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85E90D-2E8A-4396-9AF8-49F22F430827}" xr6:coauthVersionLast="47" xr6:coauthVersionMax="47" xr10:uidLastSave="{00000000-0000-0000-0000-000000000000}"/>
  <bookViews>
    <workbookView xWindow="-120" yWindow="-120" windowWidth="20730" windowHeight="11760" tabRatio="906" firstSheet="15" activeTab="18" xr2:uid="{2FCBC560-56B6-4E4D-9C28-82A11B6B0AD5}"/>
  </bookViews>
  <sheets>
    <sheet name="CELL FORMATTING" sheetId="22" r:id="rId1"/>
    <sheet name="PASTE SPECIAL 1" sheetId="12" r:id="rId2"/>
    <sheet name="PASTE SPECIAL 2" sheetId="13" r:id="rId3"/>
    <sheet name="COUNT SUM AVERAGE" sheetId="6" r:id="rId4"/>
    <sheet name="COUNTIF SUMIF" sheetId="5" r:id="rId5"/>
    <sheet name="VLOOKUP" sheetId="7" r:id="rId6"/>
    <sheet name="FORMULA IF" sheetId="21" r:id="rId7"/>
    <sheet name="NESTED IF" sheetId="8" r:id="rId8"/>
    <sheet name="IFERROR" sheetId="9" r:id="rId9"/>
    <sheet name="AND OR" sheetId="10" r:id="rId10"/>
    <sheet name="DATE TIME" sheetId="16" r:id="rId11"/>
    <sheet name="TEXT FUNCTIONS" sheetId="11" r:id="rId12"/>
    <sheet name="INFORMATION" sheetId="17" r:id="rId13"/>
    <sheet name="SORT FILTER" sheetId="1" r:id="rId14"/>
    <sheet name="CONDITIONAL FORMATTING 1" sheetId="4" r:id="rId15"/>
    <sheet name="CONDITIONAL FORMATTING 2" sheetId="3" r:id="rId16"/>
    <sheet name="DATA VALIDATION" sheetId="14" r:id="rId17"/>
    <sheet name="DATA DUPLICATE" sheetId="2" r:id="rId18"/>
    <sheet name="DATA KOSONG" sheetId="18" r:id="rId19"/>
    <sheet name="PIVOT TABLE" sheetId="19" r:id="rId20"/>
    <sheet name="GROUP SUBTOTAL" sheetId="15" r:id="rId21"/>
  </sheets>
  <definedNames>
    <definedName name="_xlnm._FilterDatabase" localSheetId="17" hidden="1">'DATA DUPLICATE'!$A$3:$B$17</definedName>
    <definedName name="_xlnm._FilterDatabase" localSheetId="18" hidden="1">'DATA KOSONG'!$A$3:$E$1003</definedName>
    <definedName name="_xlnm._FilterDatabase" localSheetId="19" hidden="1">'PIVOT TABLE'!$A$3:$I$6003</definedName>
    <definedName name="_xlnm._FilterDatabase" localSheetId="13" hidden="1">'SORT FILTER'!$A$4:$F$4</definedName>
    <definedName name="_xlnm.Extract" localSheetId="17">'DATA DUPLICATE'!#REF!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E6" i="17"/>
  <c r="E7" i="17"/>
  <c r="E8" i="17"/>
  <c r="E9" i="17"/>
  <c r="E10" i="17"/>
  <c r="E11" i="17"/>
  <c r="E12" i="17"/>
  <c r="E13" i="17"/>
  <c r="E5" i="17"/>
  <c r="D6" i="17"/>
  <c r="D7" i="17"/>
  <c r="D8" i="17"/>
  <c r="D9" i="17"/>
  <c r="D10" i="17"/>
  <c r="D11" i="17"/>
  <c r="D12" i="17"/>
  <c r="D13" i="17"/>
  <c r="D5" i="17"/>
  <c r="C6" i="17"/>
  <c r="C7" i="17"/>
  <c r="C8" i="17"/>
  <c r="C9" i="17"/>
  <c r="C10" i="17"/>
  <c r="C11" i="17"/>
  <c r="C12" i="17"/>
  <c r="C13" i="17"/>
  <c r="C5" i="17"/>
  <c r="B6" i="17"/>
  <c r="B7" i="17"/>
  <c r="B8" i="17"/>
  <c r="B9" i="17"/>
  <c r="B10" i="17"/>
  <c r="B11" i="17"/>
  <c r="B12" i="17"/>
  <c r="B13" i="17"/>
  <c r="B5" i="17"/>
  <c r="I14" i="5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F9" i="11"/>
  <c r="D9" i="11"/>
  <c r="E9" i="11"/>
  <c r="C9" i="11"/>
  <c r="B9" i="11"/>
  <c r="E5" i="11"/>
  <c r="D5" i="11"/>
  <c r="C5" i="11"/>
  <c r="B5" i="11"/>
  <c r="L5" i="16"/>
  <c r="M5" i="16"/>
  <c r="J5" i="16"/>
  <c r="K5" i="16"/>
  <c r="I5" i="16"/>
  <c r="H5" i="16"/>
  <c r="G5" i="16"/>
  <c r="F5" i="16"/>
  <c r="E5" i="16"/>
  <c r="D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5" i="16"/>
  <c r="E6" i="10"/>
  <c r="E7" i="10"/>
  <c r="E8" i="10"/>
  <c r="E9" i="10"/>
  <c r="E10" i="10"/>
  <c r="E11" i="10"/>
  <c r="E12" i="10"/>
  <c r="E5" i="10"/>
  <c r="D6" i="10"/>
  <c r="D7" i="10"/>
  <c r="D8" i="10"/>
  <c r="D9" i="10"/>
  <c r="D10" i="10"/>
  <c r="D11" i="10"/>
  <c r="D12" i="10"/>
  <c r="D5" i="10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D6" i="9"/>
  <c r="D7" i="9"/>
  <c r="D8" i="9"/>
  <c r="D9" i="9"/>
  <c r="D10" i="9"/>
  <c r="D11" i="9"/>
  <c r="D12" i="9"/>
  <c r="D5" i="9"/>
  <c r="C5" i="8"/>
  <c r="C5" i="21"/>
  <c r="I13" i="5"/>
  <c r="I12" i="5"/>
  <c r="D6" i="7"/>
  <c r="D7" i="7"/>
  <c r="D8" i="7"/>
  <c r="D9" i="7"/>
  <c r="D10" i="7"/>
  <c r="D11" i="7"/>
  <c r="D12" i="7"/>
  <c r="D13" i="7"/>
  <c r="D14" i="7"/>
  <c r="D5" i="7"/>
  <c r="C6" i="7"/>
  <c r="C7" i="7"/>
  <c r="C8" i="7"/>
  <c r="C9" i="7"/>
  <c r="C10" i="7"/>
  <c r="C11" i="7"/>
  <c r="C12" i="7"/>
  <c r="C13" i="7"/>
  <c r="C14" i="7"/>
  <c r="C5" i="7"/>
  <c r="B14" i="7"/>
  <c r="B6" i="7"/>
  <c r="B7" i="7"/>
  <c r="B8" i="7"/>
  <c r="B9" i="7"/>
  <c r="B10" i="7"/>
  <c r="B11" i="7"/>
  <c r="B12" i="7"/>
  <c r="B13" i="7"/>
  <c r="B5" i="7"/>
  <c r="I8" i="5"/>
  <c r="I7" i="5"/>
  <c r="I6" i="5"/>
  <c r="I8" i="6"/>
  <c r="I7" i="6"/>
  <c r="I6" i="6"/>
  <c r="I5" i="6"/>
  <c r="I4" i="6"/>
</calcChain>
</file>

<file path=xl/sharedStrings.xml><?xml version="1.0" encoding="utf-8"?>
<sst xmlns="http://schemas.openxmlformats.org/spreadsheetml/2006/main" count="37279" uniqueCount="2838">
  <si>
    <t>Total Penjualan Agustus 2019</t>
  </si>
  <si>
    <t>Konsumen</t>
  </si>
  <si>
    <t>Cabang</t>
  </si>
  <si>
    <t>Produk</t>
  </si>
  <si>
    <t>Tenor</t>
  </si>
  <si>
    <t>Angsuran</t>
  </si>
  <si>
    <t>Harga Unit</t>
  </si>
  <si>
    <t>SITI LUTFIA</t>
  </si>
  <si>
    <t>CIREBON</t>
  </si>
  <si>
    <t>IPHONE X</t>
  </si>
  <si>
    <t>ACEP ISMAIL</t>
  </si>
  <si>
    <t>YOGYAKARTA</t>
  </si>
  <si>
    <t>LAPTOP ASUS VIVOBOOK</t>
  </si>
  <si>
    <t>DWI WAHYUNI SETYO HANDAYANI A</t>
  </si>
  <si>
    <t>SEMARANG</t>
  </si>
  <si>
    <t>ABDUL AZIS</t>
  </si>
  <si>
    <t>SAMSUNG GALAXY S9</t>
  </si>
  <si>
    <t>ILHAM AHMAD</t>
  </si>
  <si>
    <t>PADANG</t>
  </si>
  <si>
    <t>LAPTOP LENOVO</t>
  </si>
  <si>
    <t>APRI DWILIANA</t>
  </si>
  <si>
    <t>TASIKMALAYA</t>
  </si>
  <si>
    <t>ASMAN</t>
  </si>
  <si>
    <t>SURABAYA</t>
  </si>
  <si>
    <t>SODIKIN</t>
  </si>
  <si>
    <t>IPHONE 8</t>
  </si>
  <si>
    <t>ARIFUDDIN LANDUNG</t>
  </si>
  <si>
    <t>TANGERANG</t>
  </si>
  <si>
    <t>LAY LIE MOI</t>
  </si>
  <si>
    <t>MAKASSAR</t>
  </si>
  <si>
    <t>KHAIRUL</t>
  </si>
  <si>
    <t>MALANG</t>
  </si>
  <si>
    <t>BUDI UTMAKARIS</t>
  </si>
  <si>
    <t>PRISTON TAMPUBOLON</t>
  </si>
  <si>
    <t>JAKARTA</t>
  </si>
  <si>
    <t>MIFTAH AQIL</t>
  </si>
  <si>
    <t>KENDARI</t>
  </si>
  <si>
    <t>HEADSET SONY</t>
  </si>
  <si>
    <t>NYAI AI AMAH ATIKAH</t>
  </si>
  <si>
    <t>DJOKO PRASODJO</t>
  </si>
  <si>
    <t>SIANTAR</t>
  </si>
  <si>
    <t>ASRI SULASTRI</t>
  </si>
  <si>
    <t>HENY SUSILOWATI</t>
  </si>
  <si>
    <t>JENAL ABIDIN</t>
  </si>
  <si>
    <t>MANADO</t>
  </si>
  <si>
    <t>AFRIZAL</t>
  </si>
  <si>
    <t>TEGAL</t>
  </si>
  <si>
    <t>SAEPUL ANWAR</t>
  </si>
  <si>
    <t>DEPOK</t>
  </si>
  <si>
    <t>GRONIMO VLASCO</t>
  </si>
  <si>
    <t>PALEMBANG</t>
  </si>
  <si>
    <t>IMAM CHAMBALI</t>
  </si>
  <si>
    <t>MUARA BUNGO</t>
  </si>
  <si>
    <t>DENI RISMAYADI DRS</t>
  </si>
  <si>
    <t>SOLO</t>
  </si>
  <si>
    <t>HAMIDAH</t>
  </si>
  <si>
    <t>DARUL HAFIZ S AG</t>
  </si>
  <si>
    <t>SUKABUMI</t>
  </si>
  <si>
    <t>FITRIYA ASRI</t>
  </si>
  <si>
    <t>PEKANBARU</t>
  </si>
  <si>
    <t>LULUS PUJIONO</t>
  </si>
  <si>
    <t>MAGELANG</t>
  </si>
  <si>
    <t>GRESIK</t>
  </si>
  <si>
    <t>DYAH ISTRIYANI</t>
  </si>
  <si>
    <t>SUWARTI</t>
  </si>
  <si>
    <t>BANJARMASIN</t>
  </si>
  <si>
    <t>EVI SILALAHI</t>
  </si>
  <si>
    <t>PROBOLINGGO</t>
  </si>
  <si>
    <t>LANGGENG HERMANTO</t>
  </si>
  <si>
    <t>SARWAN</t>
  </si>
  <si>
    <t>TAUFIK HIDAYAT</t>
  </si>
  <si>
    <t>BANDUNG</t>
  </si>
  <si>
    <t>CARSIH</t>
  </si>
  <si>
    <t>JULIADI</t>
  </si>
  <si>
    <t>ADID NURKHOLIS MAHDI</t>
  </si>
  <si>
    <t>CHARLES SYAMROSA</t>
  </si>
  <si>
    <t>ARLY WIJAYANTI</t>
  </si>
  <si>
    <t>RIDWAN EFENDI DRS</t>
  </si>
  <si>
    <t>GORONTALO</t>
  </si>
  <si>
    <t>OVERUS IGNASIUS SIWA</t>
  </si>
  <si>
    <t>AHMAD YUSUF</t>
  </si>
  <si>
    <t>AGUS RAMADAN</t>
  </si>
  <si>
    <t>BAKRI</t>
  </si>
  <si>
    <t>NURYANA</t>
  </si>
  <si>
    <t>JOHANIS MARKUS PARERA</t>
  </si>
  <si>
    <t>HAIRANI</t>
  </si>
  <si>
    <t>DHEBBY YUNITA DEWI</t>
  </si>
  <si>
    <t>LAPTOP HP PAVILION</t>
  </si>
  <si>
    <t>PRI PRAMONO</t>
  </si>
  <si>
    <t>H M KOSYID</t>
  </si>
  <si>
    <t>ABD HARI</t>
  </si>
  <si>
    <t>UNTORO</t>
  </si>
  <si>
    <t>BALIKPAPAN</t>
  </si>
  <si>
    <t>ERIZAL</t>
  </si>
  <si>
    <t>PURWOKERTO</t>
  </si>
  <si>
    <t>AGUS LINDRIYANTO ST</t>
  </si>
  <si>
    <t>FITRIA YUNIARSIH</t>
  </si>
  <si>
    <t>PRAYITNO</t>
  </si>
  <si>
    <t>SANTOSO WIBOWO</t>
  </si>
  <si>
    <t>SUDIRMAN</t>
  </si>
  <si>
    <t>BOGOR</t>
  </si>
  <si>
    <t>NURHADI</t>
  </si>
  <si>
    <t>SANNY SOLEHUDDIN SE</t>
  </si>
  <si>
    <t>KUKUH SUDIARTO</t>
  </si>
  <si>
    <t>ENDANG PUJININGSIH</t>
  </si>
  <si>
    <t>SAMARINDA</t>
  </si>
  <si>
    <t>KIKI INDAH HAPSARI</t>
  </si>
  <si>
    <t>ANDEN LURI ROMANSYAH</t>
  </si>
  <si>
    <t>HP HUAWEI</t>
  </si>
  <si>
    <t>LALU ABDUL HAMID S PD</t>
  </si>
  <si>
    <t>RITA RAHAYU</t>
  </si>
  <si>
    <t>ANSOR</t>
  </si>
  <si>
    <t>TAN TJEE SIEN</t>
  </si>
  <si>
    <t>MARSUN</t>
  </si>
  <si>
    <t>KUDUS</t>
  </si>
  <si>
    <t>NAZAR</t>
  </si>
  <si>
    <t>JAMBI</t>
  </si>
  <si>
    <t>MUHAMMAD ISA</t>
  </si>
  <si>
    <t>KARAWANG</t>
  </si>
  <si>
    <t>H MUH ALI S S SOS</t>
  </si>
  <si>
    <t>ANDI AHDANIAH ASAPA</t>
  </si>
  <si>
    <t>SUWARNO</t>
  </si>
  <si>
    <t>BEKASI</t>
  </si>
  <si>
    <t>SURNIYATI</t>
  </si>
  <si>
    <t>BASIR</t>
  </si>
  <si>
    <t>HERU CAHYONO</t>
  </si>
  <si>
    <t>MALIK YAMAJID AKBAR</t>
  </si>
  <si>
    <t>LAMPUNG</t>
  </si>
  <si>
    <t>LALU WIRA ATMAJA</t>
  </si>
  <si>
    <t>DESSY</t>
  </si>
  <si>
    <t>DEDEN ABD HIKMATULAH</t>
  </si>
  <si>
    <t>BURHANUDDIN ANDI MASSE</t>
  </si>
  <si>
    <t>DUMIAH</t>
  </si>
  <si>
    <t>DIMAS DWI HUTOMO</t>
  </si>
  <si>
    <t>VERY EKO PRASETYO</t>
  </si>
  <si>
    <t>ACEH</t>
  </si>
  <si>
    <t>NI PUTU EKA SRI SUNDARI ASTI</t>
  </si>
  <si>
    <t>NENTI BR NAINGGOLAN</t>
  </si>
  <si>
    <t>MUHAMMAD ZAINAL ARIFIN</t>
  </si>
  <si>
    <t>M ADRIAN SEMBIRING</t>
  </si>
  <si>
    <t>AHMAD NURUL HUDA</t>
  </si>
  <si>
    <t>M JOYO</t>
  </si>
  <si>
    <t>ANDI NASRUL SYAH R</t>
  </si>
  <si>
    <t>JOGI MARTIN</t>
  </si>
  <si>
    <t>ETI MARYATI</t>
  </si>
  <si>
    <t>HAJI GELLAH SPDI</t>
  </si>
  <si>
    <t>GANTRIYA</t>
  </si>
  <si>
    <t>SYAIFUL ANAM</t>
  </si>
  <si>
    <t>SULASMI</t>
  </si>
  <si>
    <t>BENGKULU</t>
  </si>
  <si>
    <t>SUGIANTO</t>
  </si>
  <si>
    <t>RISDA MARIA NAGARA</t>
  </si>
  <si>
    <t>PUPU PU'ADA SHOFA</t>
  </si>
  <si>
    <t>DEDDY PRIADY SUNGE</t>
  </si>
  <si>
    <t>HERNIE SETYOWATIE</t>
  </si>
  <si>
    <t>MAT KANAN</t>
  </si>
  <si>
    <t>TUTIK HANDAYANI</t>
  </si>
  <si>
    <t>SITI KHOTIMAH</t>
  </si>
  <si>
    <t>NONI ASMAWATI</t>
  </si>
  <si>
    <t>IDA WINARNI</t>
  </si>
  <si>
    <t>MISTARI</t>
  </si>
  <si>
    <t>KEDIRI</t>
  </si>
  <si>
    <t>DARLENA NINGSIH</t>
  </si>
  <si>
    <t>SUBUR SAKTI PUTERA PT</t>
  </si>
  <si>
    <t>DARMAN</t>
  </si>
  <si>
    <t>DEFRIANI</t>
  </si>
  <si>
    <t>MUHAMAD ANDI SUPARMAN</t>
  </si>
  <si>
    <t>DIDI NURYADI, S SOS, MM</t>
  </si>
  <si>
    <t>ENGKUS KOSWARA</t>
  </si>
  <si>
    <t>ELA</t>
  </si>
  <si>
    <t>DEDE JARKASIH</t>
  </si>
  <si>
    <t>SULASNO</t>
  </si>
  <si>
    <t>USLAN BISES</t>
  </si>
  <si>
    <t>MARDAN</t>
  </si>
  <si>
    <t>SUDINAR, SE</t>
  </si>
  <si>
    <t>ERI SOFIYANI</t>
  </si>
  <si>
    <t>LENI VERIMAWATI NINGSIH</t>
  </si>
  <si>
    <t>AGUS ARIVAL RIVAI</t>
  </si>
  <si>
    <t>BAYU ADJI</t>
  </si>
  <si>
    <t>ANOM MEDIA</t>
  </si>
  <si>
    <t>DANI FERDIAN</t>
  </si>
  <si>
    <t>I NYOMAN PUTU WINATA</t>
  </si>
  <si>
    <t>SEPTIMAL</t>
  </si>
  <si>
    <t>MUHAMAD RACHMAN</t>
  </si>
  <si>
    <t>MAD SURO</t>
  </si>
  <si>
    <t>DIA LUSIANA</t>
  </si>
  <si>
    <t>RATU DIAH W ESKA</t>
  </si>
  <si>
    <t>BAMBANG BUDIONO</t>
  </si>
  <si>
    <t>SYAHMU MUGNI</t>
  </si>
  <si>
    <t>HASTUTI HANDAYANI</t>
  </si>
  <si>
    <t>BUCHORI</t>
  </si>
  <si>
    <t>RUTH MAGDALENA MANIK</t>
  </si>
  <si>
    <t>TITA DJUMINTA</t>
  </si>
  <si>
    <t>RENNY ANDRIANI SURENTU</t>
  </si>
  <si>
    <t>H DIAUDIN DRS MSI</t>
  </si>
  <si>
    <t>NENTI MULYATI</t>
  </si>
  <si>
    <t>MELDY DONNY DEREK</t>
  </si>
  <si>
    <t>JONPRI</t>
  </si>
  <si>
    <t>A.ICHWAN</t>
  </si>
  <si>
    <t>ABDUL HADIE MALIK</t>
  </si>
  <si>
    <t>MUHAMAD WAHIDIN, SHI</t>
  </si>
  <si>
    <t>HERILIADI</t>
  </si>
  <si>
    <t>FLASHDISK SANDISK 32GB</t>
  </si>
  <si>
    <t>SUMAIDI</t>
  </si>
  <si>
    <t>LILIK YULIASIH</t>
  </si>
  <si>
    <t>I NYOMAN BUDIARTHA</t>
  </si>
  <si>
    <t>PUTRI AGUSTIANI</t>
  </si>
  <si>
    <t>TAUFIQ S SOS</t>
  </si>
  <si>
    <t>DIAN SURAHMAN</t>
  </si>
  <si>
    <t>KASIM LAWOGO</t>
  </si>
  <si>
    <t>IRCITA BANUREA</t>
  </si>
  <si>
    <t>MEDAN</t>
  </si>
  <si>
    <t>HAIKAL</t>
  </si>
  <si>
    <t>BACHTIAR KUSUMA SHANDY</t>
  </si>
  <si>
    <t>MAHDIONO</t>
  </si>
  <si>
    <t>MADIUN</t>
  </si>
  <si>
    <t>SOLAH HUDIN</t>
  </si>
  <si>
    <t>CILEGON</t>
  </si>
  <si>
    <t>GEMBIRA SITORUS</t>
  </si>
  <si>
    <t>PALU</t>
  </si>
  <si>
    <t>SHANTI APRILYANTI</t>
  </si>
  <si>
    <t>PIUS KALUI</t>
  </si>
  <si>
    <t>SAYEMA</t>
  </si>
  <si>
    <t>RIAN ARIANTO</t>
  </si>
  <si>
    <t>EKO RAHARJO</t>
  </si>
  <si>
    <t>RYNA REZEKI ISKANDAR</t>
  </si>
  <si>
    <t>DYAH AYU ISYANAWAMSA</t>
  </si>
  <si>
    <t>ARIF BUDIANTO</t>
  </si>
  <si>
    <t>HENNY LIA SYARIFAH SARI</t>
  </si>
  <si>
    <t>PALANGKARAYA</t>
  </si>
  <si>
    <t>NURYAMAN</t>
  </si>
  <si>
    <t>ENY SETIYOWATI</t>
  </si>
  <si>
    <t>RICKY JANUAR</t>
  </si>
  <si>
    <t>TATANG</t>
  </si>
  <si>
    <t>AKMAL YUSUF</t>
  </si>
  <si>
    <t>JEANE M KARUNDENG</t>
  </si>
  <si>
    <t>TOMMY MAYKEL KALUMATA</t>
  </si>
  <si>
    <t>DADHAG DWI BUDHI D IR</t>
  </si>
  <si>
    <t>SETIAWAN MANGILE</t>
  </si>
  <si>
    <t>VITA MELIA</t>
  </si>
  <si>
    <t>NASTA'IN</t>
  </si>
  <si>
    <t>FEVITA</t>
  </si>
  <si>
    <t>GOWI PURWANTO</t>
  </si>
  <si>
    <t>AULIA RAHMA BUDIHARTO</t>
  </si>
  <si>
    <t>SYAMSIAR L</t>
  </si>
  <si>
    <t>RANGGA GUMILANG</t>
  </si>
  <si>
    <t>ARIS BUDIONO</t>
  </si>
  <si>
    <t>FAJAR LUMANTO</t>
  </si>
  <si>
    <t>HENRA SUKMANA</t>
  </si>
  <si>
    <t>WAHYU RISMANTO</t>
  </si>
  <si>
    <t>PAULA PAULIN WATUSEKE</t>
  </si>
  <si>
    <t>HARRIS RACHMAN</t>
  </si>
  <si>
    <t>DEVI JOHNISFA PUTRA</t>
  </si>
  <si>
    <t>HARYANTO</t>
  </si>
  <si>
    <t>DEWI REDJEKI</t>
  </si>
  <si>
    <t>LIA MELIANA</t>
  </si>
  <si>
    <t>PEEARLY RATTUFLEITY FLORA LANG</t>
  </si>
  <si>
    <t>ANDRU HARYO PAMUNGKAS</t>
  </si>
  <si>
    <t>ERNA</t>
  </si>
  <si>
    <t>EKO SULISTIYO HATTA</t>
  </si>
  <si>
    <t>SUAT</t>
  </si>
  <si>
    <t>BUKIT TINGGI</t>
  </si>
  <si>
    <t>ASEP BUDI TAUHID MPD DRS</t>
  </si>
  <si>
    <t>SURA'YAH, S.PD</t>
  </si>
  <si>
    <t>SRI SUTOMO</t>
  </si>
  <si>
    <t>ETI ROSTIKA</t>
  </si>
  <si>
    <t>FEISY JANSEN</t>
  </si>
  <si>
    <t>PONTIANAK</t>
  </si>
  <si>
    <t>SRI RAHAYU</t>
  </si>
  <si>
    <t>ABDILLAH ALKAF</t>
  </si>
  <si>
    <t>ANDRIAS FREDY KUMORO</t>
  </si>
  <si>
    <t>SUHARTINI</t>
  </si>
  <si>
    <t>NENG EUIS SITI AISYAH</t>
  </si>
  <si>
    <t>DWI ASTUTI SETYANINGSIH</t>
  </si>
  <si>
    <t>FENIA PARAMITHA NIZAR</t>
  </si>
  <si>
    <t>SULASTRI</t>
  </si>
  <si>
    <t>SUMARNO</t>
  </si>
  <si>
    <t>KESUMA JAYA</t>
  </si>
  <si>
    <t>ARFI GUNISA JAYA</t>
  </si>
  <si>
    <t>AHDIANSYAH</t>
  </si>
  <si>
    <t>ARIFIN</t>
  </si>
  <si>
    <t>SUPADI</t>
  </si>
  <si>
    <t>OCE YULITA</t>
  </si>
  <si>
    <t>MARLIAH SYARIF</t>
  </si>
  <si>
    <t>FRANGKY SIHOMBING</t>
  </si>
  <si>
    <t>SUJIATININGSIH S AG</t>
  </si>
  <si>
    <t>LUKMAN S-KOM</t>
  </si>
  <si>
    <t>SUNARJI</t>
  </si>
  <si>
    <t>SURYANA ALX NAINGGOLAN</t>
  </si>
  <si>
    <t>MUKHSIN</t>
  </si>
  <si>
    <t>JEMBER</t>
  </si>
  <si>
    <t>UNGGUL MAROJAHAN HUTAURUK</t>
  </si>
  <si>
    <t>ERNES YAUWALATA</t>
  </si>
  <si>
    <t>THOFAN EKO SAPUTRA</t>
  </si>
  <si>
    <t>AJEN JENAL MUTAKIN</t>
  </si>
  <si>
    <t>FIRMAN SAHPUTRA</t>
  </si>
  <si>
    <t>DUDUH DURAHMAN</t>
  </si>
  <si>
    <t>ULIL AMRI GESSA</t>
  </si>
  <si>
    <t>IMAR ABDUL KODIR SAPUTRA</t>
  </si>
  <si>
    <t>LIZA HETRIA YUNI AMD KEB</t>
  </si>
  <si>
    <t>JUSRAN RIFAI T</t>
  </si>
  <si>
    <t>MARJUNJUNG</t>
  </si>
  <si>
    <t>EDO SAEPUDIN</t>
  </si>
  <si>
    <t>DYAH AYU SARASWATI</t>
  </si>
  <si>
    <t>CHRISTI AGUSTIANA</t>
  </si>
  <si>
    <t>MASTIA M</t>
  </si>
  <si>
    <t>NURJANNAH</t>
  </si>
  <si>
    <t>TONNY SETYAWAN</t>
  </si>
  <si>
    <t>MARDI</t>
  </si>
  <si>
    <t>MOHSAN</t>
  </si>
  <si>
    <t>DIDIK DWI ARIANTO</t>
  </si>
  <si>
    <t>DR HERLAWATI</t>
  </si>
  <si>
    <t>INDRAWAN</t>
  </si>
  <si>
    <t>MASAULI LAMRIA LUMBAN TOBING</t>
  </si>
  <si>
    <t>HARNANDA KUSUMA</t>
  </si>
  <si>
    <t>HERLINA</t>
  </si>
  <si>
    <t>SOLIAH</t>
  </si>
  <si>
    <t>HARSANUDDIN</t>
  </si>
  <si>
    <t>SURATMI</t>
  </si>
  <si>
    <t>HALILI</t>
  </si>
  <si>
    <t>BAMBANG HERMAN S R W</t>
  </si>
  <si>
    <t>ELIS KHOLISOH</t>
  </si>
  <si>
    <t>JULIANI</t>
  </si>
  <si>
    <t>ALEXANDER ALGHAZY</t>
  </si>
  <si>
    <t>MOH RIDWAN</t>
  </si>
  <si>
    <t>PITER</t>
  </si>
  <si>
    <t>NGATIJAN</t>
  </si>
  <si>
    <t>MISBAH YUSUF</t>
  </si>
  <si>
    <t>SAMAT</t>
  </si>
  <si>
    <t>GEGER NUGROHO INDRAWAN</t>
  </si>
  <si>
    <t>MUHAMAD YAMANI</t>
  </si>
  <si>
    <t>CASMAT</t>
  </si>
  <si>
    <t>SAIFULLAH</t>
  </si>
  <si>
    <t>MUSTIKA WATI</t>
  </si>
  <si>
    <t>HEADPHONE JBL</t>
  </si>
  <si>
    <t>ARI SULISTYANINGSIH</t>
  </si>
  <si>
    <t>ISTIQOMAH</t>
  </si>
  <si>
    <t>ELLY MARTINI TEPPY AS</t>
  </si>
  <si>
    <t>SUJONO CIPTO TRISNO</t>
  </si>
  <si>
    <t>MISBAH ARIEF</t>
  </si>
  <si>
    <t>DODI HARYONO</t>
  </si>
  <si>
    <t>HENI PURANTO</t>
  </si>
  <si>
    <t>ERWIN WIJAYA KESUMA SH</t>
  </si>
  <si>
    <t>EDI WASIS CATUR WALUYO</t>
  </si>
  <si>
    <t>NOVIAN RUDIANTO</t>
  </si>
  <si>
    <t>SETIA EKA KOERNIA ST</t>
  </si>
  <si>
    <t>ASNA</t>
  </si>
  <si>
    <t>SOHAR</t>
  </si>
  <si>
    <t>DANANG ARI SANJAYA SEMBIRING</t>
  </si>
  <si>
    <t>AHMAD KHOLIL</t>
  </si>
  <si>
    <t>SUMARNI</t>
  </si>
  <si>
    <t>ABDULLAH</t>
  </si>
  <si>
    <t>SUNARTO</t>
  </si>
  <si>
    <t>RUSFANDI</t>
  </si>
  <si>
    <t>SOKSIATI MUHARIA</t>
  </si>
  <si>
    <t>SADARLAN</t>
  </si>
  <si>
    <t>ACANG NURHASAN</t>
  </si>
  <si>
    <t>RAFIQ SUMARLIN</t>
  </si>
  <si>
    <t>AGTYANIS SUKMA LINDA</t>
  </si>
  <si>
    <t>PARLUHUTAN PULUNGAN</t>
  </si>
  <si>
    <t>SYALFIAH HAS SE</t>
  </si>
  <si>
    <t>SUGITO</t>
  </si>
  <si>
    <t>NUR WAHYUNI OKTAVIANIS</t>
  </si>
  <si>
    <t>SOPANDI</t>
  </si>
  <si>
    <t>FERI YANTO</t>
  </si>
  <si>
    <t>SRI HARYATI</t>
  </si>
  <si>
    <t>H BUDI NUGRAHA</t>
  </si>
  <si>
    <t>JUM'AT NUR RAHMAT.H</t>
  </si>
  <si>
    <t>R BUDI RAHADIYONO</t>
  </si>
  <si>
    <t>ETRISA SATRIA DJAMAL</t>
  </si>
  <si>
    <t>IKA YULIANA</t>
  </si>
  <si>
    <t>ROBBY SUBASTIAN</t>
  </si>
  <si>
    <t>DURI</t>
  </si>
  <si>
    <t>ANDY NUGRAHA SE</t>
  </si>
  <si>
    <t>JAILANI</t>
  </si>
  <si>
    <t>NAZARUDDIN</t>
  </si>
  <si>
    <t>NUNING APRILIYANTI</t>
  </si>
  <si>
    <t>DAVID HARDIAN SUSANTO</t>
  </si>
  <si>
    <t>DARLI</t>
  </si>
  <si>
    <t>AMALIAH FATMAWATI SUTEJO</t>
  </si>
  <si>
    <t>AGUS SURIYONO</t>
  </si>
  <si>
    <t>AGUS HIDAYAT</t>
  </si>
  <si>
    <t>SULISETYOWATI</t>
  </si>
  <si>
    <t>ABD MUKIT FARISH</t>
  </si>
  <si>
    <t>TANTO</t>
  </si>
  <si>
    <t>SUPRAPTI</t>
  </si>
  <si>
    <t>NURUL YAQIN</t>
  </si>
  <si>
    <t>LENNY CH ANGKOUW</t>
  </si>
  <si>
    <t>BUDI DHARANA</t>
  </si>
  <si>
    <t>MUNIRI</t>
  </si>
  <si>
    <t>EFRAN</t>
  </si>
  <si>
    <t>ASIH SETYAWATI</t>
  </si>
  <si>
    <t>EEN SUNINGSIH</t>
  </si>
  <si>
    <t>DADENG HERMAWAN</t>
  </si>
  <si>
    <t>ATI SUMARTINI</t>
  </si>
  <si>
    <t>PURWANTO</t>
  </si>
  <si>
    <t>BULGARIN</t>
  </si>
  <si>
    <t>STEVANUS HENDRA MOSEROS</t>
  </si>
  <si>
    <t>SURYADI SURYANINGRAT, SE</t>
  </si>
  <si>
    <t>TAUFIK</t>
  </si>
  <si>
    <t>ANDI PUTRA HARTONO</t>
  </si>
  <si>
    <t>SANTI AHMAD</t>
  </si>
  <si>
    <t>SYAHRIAL</t>
  </si>
  <si>
    <t>BANGUN ERANTORO</t>
  </si>
  <si>
    <t>ARDIANSYAH</t>
  </si>
  <si>
    <t>PRIYO HARYATMOKO</t>
  </si>
  <si>
    <t>MASNUN</t>
  </si>
  <si>
    <t>MOCHAMAD ASLICHAN</t>
  </si>
  <si>
    <t>SUSANTO</t>
  </si>
  <si>
    <t>BUDI SULISTYONO</t>
  </si>
  <si>
    <t>JURIKA FRATIWI</t>
  </si>
  <si>
    <t>PAHRIAH, HJ</t>
  </si>
  <si>
    <t>ANDY HERMAWAN</t>
  </si>
  <si>
    <t>AGUS SOLIH</t>
  </si>
  <si>
    <t>SANDRY ALAMSYAH D</t>
  </si>
  <si>
    <t>DASEP RAHMAT</t>
  </si>
  <si>
    <t>SAPUTRA M</t>
  </si>
  <si>
    <t>DENPASAR</t>
  </si>
  <si>
    <t>SUNARDI</t>
  </si>
  <si>
    <t>POWERBANK SAMSUNG</t>
  </si>
  <si>
    <t>ODANG SURYANA</t>
  </si>
  <si>
    <t>ADITIA</t>
  </si>
  <si>
    <t>MARKJUN TANTON CAHYADI HO</t>
  </si>
  <si>
    <t>AEP SAEPUDIN</t>
  </si>
  <si>
    <t>INDRIANI PRATIWI</t>
  </si>
  <si>
    <t>MAFTUHAH</t>
  </si>
  <si>
    <t>DANISWARA BIN SUHANDA</t>
  </si>
  <si>
    <t>ENDAH SRI WULAN HANDAMARI</t>
  </si>
  <si>
    <t>CITRA FITRIA HEXANTI</t>
  </si>
  <si>
    <t>ASEP YUSUP</t>
  </si>
  <si>
    <t>MOH SHODIQ</t>
  </si>
  <si>
    <t>ASRI</t>
  </si>
  <si>
    <t>RIDWAN</t>
  </si>
  <si>
    <t>MAKMUR PASARIBU</t>
  </si>
  <si>
    <t>LUBUK LINGGAU</t>
  </si>
  <si>
    <t>SITI AISAH</t>
  </si>
  <si>
    <t>BAKRI ABDUL KARIM</t>
  </si>
  <si>
    <t>SAHRIDA</t>
  </si>
  <si>
    <t>JUDI</t>
  </si>
  <si>
    <t>SURATMAN HARDI</t>
  </si>
  <si>
    <t>SURIPTO</t>
  </si>
  <si>
    <t>KADEK PANCA DANA</t>
  </si>
  <si>
    <t>DESUANTO</t>
  </si>
  <si>
    <t>DAUD</t>
  </si>
  <si>
    <t>MOHAMMAD RASYID SE MM</t>
  </si>
  <si>
    <t>MASHURI</t>
  </si>
  <si>
    <t>JUANGSIH</t>
  </si>
  <si>
    <t>NOER ALIF, MAG</t>
  </si>
  <si>
    <t>M HERI PURNIAWAN</t>
  </si>
  <si>
    <t>RANGGA PRATINANGGAWA</t>
  </si>
  <si>
    <t>GEMALA RUBIAH</t>
  </si>
  <si>
    <t>AHMAD ROFI'I S AG</t>
  </si>
  <si>
    <t>NANANG MULYANA</t>
  </si>
  <si>
    <t>TUTI RUHAYATI</t>
  </si>
  <si>
    <t>IF ERWANTO DR</t>
  </si>
  <si>
    <t>HERLY TOTARIA</t>
  </si>
  <si>
    <t>KIKI ENRIANA</t>
  </si>
  <si>
    <t>NOFAN ANDRIANTO</t>
  </si>
  <si>
    <t>SLAMET RIYADI</t>
  </si>
  <si>
    <t>IMRAN</t>
  </si>
  <si>
    <t>SUDARYATI</t>
  </si>
  <si>
    <t>HERMAN PRIYOSASONO</t>
  </si>
  <si>
    <t>AKHMAD NASRUL LATIF</t>
  </si>
  <si>
    <t>MUHAMAD A R, SH</t>
  </si>
  <si>
    <t>ADI RECARDO ST</t>
  </si>
  <si>
    <t>LALU HARUN ZAIN SUGRAK</t>
  </si>
  <si>
    <t>RAHMAT HIDAYAT</t>
  </si>
  <si>
    <t>SARIMIN</t>
  </si>
  <si>
    <t>AGUS GUNAWAN</t>
  </si>
  <si>
    <t>RAUDAH</t>
  </si>
  <si>
    <t>ASEP IWAN KARYAWAN H</t>
  </si>
  <si>
    <t>DEWI YUNDA RIKA SARI</t>
  </si>
  <si>
    <t>RCB 081215 FAD TERBAWA DR BEKASI CONF DIDI HARYADI</t>
  </si>
  <si>
    <t>STEFANUS HADI</t>
  </si>
  <si>
    <t>KI AGUS ZAELANI YUSUF</t>
  </si>
  <si>
    <t>TEUKU RIVAL SH</t>
  </si>
  <si>
    <t>SULEMAN</t>
  </si>
  <si>
    <t>MISDI</t>
  </si>
  <si>
    <t>MASTUR</t>
  </si>
  <si>
    <t>SURANTO</t>
  </si>
  <si>
    <t>BERLIAN ANDAYANI</t>
  </si>
  <si>
    <t>HANY NADA MAHARISA</t>
  </si>
  <si>
    <t>KEUIS ROHMALIA</t>
  </si>
  <si>
    <t>IRAWAN SUGENG SUJIAR</t>
  </si>
  <si>
    <t>ASMAWARDI</t>
  </si>
  <si>
    <t>TATI HARIYATI</t>
  </si>
  <si>
    <t>PEGGY ADHITYANI</t>
  </si>
  <si>
    <t>RACHMAT OMBINGO</t>
  </si>
  <si>
    <t>IWAN IMRUS</t>
  </si>
  <si>
    <t>RIVKE THALIB</t>
  </si>
  <si>
    <t>MUSLIADIN</t>
  </si>
  <si>
    <t>H RUSTANDI</t>
  </si>
  <si>
    <t>MIMI SUSANTI</t>
  </si>
  <si>
    <t>SARWOTO</t>
  </si>
  <si>
    <t>MOHD RAFI</t>
  </si>
  <si>
    <t>AKHMAD ZAENURI</t>
  </si>
  <si>
    <t>HARMI</t>
  </si>
  <si>
    <t>SUHENDAR</t>
  </si>
  <si>
    <t>BASTOMI ANUGRAH</t>
  </si>
  <si>
    <t>DJUMI HARTANTI FATIMAH</t>
  </si>
  <si>
    <t>SYARIFUDDIN</t>
  </si>
  <si>
    <t>ACHMAD AMIRUDDIN</t>
  </si>
  <si>
    <t>IPAD MINI</t>
  </si>
  <si>
    <t>ISMOYO CAHYO</t>
  </si>
  <si>
    <t>AGUS SUSANTO</t>
  </si>
  <si>
    <t>JAMALUDIN</t>
  </si>
  <si>
    <t>SHELVI HANDAYANI</t>
  </si>
  <si>
    <t>SITTI RATNA</t>
  </si>
  <si>
    <t>MUKSIN THALIB</t>
  </si>
  <si>
    <t>BUDIYONO</t>
  </si>
  <si>
    <t>DIAH ANUGRAH MUSLIMAT</t>
  </si>
  <si>
    <t>Rekap Penjualan Cicilan Agustus 2019</t>
  </si>
  <si>
    <t>Tanggal Login</t>
  </si>
  <si>
    <t>Nama User</t>
  </si>
  <si>
    <t>Painem</t>
  </si>
  <si>
    <t>Juminten</t>
  </si>
  <si>
    <t>Tukimin</t>
  </si>
  <si>
    <t>Cecep</t>
  </si>
  <si>
    <t>Usin</t>
  </si>
  <si>
    <t>Mangasih</t>
  </si>
  <si>
    <t>Mamat</t>
  </si>
  <si>
    <t>Marjuki</t>
  </si>
  <si>
    <t>Ngadimin</t>
  </si>
  <si>
    <t>Masno</t>
  </si>
  <si>
    <t>Unit</t>
  </si>
  <si>
    <t>CILACAP</t>
  </si>
  <si>
    <t>KEBUMEN</t>
  </si>
  <si>
    <t>KELAPA GADING</t>
  </si>
  <si>
    <t>PEKALONGAN</t>
  </si>
  <si>
    <t>BATAM</t>
  </si>
  <si>
    <t>BELITUNG</t>
  </si>
  <si>
    <t>DAAN MOGOT</t>
  </si>
  <si>
    <t>KOTA</t>
  </si>
  <si>
    <t>PANGKAL PINANG</t>
  </si>
  <si>
    <t>KUPANG</t>
  </si>
  <si>
    <t>WTC</t>
  </si>
  <si>
    <t>PARE-PARE</t>
  </si>
  <si>
    <t>JAYAPURA</t>
  </si>
  <si>
    <t>MOJOKERTO</t>
  </si>
  <si>
    <t>PAMEKASAN</t>
  </si>
  <si>
    <t>TUBAN</t>
  </si>
  <si>
    <t>BANYUWANGI</t>
  </si>
  <si>
    <t>PONDOK INDAH</t>
  </si>
  <si>
    <t>PONDOK INDAH II</t>
  </si>
  <si>
    <t>ARTERI PONDOK INDAH II</t>
  </si>
  <si>
    <t>ARTERI PONDOK INDAH III</t>
  </si>
  <si>
    <t>PURWAKARTA</t>
  </si>
  <si>
    <t>MarketingOfficerName</t>
  </si>
  <si>
    <t>Custname</t>
  </si>
  <si>
    <t>Ovd Day</t>
  </si>
  <si>
    <t>ABDUL GHOFUR</t>
  </si>
  <si>
    <t>YUSI CITRA PUTRI</t>
  </si>
  <si>
    <t>SRI SUPANTI</t>
  </si>
  <si>
    <t>SITI RUFIATI</t>
  </si>
  <si>
    <t>GUNTUR KUSMANTO</t>
  </si>
  <si>
    <t>ASRILIA TRI ARDIANI</t>
  </si>
  <si>
    <t>DWI SETYORINI</t>
  </si>
  <si>
    <t>SITI NUR KHOLIDAH</t>
  </si>
  <si>
    <t>ABDUL WAHAB</t>
  </si>
  <si>
    <t>TUTUT LUSIANA</t>
  </si>
  <si>
    <t>INDRIA WIRANTI</t>
  </si>
  <si>
    <t>LINGSIR BAYU</t>
  </si>
  <si>
    <t>KASMIJAN</t>
  </si>
  <si>
    <t>NUR KHOLIFAH</t>
  </si>
  <si>
    <t>FELIANA MIRNAWATI</t>
  </si>
  <si>
    <t>TRI KARTIKAWATI</t>
  </si>
  <si>
    <t>AGUS HARDIYANTO, S.PD.</t>
  </si>
  <si>
    <t>HARI PURWANTI</t>
  </si>
  <si>
    <t>SRI MIYATI</t>
  </si>
  <si>
    <t>MUSLIKHAH</t>
  </si>
  <si>
    <t>CHRISTIANA DYAH SASANTI</t>
  </si>
  <si>
    <t>YOLLANDA ADELLENE</t>
  </si>
  <si>
    <t>SUPRAWOTO</t>
  </si>
  <si>
    <t>TURENI</t>
  </si>
  <si>
    <t>SUPRIYANTINI</t>
  </si>
  <si>
    <t>MUHAMAD YUSUF</t>
  </si>
  <si>
    <t>LIES DEWI HARTONO</t>
  </si>
  <si>
    <t>ZAENURI</t>
  </si>
  <si>
    <t>NURGIYANTO</t>
  </si>
  <si>
    <t>SULISTIONINGSIH</t>
  </si>
  <si>
    <t>RITA YULIANA</t>
  </si>
  <si>
    <t>PRIHATIN</t>
  </si>
  <si>
    <t>SUSI MAYASARI</t>
  </si>
  <si>
    <t>RINI</t>
  </si>
  <si>
    <t>SEPTIANA CAHYANING WARDANI</t>
  </si>
  <si>
    <t>ISMAYANTI</t>
  </si>
  <si>
    <t>SRIKAH</t>
  </si>
  <si>
    <t>ALI AHMADI</t>
  </si>
  <si>
    <t>SRI WINARNI</t>
  </si>
  <si>
    <t>SEFTIAN BUDI KURNIAWAN, S.SI.</t>
  </si>
  <si>
    <t>Achmad Yani</t>
  </si>
  <si>
    <t>EDYATI</t>
  </si>
  <si>
    <t>SITI MASFUAH</t>
  </si>
  <si>
    <t>TRI HANDAYANI</t>
  </si>
  <si>
    <t>UMI MURTININGSIH</t>
  </si>
  <si>
    <t>ABDUL</t>
  </si>
  <si>
    <t>NGATIMAN</t>
  </si>
  <si>
    <t>BENU</t>
  </si>
  <si>
    <t>SRI WAHYUNI</t>
  </si>
  <si>
    <t>EKA DITA MURYANING SAROH</t>
  </si>
  <si>
    <t>SHINTYA DEWI KUSUMA, AMD</t>
  </si>
  <si>
    <t>ARI SETIAWAN</t>
  </si>
  <si>
    <t>YULI WAHYUNINGSIH</t>
  </si>
  <si>
    <t>ARIF</t>
  </si>
  <si>
    <t>YANTO</t>
  </si>
  <si>
    <t>JULIA JUI</t>
  </si>
  <si>
    <t>SRI WIDI UTAMI</t>
  </si>
  <si>
    <t>RITA PURWANI</t>
  </si>
  <si>
    <t>NOVIYANI</t>
  </si>
  <si>
    <t>LISTIANA CITRA DEWI</t>
  </si>
  <si>
    <t>Adi Bing Slamet</t>
  </si>
  <si>
    <t>YUYUN</t>
  </si>
  <si>
    <t>INA NURAINI KURNIAWATI</t>
  </si>
  <si>
    <t>NOVI</t>
  </si>
  <si>
    <t>PUJI</t>
  </si>
  <si>
    <t>MUZAZIROH</t>
  </si>
  <si>
    <t>SUPRIANI</t>
  </si>
  <si>
    <t>NANING ERFANA</t>
  </si>
  <si>
    <t>NUR WINDI ASTUTI</t>
  </si>
  <si>
    <t>Ahmad Zakarudi</t>
  </si>
  <si>
    <t>NOVI HARYANTI</t>
  </si>
  <si>
    <t>HENDRAWATI EKO WIJAYA</t>
  </si>
  <si>
    <t>TITIK MUJI ASTUTI</t>
  </si>
  <si>
    <t>DIYAH HANDAYANI</t>
  </si>
  <si>
    <t>ANITA LINTANG</t>
  </si>
  <si>
    <t>ASAD MUZAKI, SH</t>
  </si>
  <si>
    <t>ALPHA YUNANTA</t>
  </si>
  <si>
    <t>RICHA FITRI YUDA SARI</t>
  </si>
  <si>
    <t>MUHAMMAD REZA</t>
  </si>
  <si>
    <t>MASDUKI</t>
  </si>
  <si>
    <t>AGUS</t>
  </si>
  <si>
    <t>LASMIYATI</t>
  </si>
  <si>
    <t>JARNAWI</t>
  </si>
  <si>
    <t>KRISTINA MAHARANI</t>
  </si>
  <si>
    <t>ZAHROTUL HIDAYAH</t>
  </si>
  <si>
    <t>PHEBE SETYANING KARTI</t>
  </si>
  <si>
    <t>PUSPITA</t>
  </si>
  <si>
    <t>CHRISTINE TJANDRA, SE</t>
  </si>
  <si>
    <t>DAHLIA ANDAYANI, SE</t>
  </si>
  <si>
    <t>PAMBAYUN</t>
  </si>
  <si>
    <t>DWI OKTAVIDIANA SARASWATI</t>
  </si>
  <si>
    <t>RANI</t>
  </si>
  <si>
    <t>ANDIKA KURNIANTORO</t>
  </si>
  <si>
    <t>RETNO HARYONO</t>
  </si>
  <si>
    <t>TUMBUH JAYA WIDYASARI</t>
  </si>
  <si>
    <t>IWAN SAPUTRA</t>
  </si>
  <si>
    <t>MURYANINGRUM</t>
  </si>
  <si>
    <t>ACHMAD WIBOWO</t>
  </si>
  <si>
    <t>DWI WAHYU TRIMURTININGSIH</t>
  </si>
  <si>
    <t>SETYOWATI</t>
  </si>
  <si>
    <t>MARYATUN</t>
  </si>
  <si>
    <t>EKA LAYLA RACHMAN</t>
  </si>
  <si>
    <t>IKA MARINI</t>
  </si>
  <si>
    <t>ASMI</t>
  </si>
  <si>
    <t>LUKMAN KHAKIM NAIM</t>
  </si>
  <si>
    <t>ADE NANANG SAPUTRA</t>
  </si>
  <si>
    <t>TIRANI WIDYASTUTI</t>
  </si>
  <si>
    <t>FAOZAN SUBEKTI</t>
  </si>
  <si>
    <t>DWI KARYADI</t>
  </si>
  <si>
    <t>SRI HARYANI</t>
  </si>
  <si>
    <t>ANTON ARTANTO</t>
  </si>
  <si>
    <t>SITI NURJANAH</t>
  </si>
  <si>
    <t>NUNUNG YUDHA WASISOWATI</t>
  </si>
  <si>
    <t>SEKAR ANISTYANINGRUM</t>
  </si>
  <si>
    <t>ISTI KUZAIFAH</t>
  </si>
  <si>
    <t>NUR SHOKHEH</t>
  </si>
  <si>
    <t>INTAN EKO BUDIARSIH</t>
  </si>
  <si>
    <t>HERLINA IMAWATI</t>
  </si>
  <si>
    <t>WAHYONO</t>
  </si>
  <si>
    <t>EMI ANDRIYANTI</t>
  </si>
  <si>
    <t>SARAH LEBU, S.E.</t>
  </si>
  <si>
    <t>HANUNG ARYO PRIHANTORO</t>
  </si>
  <si>
    <t>KHAFIDHOH</t>
  </si>
  <si>
    <t>ERNAWATI DAMANIK</t>
  </si>
  <si>
    <t>MUCHIB, SH, MSC</t>
  </si>
  <si>
    <t>SUTARIYADI</t>
  </si>
  <si>
    <t>ALI ABDI</t>
  </si>
  <si>
    <t>BAKU SUJARWO</t>
  </si>
  <si>
    <t>KARTIKA SARI</t>
  </si>
  <si>
    <t>ILHAM</t>
  </si>
  <si>
    <t>AHMAD ISTAJIB</t>
  </si>
  <si>
    <t>SUPRIYATIN</t>
  </si>
  <si>
    <t>YUSFINAR KURNIASIH</t>
  </si>
  <si>
    <t>ARIESTA APRILIA</t>
  </si>
  <si>
    <t>SUMBARTI</t>
  </si>
  <si>
    <t>ANIESAH ULFAH</t>
  </si>
  <si>
    <t>MARYATI</t>
  </si>
  <si>
    <t>NUR WAHYUNI</t>
  </si>
  <si>
    <t>BHAKTI WISNU WARDHANA</t>
  </si>
  <si>
    <t>AGUS TOUFIK</t>
  </si>
  <si>
    <t>DJADJAT SUDRADJAT MULYANA</t>
  </si>
  <si>
    <t>TUTUK WIJAYANTININGRUM</t>
  </si>
  <si>
    <t>RR. RIMA ERYANI, S.H., S.E.</t>
  </si>
  <si>
    <t>HARRY</t>
  </si>
  <si>
    <t>ARISTA WISNU IRAWAN</t>
  </si>
  <si>
    <t>AHMAD FAHRUROJI</t>
  </si>
  <si>
    <t>Bramantyo Wicaksono</t>
  </si>
  <si>
    <t>FITRI ANA DEWI</t>
  </si>
  <si>
    <t>SURYA KUSUMADINATA</t>
  </si>
  <si>
    <t>Dhika Adhiyatna Bayuningtyas</t>
  </si>
  <si>
    <t>ISWANTO</t>
  </si>
  <si>
    <t>DYAH KUSUMAWARDANI</t>
  </si>
  <si>
    <t>DARMINTO</t>
  </si>
  <si>
    <t>REZKY MUHAMAD</t>
  </si>
  <si>
    <t>SHOLIKIN</t>
  </si>
  <si>
    <t>ENDAH NISMEWATI</t>
  </si>
  <si>
    <t>RUSIYATI</t>
  </si>
  <si>
    <t>ATIK BUDIATI</t>
  </si>
  <si>
    <t>ERINA SALVIA, DR</t>
  </si>
  <si>
    <t>MOH HASAN BUKHORI</t>
  </si>
  <si>
    <t>ENDAH ARYANI</t>
  </si>
  <si>
    <t>WULAN JUNI ARI RETNANI, SE</t>
  </si>
  <si>
    <t>BETTY WIJAYANI</t>
  </si>
  <si>
    <t>PANDE PUTU ERMA</t>
  </si>
  <si>
    <t>FARIHATUN</t>
  </si>
  <si>
    <t>YOHANES</t>
  </si>
  <si>
    <t>CLAUDIA SANDRA KURNIAWAN</t>
  </si>
  <si>
    <t>M SIR MUBARIN</t>
  </si>
  <si>
    <t>ERY KUSYANTO</t>
  </si>
  <si>
    <t>JOKO BUDIARTO</t>
  </si>
  <si>
    <t>EKO AGUS SETIAWAN</t>
  </si>
  <si>
    <t>TEGUH SUPRIYANTO</t>
  </si>
  <si>
    <t>ANDREA MARTINI</t>
  </si>
  <si>
    <t>SUYOTO</t>
  </si>
  <si>
    <t>UMI SAFITRIANINGRUM</t>
  </si>
  <si>
    <t>SUPAR</t>
  </si>
  <si>
    <t>WIDY BAGUS IRAWAN</t>
  </si>
  <si>
    <t>SOESILOWATI TJAKRA WINATA</t>
  </si>
  <si>
    <t>PAENAH</t>
  </si>
  <si>
    <t>DEDIK WAHYU SABARI</t>
  </si>
  <si>
    <t>EKO CAHYO PUTRA</t>
  </si>
  <si>
    <t>NANIK SUSANTI</t>
  </si>
  <si>
    <t>ARIYANTI</t>
  </si>
  <si>
    <t>MOCHAMAD ALIMAN</t>
  </si>
  <si>
    <t>SARMUJI</t>
  </si>
  <si>
    <t>SELY WAFIROH</t>
  </si>
  <si>
    <t>OVIK AYU SAPUTRI</t>
  </si>
  <si>
    <t>DWI YUNITA</t>
  </si>
  <si>
    <t>FAJAR ISROI</t>
  </si>
  <si>
    <t>RIKE ISTI RAHAYU NINGSIH</t>
  </si>
  <si>
    <t>MUSLIKATUN</t>
  </si>
  <si>
    <t>ASTRI RETNO HAPSARI, SKOM</t>
  </si>
  <si>
    <t>CANDRA NUR UTAMA</t>
  </si>
  <si>
    <t>IRINE DWI CHRISTIANA LIEM</t>
  </si>
  <si>
    <t>RISMI NUR WIDIYAWATI</t>
  </si>
  <si>
    <t>DWI AYU CITRANINGRUM</t>
  </si>
  <si>
    <t>EKO SUSANTO</t>
  </si>
  <si>
    <t>TRIYONO</t>
  </si>
  <si>
    <t>SRI UNDARI</t>
  </si>
  <si>
    <t>WIDAYANTI</t>
  </si>
  <si>
    <t>GIGIH</t>
  </si>
  <si>
    <t>DJAMALUDIN ARIEF, S.H.</t>
  </si>
  <si>
    <t>ITA PUSPAWATI</t>
  </si>
  <si>
    <t>SUWANDI</t>
  </si>
  <si>
    <t>LIES SHANTI NOVIYANTI</t>
  </si>
  <si>
    <t>Fawji Maulana Alvian</t>
  </si>
  <si>
    <t>FETTY IRAWAN</t>
  </si>
  <si>
    <t>SUPRIYANTO</t>
  </si>
  <si>
    <t>NANANG</t>
  </si>
  <si>
    <t>SRI AGUNG SARI</t>
  </si>
  <si>
    <t>AZWAR DWI RISYADI</t>
  </si>
  <si>
    <t>KUSNO</t>
  </si>
  <si>
    <t>ULFI</t>
  </si>
  <si>
    <t>SITI RODIAH</t>
  </si>
  <si>
    <t>ARIF WIBOWO</t>
  </si>
  <si>
    <t>FERI ERFANTO</t>
  </si>
  <si>
    <t>SRI NANIK NOPIANTI</t>
  </si>
  <si>
    <t>NOVIA SARI</t>
  </si>
  <si>
    <t>HERNI SUGIANTO, S.E.</t>
  </si>
  <si>
    <t>JOKO WIDODO</t>
  </si>
  <si>
    <t>ROZAK</t>
  </si>
  <si>
    <t>RINA KUMALASARI</t>
  </si>
  <si>
    <t>RIKA SUHARTIKA</t>
  </si>
  <si>
    <t>HANTRY ERHANATA</t>
  </si>
  <si>
    <t>NURUL ISTIQOMAH NAFIANNISA</t>
  </si>
  <si>
    <t>SUPRIYATI</t>
  </si>
  <si>
    <t>AMALIA</t>
  </si>
  <si>
    <t>SUKARDI</t>
  </si>
  <si>
    <t>NURUL HASANAH KUSUDIARTI</t>
  </si>
  <si>
    <t>BAYU PUDJI SETIAWAN</t>
  </si>
  <si>
    <t>AHMAD KAFABI</t>
  </si>
  <si>
    <t>ENDANG FERDININGSIH</t>
  </si>
  <si>
    <t>EKO NUGROHO</t>
  </si>
  <si>
    <t>GAGAS AGUNG SEDAYU</t>
  </si>
  <si>
    <t>WAHYU BUDI RIYANTO</t>
  </si>
  <si>
    <t>TAMSIR</t>
  </si>
  <si>
    <t>IZZATUL LAILI</t>
  </si>
  <si>
    <t>WIRA ARJUWANDA, AMD</t>
  </si>
  <si>
    <t>PARYONO</t>
  </si>
  <si>
    <t>MOKHAMAD SAMSUDIN, SH, MHUM</t>
  </si>
  <si>
    <t>SUDARYANI</t>
  </si>
  <si>
    <t>DIDIK AGUS RIYANTO</t>
  </si>
  <si>
    <t>TULUS AJI PAMUNGKAS</t>
  </si>
  <si>
    <t>ZAKKA HERIANSYAH</t>
  </si>
  <si>
    <t>ENY PRATIWI</t>
  </si>
  <si>
    <t>KUSHARTATI</t>
  </si>
  <si>
    <t>ANTO TOTO WINANTO</t>
  </si>
  <si>
    <t>MUJIBUN</t>
  </si>
  <si>
    <t>ZULI WINARNO</t>
  </si>
  <si>
    <t>ETIK SETIOWATI</t>
  </si>
  <si>
    <t>LAILATUL NIKMAH</t>
  </si>
  <si>
    <t>SITI MULYATI</t>
  </si>
  <si>
    <t>SUGIYANTI</t>
  </si>
  <si>
    <t>NUR MUFLIKHAH</t>
  </si>
  <si>
    <t>TAMBAH MUKTI</t>
  </si>
  <si>
    <t>TEGUH WALUYO ADI</t>
  </si>
  <si>
    <t>BAMBANG RADITYA</t>
  </si>
  <si>
    <t>Heru Warsito</t>
  </si>
  <si>
    <t>YASINTA ANTIN SUSWANDARI</t>
  </si>
  <si>
    <t>Kasyati</t>
  </si>
  <si>
    <t>BASRI</t>
  </si>
  <si>
    <t>IRENA INTANIA</t>
  </si>
  <si>
    <t>KURNIA TONNY NUR PRASETYA</t>
  </si>
  <si>
    <t>AGUS SOEDIBJO, B.SC.</t>
  </si>
  <si>
    <t>SARMINI</t>
  </si>
  <si>
    <t>FARIDAH</t>
  </si>
  <si>
    <t>ONNY LILIANIWATI</t>
  </si>
  <si>
    <t>AGUNG SETIAWAN</t>
  </si>
  <si>
    <t>SIGIT PAMUNGKAS</t>
  </si>
  <si>
    <t>EGAWATI PUDJINING WISMA W</t>
  </si>
  <si>
    <t>FARIDA ARIYANI, S.S</t>
  </si>
  <si>
    <t>INDAH SUSILOWATI</t>
  </si>
  <si>
    <t>Pandu Anindyo Putra</t>
  </si>
  <si>
    <t>ARI DIANA METAWATI</t>
  </si>
  <si>
    <t>MUNDI PURWITO MUKTI</t>
  </si>
  <si>
    <t>THERESIA ATIK SUBOWATI</t>
  </si>
  <si>
    <t>FAIS</t>
  </si>
  <si>
    <t>SUKARTI</t>
  </si>
  <si>
    <t>EVI YULIASARI</t>
  </si>
  <si>
    <t>TITIK</t>
  </si>
  <si>
    <t>TEJO INDRASWORO</t>
  </si>
  <si>
    <t>WINARTO</t>
  </si>
  <si>
    <t>AGUNG</t>
  </si>
  <si>
    <t>ANITA RACHMAWATI</t>
  </si>
  <si>
    <t>FITRIA HIDAYATI</t>
  </si>
  <si>
    <t>AJI</t>
  </si>
  <si>
    <t>MISTIANAH</t>
  </si>
  <si>
    <t>SUBANDRIYO</t>
  </si>
  <si>
    <t>BAYU CAHYONO</t>
  </si>
  <si>
    <t>ADI</t>
  </si>
  <si>
    <t>SUFRI</t>
  </si>
  <si>
    <t>AFRIL</t>
  </si>
  <si>
    <t>IVAN</t>
  </si>
  <si>
    <t>SUKAMTO</t>
  </si>
  <si>
    <t>SUMARYATI</t>
  </si>
  <si>
    <t>Raka Bagaskara</t>
  </si>
  <si>
    <t>SURYATI</t>
  </si>
  <si>
    <t>SUTARMO</t>
  </si>
  <si>
    <t>SITI SOFIATUN</t>
  </si>
  <si>
    <t>IRAWATI</t>
  </si>
  <si>
    <t>HARYADI</t>
  </si>
  <si>
    <t>DWI SIGIT WAHYU SETIYAJI</t>
  </si>
  <si>
    <t>TIFANA MAYA ISNINDA</t>
  </si>
  <si>
    <t>MUHAMMAD HUFRON</t>
  </si>
  <si>
    <t>PINKHA ZULFA INDANA</t>
  </si>
  <si>
    <t>SLAMET WAHYUDI</t>
  </si>
  <si>
    <t>Rendy Aisy Firdaus</t>
  </si>
  <si>
    <t>ATIK PURWANINGSIH</t>
  </si>
  <si>
    <t>ARIS</t>
  </si>
  <si>
    <t>AYAHI</t>
  </si>
  <si>
    <t>SITI BADRIYAH</t>
  </si>
  <si>
    <t>DINA APRILIAWATI</t>
  </si>
  <si>
    <t>ROMULO SIMANGUNGSONG, DRS</t>
  </si>
  <si>
    <t>DIAN FITRIYANI</t>
  </si>
  <si>
    <t>FAUDIA HAKU</t>
  </si>
  <si>
    <t>ARIF ONGKO SAPUTRO</t>
  </si>
  <si>
    <t>BUDI HARJANTO</t>
  </si>
  <si>
    <t>SITI ROZIKAH</t>
  </si>
  <si>
    <t>ARIANI</t>
  </si>
  <si>
    <t>WAHYU ERVINA SUMARYONO</t>
  </si>
  <si>
    <t>DICKY AGUNG PRIAMBADHA</t>
  </si>
  <si>
    <t>EDI BUDIHARTO</t>
  </si>
  <si>
    <t>WIDYA ANGRAENI</t>
  </si>
  <si>
    <t>LAILA FITRIYANI</t>
  </si>
  <si>
    <t>SRI LESTARI</t>
  </si>
  <si>
    <t>WAGIYAH</t>
  </si>
  <si>
    <t>PONIMIN</t>
  </si>
  <si>
    <t>SRIE WAHJUNY</t>
  </si>
  <si>
    <t>EDY SUPRAPTO</t>
  </si>
  <si>
    <t>SLAMET. S.T.</t>
  </si>
  <si>
    <t>DWI RATNA YULIANTI</t>
  </si>
  <si>
    <t>LILY ANGGRAINI BINTORO</t>
  </si>
  <si>
    <t>SITI ROHANA</t>
  </si>
  <si>
    <t>PUTRI ASMITA WIGATI, SKM</t>
  </si>
  <si>
    <t>CIPTO</t>
  </si>
  <si>
    <t>NGATMAN</t>
  </si>
  <si>
    <t>SITI RUSIDAH</t>
  </si>
  <si>
    <t>SUKIRMAN</t>
  </si>
  <si>
    <t>IKA FADARWATI A.MD.</t>
  </si>
  <si>
    <t>SUHARTONO</t>
  </si>
  <si>
    <t>AGUNG BAYU PRASTOWO</t>
  </si>
  <si>
    <t>AHMAD BUSRO</t>
  </si>
  <si>
    <t>HARSINI</t>
  </si>
  <si>
    <t>RIANA SURYANA</t>
  </si>
  <si>
    <t>PEPI</t>
  </si>
  <si>
    <t>KHADIQ FIKRI</t>
  </si>
  <si>
    <t>MOH RAFI</t>
  </si>
  <si>
    <t>M Y NUNIK TRIANI ROSARIATIE</t>
  </si>
  <si>
    <t>ABDUL LAZIM</t>
  </si>
  <si>
    <t>SUPARTONO</t>
  </si>
  <si>
    <t>ENDRO</t>
  </si>
  <si>
    <t>FARIS</t>
  </si>
  <si>
    <t>Risqi Nuritasari</t>
  </si>
  <si>
    <t>I MADE MULIARTA</t>
  </si>
  <si>
    <t>NUNUK SULISTIOWATI</t>
  </si>
  <si>
    <t>RIZKI RAMADHAN INDRA SETYAWAN</t>
  </si>
  <si>
    <t>KISWANTO</t>
  </si>
  <si>
    <t>AMBAR</t>
  </si>
  <si>
    <t>SITI MUSAFAAH</t>
  </si>
  <si>
    <t>EKA SEPTIYANI</t>
  </si>
  <si>
    <t>HENI WIJAYA</t>
  </si>
  <si>
    <t>SUKINI</t>
  </si>
  <si>
    <t>WISNU</t>
  </si>
  <si>
    <t>DUL KAFID</t>
  </si>
  <si>
    <t>DENI</t>
  </si>
  <si>
    <t>ANA KURNIYAWATI</t>
  </si>
  <si>
    <t>ERNI SUSANTI</t>
  </si>
  <si>
    <t>RYAN FIKRI WICAKSONO</t>
  </si>
  <si>
    <t>DENI NINING WINTARI</t>
  </si>
  <si>
    <t>HESTI PRIMADANIATI</t>
  </si>
  <si>
    <t>SULIKAN</t>
  </si>
  <si>
    <t>GEMA WAHYU</t>
  </si>
  <si>
    <t>LINDA ARIYANI</t>
  </si>
  <si>
    <t>PARJUDI</t>
  </si>
  <si>
    <t>SUGIARTI</t>
  </si>
  <si>
    <t>WAHYU AGUNG KRISTYANTO</t>
  </si>
  <si>
    <t>AMBARWATI</t>
  </si>
  <si>
    <t>NOVITA SULISTIYOWATI</t>
  </si>
  <si>
    <t>MARDHIYAH</t>
  </si>
  <si>
    <t>RINA LISTYANINGSIH</t>
  </si>
  <si>
    <t>PARDIYONO</t>
  </si>
  <si>
    <t>HARI UDIYANTO</t>
  </si>
  <si>
    <t>Wibowo</t>
  </si>
  <si>
    <t>SUYONO</t>
  </si>
  <si>
    <t>JOKO</t>
  </si>
  <si>
    <t>AHMAD ANAS, H, DRS</t>
  </si>
  <si>
    <t>HERMAWAN</t>
  </si>
  <si>
    <t>NGARMININGSIH</t>
  </si>
  <si>
    <t>NITA BUDI ASTINI</t>
  </si>
  <si>
    <t>RITA AYUDYANINGSIH</t>
  </si>
  <si>
    <t>AFIFATUN NIMAH</t>
  </si>
  <si>
    <t>SILVIA INDRESWARI RATNA S</t>
  </si>
  <si>
    <t>EMI NOERYANTI</t>
  </si>
  <si>
    <t>NUR BASUKI RACHMAD</t>
  </si>
  <si>
    <t>ISHERIYANTO, SH</t>
  </si>
  <si>
    <t>SUGIHARTI</t>
  </si>
  <si>
    <t>AHMAD HENDRAWAN</t>
  </si>
  <si>
    <t>ERY DWI WAHYUNI</t>
  </si>
  <si>
    <t>HIGHLIGHT YANG Ovd Day LEBIH DARI 30</t>
  </si>
  <si>
    <t>HIGHLIGHT 10 CABANG UNIT TERBANYAK</t>
  </si>
  <si>
    <t>Cabang:</t>
  </si>
  <si>
    <t>Produk:</t>
  </si>
  <si>
    <t>Unit Terjual:</t>
  </si>
  <si>
    <t>Total Penjualan:</t>
  </si>
  <si>
    <t>Rata-Rata Penjualan:</t>
  </si>
  <si>
    <t>Penjualan Tertinggi:</t>
  </si>
  <si>
    <t>Penjualan Terendah:</t>
  </si>
  <si>
    <t>Nama</t>
  </si>
  <si>
    <t>Lama Tunggakan</t>
  </si>
  <si>
    <t>Kolektibilitas</t>
  </si>
  <si>
    <t>0</t>
  </si>
  <si>
    <t>LANCAR</t>
  </si>
  <si>
    <t>1-90</t>
  </si>
  <si>
    <t>DALAM PERHATIAN KHUSUS</t>
  </si>
  <si>
    <t>SUTIYAH</t>
  </si>
  <si>
    <t>91-120</t>
  </si>
  <si>
    <t>KURANG LANCAR</t>
  </si>
  <si>
    <t>SUTARTO</t>
  </si>
  <si>
    <t>121-150</t>
  </si>
  <si>
    <t>DIRAGUKAN</t>
  </si>
  <si>
    <t>SITI SOLEHA</t>
  </si>
  <si>
    <t>&gt;150</t>
  </si>
  <si>
    <t>MACET</t>
  </si>
  <si>
    <t>HASYIM</t>
  </si>
  <si>
    <t>JUBAEDAH</t>
  </si>
  <si>
    <t>TATIK</t>
  </si>
  <si>
    <t>M YASSIN</t>
  </si>
  <si>
    <t>RUSDIANTO</t>
  </si>
  <si>
    <t>ANWAR</t>
  </si>
  <si>
    <t>NUR MUHAMMAD</t>
  </si>
  <si>
    <t>ZULKARNAIN</t>
  </si>
  <si>
    <t>SUDARTI</t>
  </si>
  <si>
    <t>SUMIYATI</t>
  </si>
  <si>
    <t>INDRO</t>
  </si>
  <si>
    <t>SUSILO</t>
  </si>
  <si>
    <t>MUNAWAROH</t>
  </si>
  <si>
    <t>ABDUL HAMID</t>
  </si>
  <si>
    <t>HARTINI</t>
  </si>
  <si>
    <t>Unit Penjualan</t>
  </si>
  <si>
    <t>Total Penjualan</t>
  </si>
  <si>
    <t>Harga Rata-Rata</t>
  </si>
  <si>
    <t>Brocky Semrad</t>
  </si>
  <si>
    <t>Dela Ferns</t>
  </si>
  <si>
    <t>Fletch Giffaut</t>
  </si>
  <si>
    <t>Avery MacCauley</t>
  </si>
  <si>
    <t>Colet Quye</t>
  </si>
  <si>
    <t>Wake Zavattiero</t>
  </si>
  <si>
    <t>Arty Callacher</t>
  </si>
  <si>
    <t>Theobald Zohrer</t>
  </si>
  <si>
    <t>Teks</t>
  </si>
  <si>
    <t>Ambil 4 huruf pertama</t>
  </si>
  <si>
    <t>Ambil 3 huruf terakhir</t>
  </si>
  <si>
    <t>Ambil 3 huruf setelah spasi</t>
  </si>
  <si>
    <t>Hitung panjang teks</t>
  </si>
  <si>
    <t>Cornel Simandjuntak</t>
  </si>
  <si>
    <t xml:space="preserve"> Maju tak gentar
 Membela yang benar
 Maju tak gentar
 Hak kita diserang
 Maju serentak
 Mengusir penyerang
 Maju serentak
 Tentu kita kita menang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</si>
  <si>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</si>
  <si>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</si>
  <si>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</si>
  <si>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</si>
  <si>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</si>
  <si>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</si>
  <si>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</si>
  <si>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</si>
  <si>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</si>
  <si>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</si>
  <si>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</si>
  <si>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</si>
  <si>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ARTERI PONDOK INDAH I</t>
  </si>
  <si>
    <t>KKB PONDOK INDAH</t>
  </si>
  <si>
    <t>PONDOK INDAH I</t>
  </si>
  <si>
    <t>PONDOK INDAH MOBIL BEKAS</t>
  </si>
  <si>
    <t>Tahun</t>
  </si>
  <si>
    <t>No.</t>
  </si>
  <si>
    <t>Nama Karyawan</t>
  </si>
  <si>
    <t>Jenis Kelamin</t>
  </si>
  <si>
    <t>Divisi</t>
  </si>
  <si>
    <t>Domisili</t>
  </si>
  <si>
    <t>Tinggi Badan (cm)</t>
  </si>
  <si>
    <t>IPK</t>
  </si>
  <si>
    <t>Tanggal Lahir</t>
  </si>
  <si>
    <t>ID Karyawan</t>
  </si>
  <si>
    <t>Jenis kelamin diisi dengan Pria dan Wanita</t>
  </si>
  <si>
    <t>Tinggi badan harus diinput angka bulat antara 140 cm s.d. 190 cm. Berikan input message berupa penjelasan untuk data yang diinput.</t>
  </si>
  <si>
    <t>Berat badan harus diinput angka bulat antara 40 KG s.d. 95 KG</t>
  </si>
  <si>
    <t>IPK bisa diinput angka desimal antara 1 s.d. 4. Berikan error message yang berbunyi: "IPK harus diisi dengan angka desimal antara 1 sampai 4."</t>
  </si>
  <si>
    <t>Tanggal lahir harus diinput dengan tanggal antara 1 Januari 1960 s.d. 31 Desember 2000</t>
  </si>
  <si>
    <t>ID Karyawan harus diisi dengan angka sebanyak 5 digit</t>
  </si>
  <si>
    <t>Petunjuk:</t>
  </si>
  <si>
    <t>Marketing</t>
  </si>
  <si>
    <t>HR</t>
  </si>
  <si>
    <t>Legal</t>
  </si>
  <si>
    <t>IT</t>
  </si>
  <si>
    <t>Operations</t>
  </si>
  <si>
    <t>Daftar 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</si>
  <si>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</si>
  <si>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</si>
  <si>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</si>
  <si>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</si>
  <si>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</si>
  <si>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</si>
  <si>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</si>
  <si>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</si>
  <si>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</si>
  <si>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</si>
  <si>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</si>
  <si>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</si>
  <si>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</si>
  <si>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</si>
  <si>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</si>
  <si>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</si>
  <si>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</si>
  <si>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</si>
  <si>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</si>
  <si>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</si>
  <si>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</si>
  <si>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</si>
  <si>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</si>
  <si>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</si>
  <si>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</si>
  <si>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</si>
  <si>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</si>
  <si>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</si>
  <si>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</si>
  <si>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</si>
  <si>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</si>
  <si>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</si>
  <si>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</si>
  <si>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</si>
  <si>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Pilihan jawaban untuk divisi mengacu pada tabel Daftar Divisi</t>
  </si>
  <si>
    <t>Pilihan jawaban untuk domisili mengacu pada tabel Daftar Provinsi</t>
  </si>
  <si>
    <t>Daftar Divisi</t>
  </si>
  <si>
    <t>Collection</t>
  </si>
  <si>
    <t>Finance &amp; Accounting</t>
  </si>
  <si>
    <t>1-7</t>
  </si>
  <si>
    <t>8-14</t>
  </si>
  <si>
    <t>15-21</t>
  </si>
  <si>
    <t>22-30</t>
  </si>
  <si>
    <t>PH (M)</t>
  </si>
  <si>
    <t>CS NC AREA 1</t>
  </si>
  <si>
    <t>REGIONAL NEW I</t>
  </si>
  <si>
    <t>SINGARAJA</t>
  </si>
  <si>
    <t>REGIONAL NEW II</t>
  </si>
  <si>
    <t>REGIONAL NEW III</t>
  </si>
  <si>
    <t>CS NC AREA 2</t>
  </si>
  <si>
    <t>REGIONAL NEW IV</t>
  </si>
  <si>
    <t>REGIONAL NEW V</t>
  </si>
  <si>
    <t>REGIONAL NEW VI</t>
  </si>
  <si>
    <t>GARUT</t>
  </si>
  <si>
    <t>INDRAMAYU</t>
  </si>
  <si>
    <t>CS NC AREA 3</t>
  </si>
  <si>
    <t>REGIONAL NEW VII</t>
  </si>
  <si>
    <t>REGIONAL NEW VIII</t>
  </si>
  <si>
    <t>REGIONAL NEW IX</t>
  </si>
  <si>
    <t>CS UC AREA 1</t>
  </si>
  <si>
    <t>REGIONAL USED I</t>
  </si>
  <si>
    <t>BOGOR MOBIL BEKAS</t>
  </si>
  <si>
    <t>PALEMBANG MOBIL BEKAS</t>
  </si>
  <si>
    <t>PEKAN BARU MOBIL BEKAS</t>
  </si>
  <si>
    <t>REGIONAL USED II</t>
  </si>
  <si>
    <t>DENPASAR MOBIL BEKAS</t>
  </si>
  <si>
    <t>MEDAN MOBIL BEKAS</t>
  </si>
  <si>
    <t>REGIONAL USED III</t>
  </si>
  <si>
    <t>BANJARMASIN MOBIL BEKAS</t>
  </si>
  <si>
    <t>BATAM MOBIL BEKAS</t>
  </si>
  <si>
    <t>BUKIT TINGGI MOBIL BEKAS</t>
  </si>
  <si>
    <t>PADANG MOBIL BEKAS</t>
  </si>
  <si>
    <t>PALANGKARAYA MOBIL BEKAS</t>
  </si>
  <si>
    <t>PONTIANAK MOBIL BEKAS</t>
  </si>
  <si>
    <t>SAMARINDA MOBIL BEKAS</t>
  </si>
  <si>
    <t>CS UC AREA 2</t>
  </si>
  <si>
    <t>REGIONAL USED IV</t>
  </si>
  <si>
    <t>JAMBI MOBIL BEKAS</t>
  </si>
  <si>
    <t>KARAWANG MOBIL BEKAS</t>
  </si>
  <si>
    <t>REGIONAL USED V</t>
  </si>
  <si>
    <t>KENDARI MOBIL BEKAS</t>
  </si>
  <si>
    <t>MAKASSAR MOBIL BEKAS</t>
  </si>
  <si>
    <t>PARE-PARE MOBIL BEKAS</t>
  </si>
  <si>
    <t>TANGERANG MOBIL BEKAS</t>
  </si>
  <si>
    <t>REGIONAL USED VI</t>
  </si>
  <si>
    <t>BEKASI MOBIL BEKAS</t>
  </si>
  <si>
    <t>BENGKULU MOBIL BEKAS</t>
  </si>
  <si>
    <t>DEPOK MOBIL BEKAS</t>
  </si>
  <si>
    <t>LUBUK LINGGAU MOBIL BEKAS</t>
  </si>
  <si>
    <t>LAMPUNG MOBIL BEKAS</t>
  </si>
  <si>
    <t>PALU MOBIL BEKAS</t>
  </si>
  <si>
    <t>PANGKAL PINANG MOBIL BEKAS</t>
  </si>
  <si>
    <t>CS UC AREA 3</t>
  </si>
  <si>
    <t>REGIONAL USED VII</t>
  </si>
  <si>
    <t>KEBUMEN MOBIL BEKAS</t>
  </si>
  <si>
    <t>MAGELANG MOBIL BEKAS</t>
  </si>
  <si>
    <t>PURWOKERTO MOBIL BEKAS</t>
  </si>
  <si>
    <t>SOLO MOBIL BEKAS</t>
  </si>
  <si>
    <t>YOGYAKARTA MOBIL BEKAS</t>
  </si>
  <si>
    <t>REGIONAL USED VIII</t>
  </si>
  <si>
    <t>WTC MOBIL BEKAS</t>
  </si>
  <si>
    <t>REGIONAL USED IX</t>
  </si>
  <si>
    <t>CILEGON MOBIL BEKAS</t>
  </si>
  <si>
    <t>KUDUS MOBIL BEKAS</t>
  </si>
  <si>
    <t>PEKALONGAN MOBIL BEKAS</t>
  </si>
  <si>
    <t>SEMARANG MOBIL BEKAS</t>
  </si>
  <si>
    <t>TEGAL MOBIL BEKAS</t>
  </si>
  <si>
    <t>REGIONAL USED X</t>
  </si>
  <si>
    <t>BANDUNG MOBIL BEKAS</t>
  </si>
  <si>
    <t>CIREBON MOBIL BEKAS</t>
  </si>
  <si>
    <t>CS UC AREA 4</t>
  </si>
  <si>
    <t>REGIONAL USED XI</t>
  </si>
  <si>
    <t>KEDIRI MOBIL BEKAS</t>
  </si>
  <si>
    <t>MADIUN MOBIL BEKAS</t>
  </si>
  <si>
    <t>MALANG MOBIL BEKAS</t>
  </si>
  <si>
    <t>REGIONAL USED XII</t>
  </si>
  <si>
    <t>GRESIK MOBIL BEKAS</t>
  </si>
  <si>
    <t>MOJOKERTO MOBIL BEKAS</t>
  </si>
  <si>
    <t>SURABAYA MOBIL BEKAS</t>
  </si>
  <si>
    <t>CS NEW</t>
  </si>
  <si>
    <t>CS USED</t>
  </si>
  <si>
    <t>PRODUK</t>
  </si>
  <si>
    <t>AREA</t>
  </si>
  <si>
    <t>REGIONAL</t>
  </si>
  <si>
    <t>TANGGAL</t>
  </si>
  <si>
    <t>MINGGU</t>
  </si>
  <si>
    <t>BULAN</t>
  </si>
  <si>
    <t>TOTAL NOVEMBER</t>
  </si>
  <si>
    <t xml:space="preserve"> </t>
  </si>
  <si>
    <t>CABANG</t>
  </si>
  <si>
    <t>TOTAL 1-7 NOV</t>
  </si>
  <si>
    <t>TOTAL 8-14 NOV</t>
  </si>
  <si>
    <t>TOTAL 15-21 NOV</t>
  </si>
  <si>
    <t>TOTAL 22-30 NOV</t>
  </si>
  <si>
    <t>KELAPA GADING MOBIL BEKAS</t>
  </si>
  <si>
    <t>PENJUALAN</t>
  </si>
  <si>
    <t>RANGKASBITUNG MOBIL BEKAS</t>
  </si>
  <si>
    <t>KEBON JERUK</t>
  </si>
  <si>
    <t>KEBON JERUK MOBIL BEKAS</t>
  </si>
  <si>
    <t>SUMENEP</t>
  </si>
  <si>
    <t>AMBON</t>
  </si>
  <si>
    <t>TARAKAN</t>
  </si>
  <si>
    <t>TARAKAN MOBIL BEKAS</t>
  </si>
  <si>
    <t>MATARAM</t>
  </si>
  <si>
    <t>PANDEGLANG</t>
  </si>
  <si>
    <t>PANDEGLANG MOBIL BEKAS</t>
  </si>
  <si>
    <t>SORONG</t>
  </si>
  <si>
    <t>TIGARAKSA</t>
  </si>
  <si>
    <t>CIAMIS</t>
  </si>
  <si>
    <t>ARTERI  1</t>
  </si>
  <si>
    <t>ARTERI 2</t>
  </si>
  <si>
    <t>ARTERI 3</t>
  </si>
  <si>
    <t>WPI MOBIL BEKAS</t>
  </si>
  <si>
    <t>WPI 2</t>
  </si>
  <si>
    <t>WPI 1</t>
  </si>
  <si>
    <t>KKB WPI</t>
  </si>
  <si>
    <t>WONOSOBO</t>
  </si>
  <si>
    <t>RANGKASBITUNG</t>
  </si>
  <si>
    <t>KEPULAUAN SERIBU</t>
  </si>
  <si>
    <t>LHOKSEUMAWE</t>
  </si>
  <si>
    <t>MERAUKE</t>
  </si>
  <si>
    <t>PEMALANG</t>
  </si>
  <si>
    <t>SITUBONDO</t>
  </si>
  <si>
    <t>SUMEDANG</t>
  </si>
  <si>
    <t>GUNUNG KIDUL</t>
  </si>
  <si>
    <t>KUNINGAN</t>
  </si>
  <si>
    <t>MAJALENGKA</t>
  </si>
  <si>
    <t>KARANGANYAR</t>
  </si>
  <si>
    <t>PURBALINGGA</t>
  </si>
  <si>
    <t>BREBES</t>
  </si>
  <si>
    <t>NGANJUK</t>
  </si>
  <si>
    <t>JOMBANG</t>
  </si>
  <si>
    <t>WONOGIRI</t>
  </si>
  <si>
    <t>PURWOREJO</t>
  </si>
  <si>
    <t>BANGKALAN</t>
  </si>
  <si>
    <t>BLITAR</t>
  </si>
  <si>
    <t>TULUNGAGUNG</t>
  </si>
  <si>
    <t>BANYUMAS</t>
  </si>
  <si>
    <t>BANJARNEGARA</t>
  </si>
  <si>
    <t>BLORA</t>
  </si>
  <si>
    <t>JEPARA</t>
  </si>
  <si>
    <t>TANJUNG PINANG</t>
  </si>
  <si>
    <t>KENDAL</t>
  </si>
  <si>
    <t>ERNA WULANDARI</t>
  </si>
  <si>
    <t>DIDI NURYADI</t>
  </si>
  <si>
    <t>ANDI SUPARMAN</t>
  </si>
  <si>
    <t>HASAN MASBULOH</t>
  </si>
  <si>
    <t>KUS MARYANTO, DRS</t>
  </si>
  <si>
    <t>JAYUSMAN</t>
  </si>
  <si>
    <t>SUMANTO</t>
  </si>
  <si>
    <t>JAELANI</t>
  </si>
  <si>
    <t>ALAUR RAHMAN ADZHAR</t>
  </si>
  <si>
    <t>ROBERT KUBICA</t>
  </si>
  <si>
    <t>JAYA SUPRANA</t>
  </si>
  <si>
    <t>Hari</t>
  </si>
  <si>
    <t>Bulan</t>
  </si>
  <si>
    <t xml:space="preserve">Jam </t>
  </si>
  <si>
    <t>Menit</t>
  </si>
  <si>
    <t>Tanggal</t>
  </si>
  <si>
    <t>Waktu</t>
  </si>
  <si>
    <t>Selisih Hari Dari Hari Ini</t>
  </si>
  <si>
    <t>Selisih Bulan Dari Hari Ini</t>
  </si>
  <si>
    <t>Selisih Tahun  Dari Hari Ini</t>
  </si>
  <si>
    <t>2018-09-19 21:56:21</t>
  </si>
  <si>
    <t>2019-11-13 04:29:54</t>
  </si>
  <si>
    <t>2021-03-20 23:42:41</t>
  </si>
  <si>
    <t>2022-04-17 18:39:30</t>
  </si>
  <si>
    <t>2019-12-12 07:07:40</t>
  </si>
  <si>
    <t>2021-09-20 00:15:32</t>
  </si>
  <si>
    <t>2018-03-03 01:01:19</t>
  </si>
  <si>
    <t>2019-01-11 14:38:12</t>
  </si>
  <si>
    <t>2021-05-10 20:18:42</t>
  </si>
  <si>
    <t>2020-11-23 11:50:19</t>
  </si>
  <si>
    <t>2022-11-30 16:11:07</t>
  </si>
  <si>
    <t>2020-05-16 17:23:59</t>
  </si>
  <si>
    <t>2018-08-10 03:27:24</t>
  </si>
  <si>
    <t>2017-12-15 04:15:17</t>
  </si>
  <si>
    <t>2018-01-21 20:24:44</t>
  </si>
  <si>
    <t>2019-12-20 20:11:53</t>
  </si>
  <si>
    <t>2019-07-16 23:44:02</t>
  </si>
  <si>
    <t>2020-04-25 20:45:01</t>
  </si>
  <si>
    <t>2021-06-14 10:33:24</t>
  </si>
  <si>
    <t>2020-08-14 13:34:48</t>
  </si>
  <si>
    <t>Data</t>
  </si>
  <si>
    <t>ISBLANK</t>
  </si>
  <si>
    <t>ISERROR</t>
  </si>
  <si>
    <t>ISNUMBER</t>
  </si>
  <si>
    <t>ISTEXT</t>
  </si>
  <si>
    <t>Erik Suganja</t>
  </si>
  <si>
    <t>08138738112</t>
  </si>
  <si>
    <t>234 km</t>
  </si>
  <si>
    <t>os_pokok</t>
  </si>
  <si>
    <t>lama_tgk</t>
  </si>
  <si>
    <t>tenor</t>
  </si>
  <si>
    <t>dealer_name</t>
  </si>
  <si>
    <t>realisasi_date</t>
  </si>
  <si>
    <t>Putra Borneo Nusantara Indah</t>
  </si>
  <si>
    <t>Auto 2000 Juanda</t>
  </si>
  <si>
    <t>Refinancing 1</t>
  </si>
  <si>
    <t>Megatama Pondok Pinang</t>
  </si>
  <si>
    <t>Motorimage Indonesia</t>
  </si>
  <si>
    <t>Trimegah Auto Plaza, PT</t>
  </si>
  <si>
    <t>Permata Hijau Automegah</t>
  </si>
  <si>
    <t>Trans Eurokars Indonesia</t>
  </si>
  <si>
    <t>Pro Motor Keb. Lama 0701082699</t>
  </si>
  <si>
    <t>Auto 2000 Pramuka</t>
  </si>
  <si>
    <t>Nissan Wisma Indomobil</t>
  </si>
  <si>
    <t>AAT Kalimalang</t>
  </si>
  <si>
    <t>Tunas Daihatsu Mampang</t>
  </si>
  <si>
    <t>Setia Jaya</t>
  </si>
  <si>
    <t>Tunas Toyota Pasar Minggu</t>
  </si>
  <si>
    <t>Auto 2000 Cilandak</t>
  </si>
  <si>
    <t>Auto 2000 Bintaro</t>
  </si>
  <si>
    <t>Hartono Raya Motor</t>
  </si>
  <si>
    <t>Auto 2000 Kalimalang</t>
  </si>
  <si>
    <t>Tunas Toyota Ciputat</t>
  </si>
  <si>
    <t>Wahana Auto Ekamarga</t>
  </si>
  <si>
    <t>Ciwangi Ciputat</t>
  </si>
  <si>
    <t>Astra Int Isuzu Banjarmasin</t>
  </si>
  <si>
    <t>Istana Kebayoran Iskandar Muda</t>
  </si>
  <si>
    <t>Mitra Pinasthika Mustika Auto</t>
  </si>
  <si>
    <t>Adedan Mas, PT</t>
  </si>
  <si>
    <t>IMT Bintaro Suzuki</t>
  </si>
  <si>
    <t>ADR Auto Gallery</t>
  </si>
  <si>
    <t>Penjual Non Dealer</t>
  </si>
  <si>
    <t>Valentino Motor</t>
  </si>
  <si>
    <t>Sejahtera Buana Trada, PT</t>
  </si>
  <si>
    <t>Auto 2000 Mangga Dua</t>
  </si>
  <si>
    <t>Refinancing 3</t>
  </si>
  <si>
    <t>Tunas Toyota Pecenongan</t>
  </si>
  <si>
    <t>Auto 2000 Tebet</t>
  </si>
  <si>
    <t>Srikandi Diamond Motors, PT</t>
  </si>
  <si>
    <t>Istana Kebayoran Fatmawati</t>
  </si>
  <si>
    <t>Kebayoran Jaya Ind 2193003338</t>
  </si>
  <si>
    <t>Refinancing 2</t>
  </si>
  <si>
    <t>Auto 2000 Permata Hijau</t>
  </si>
  <si>
    <t>Astra International, Tbk-Isuzu</t>
  </si>
  <si>
    <t>Gading Prima Autoland</t>
  </si>
  <si>
    <t>Rajawali Sion Mobilindo</t>
  </si>
  <si>
    <t>Nasmoco Banguntapan Yogyakarta</t>
  </si>
  <si>
    <t>Toyota Astra Motor Lexus Ind.</t>
  </si>
  <si>
    <t>Refinancing 1 Top Up</t>
  </si>
  <si>
    <t>Auto 2000 Brigjen Dharsono</t>
  </si>
  <si>
    <t>Astrido Toyota Pondok Indah</t>
  </si>
  <si>
    <t>Astra Daihatsu Pondok Pinang</t>
  </si>
  <si>
    <t>Bestindo Mobil Prima, PT</t>
  </si>
  <si>
    <t>Auto 2000 Radio Dalam</t>
  </si>
  <si>
    <t>Setiakawan Pahala Pluit</t>
  </si>
  <si>
    <t>Aldo Motor</t>
  </si>
  <si>
    <t>IKM Hasyim Ashari</t>
  </si>
  <si>
    <t>Auto 2000 Ciledug</t>
  </si>
  <si>
    <t>Arista Auto Prima Mangga Dua</t>
  </si>
  <si>
    <t>AG Mobilindo</t>
  </si>
  <si>
    <t>Eurokars Surya Utama, PT</t>
  </si>
  <si>
    <t>Tunas Toyota Bintaro</t>
  </si>
  <si>
    <t>Arista Auto Prima,PT</t>
  </si>
  <si>
    <t>Astra Daihatsu Pondok Indah</t>
  </si>
  <si>
    <t>Tunas Toyota Kebayoran Lama</t>
  </si>
  <si>
    <t>Armindo Perkasa, PT</t>
  </si>
  <si>
    <t>IKM Daan Mogot</t>
  </si>
  <si>
    <t>Astrido Toyota Yos Sudarso</t>
  </si>
  <si>
    <t>ADS Auto Galery</t>
  </si>
  <si>
    <t>Auto 2000 Lenteng Agung</t>
  </si>
  <si>
    <t>Radita Autoprima Pasar Minggu</t>
  </si>
  <si>
    <t>Tunas Toyota Hayam Wuruk</t>
  </si>
  <si>
    <t>Plaza Toyota Kyai Tapa</t>
  </si>
  <si>
    <t>Bestindo Car Utama, PT</t>
  </si>
  <si>
    <t>Aneka Putra Santosa, PT</t>
  </si>
  <si>
    <t>Account Maintenance</t>
  </si>
  <si>
    <t>Gading Prima Perkasa</t>
  </si>
  <si>
    <t>Asco Prima M Radio Dalam</t>
  </si>
  <si>
    <t>Matahari Auto Gallery</t>
  </si>
  <si>
    <t>Nissan Pondok Indah</t>
  </si>
  <si>
    <t>Mercindo Autorama, PT</t>
  </si>
  <si>
    <t>EUROKARS SURYA UTAMA, PT</t>
  </si>
  <si>
    <t>Kreasi Auto Kencana, PT</t>
  </si>
  <si>
    <t>Salfa Motor</t>
  </si>
  <si>
    <t>Auto 2000 Glodok</t>
  </si>
  <si>
    <t>Tunas Toyota Mampang</t>
  </si>
  <si>
    <t>Mitra Usaha Gentaniaga</t>
  </si>
  <si>
    <t>ASTRA INT DAIHATSU BINTARO</t>
  </si>
  <si>
    <t>Imora Motor</t>
  </si>
  <si>
    <t>Nezo's CV</t>
  </si>
  <si>
    <t>Nusantara Batavia Motor, PT</t>
  </si>
  <si>
    <t>SBAM Fatmawati</t>
  </si>
  <si>
    <t>Dwindo Berlian Bintaro</t>
  </si>
  <si>
    <t>PLAZA AUTO PRIMA, PT</t>
  </si>
  <si>
    <t>Maxindo Int Nusantara Indah</t>
  </si>
  <si>
    <t>AUTOMAX GALLERY</t>
  </si>
  <si>
    <t>Luminary Auto Prima, PT</t>
  </si>
  <si>
    <t>Indomobil Trada Nasional, PT</t>
  </si>
  <si>
    <t>Prima Parama Mobilindo, PT</t>
  </si>
  <si>
    <t>Nusantara Cibubur, PT</t>
  </si>
  <si>
    <t>Tunas Toyota Latumenten</t>
  </si>
  <si>
    <t>Astra BMW Cilandak</t>
  </si>
  <si>
    <t>AMU Warung Jati 3753033188</t>
  </si>
  <si>
    <t>Pluit Auto Plaza, PT</t>
  </si>
  <si>
    <t>Bumen Redja Serang</t>
  </si>
  <si>
    <t>Sun Motor Fatmawati</t>
  </si>
  <si>
    <t>SNA TB.Simatupang</t>
  </si>
  <si>
    <t>Auto 2000 Bogor</t>
  </si>
  <si>
    <t>MPRM Pajajaran Bogor</t>
  </si>
  <si>
    <t>Astra Isuzu Cilandak</t>
  </si>
  <si>
    <t>Tunas Toyota Dewi Sartika</t>
  </si>
  <si>
    <t>Berlian Abadua Satu Bintaro</t>
  </si>
  <si>
    <t>Astra Isuzu Warung Buncit</t>
  </si>
  <si>
    <t>Akita Prima Mobilindo, PT</t>
  </si>
  <si>
    <t>Bintang Cosmos, PT</t>
  </si>
  <si>
    <t>Astrido Toyota Kebun Jeruk</t>
  </si>
  <si>
    <t>Dipo Mandiri Motor, PT</t>
  </si>
  <si>
    <t>Auto Daya Keisindo, PT</t>
  </si>
  <si>
    <t>Astrido Toyota Fatmawati</t>
  </si>
  <si>
    <t>Asco Prima M Fatmawati</t>
  </si>
  <si>
    <t>Hyundai Mobil Indonesia, PT</t>
  </si>
  <si>
    <t>Plaza Auto Prima Tendean</t>
  </si>
  <si>
    <t>WSJ Warung Buncit</t>
  </si>
  <si>
    <t>Auto Daya Amara, PT</t>
  </si>
  <si>
    <t>Indosentosa Trada Fatmawati,PT</t>
  </si>
  <si>
    <t>Astrido Toyota Pondok Gede</t>
  </si>
  <si>
    <t>Ciwangi Berlian Motor Pondok I</t>
  </si>
  <si>
    <t>APM Jatinegara</t>
  </si>
  <si>
    <t>Wahana Wirawan TB.Simatupang</t>
  </si>
  <si>
    <t>Adiguna Sejahtera, CV</t>
  </si>
  <si>
    <t>Setianita Megah</t>
  </si>
  <si>
    <t>Kia Mobil Dinamika, PT</t>
  </si>
  <si>
    <t>Hyundai Mobil Ind Cilandak</t>
  </si>
  <si>
    <t>Citra Asri Buana Keb. Lama</t>
  </si>
  <si>
    <t>Tunas Daihatsu Tebet</t>
  </si>
  <si>
    <t>Asco Prima Dewi Sartika</t>
  </si>
  <si>
    <t>Pusaka Motor Ps. Minggu</t>
  </si>
  <si>
    <t>Auto 2000 Saharjo</t>
  </si>
  <si>
    <t>Astra International Tbk, PT</t>
  </si>
  <si>
    <t>Trimitra Sejahtera Mobilindo</t>
  </si>
  <si>
    <t>MPM Auto, PT</t>
  </si>
  <si>
    <t>Bumen Redja Abadi, PT</t>
  </si>
  <si>
    <t>Tunas Toyota Cinere</t>
  </si>
  <si>
    <t>Astra International Pdk Cabe</t>
  </si>
  <si>
    <t>Sumber Trada Mobilindo, PT</t>
  </si>
  <si>
    <t>Asco Prima M Pasar Minggu</t>
  </si>
  <si>
    <t>Nissan Bintaro</t>
  </si>
  <si>
    <t>Astra Daihatsu Ciledug</t>
  </si>
  <si>
    <t>Kia Mobil Dinamika Bintaro 2</t>
  </si>
  <si>
    <t>Kia Mobil Dinamika Bintaro 1</t>
  </si>
  <si>
    <t>Nusantara Bumi Serpong, PT</t>
  </si>
  <si>
    <t>Andalan Chrisdeco,PT.</t>
  </si>
  <si>
    <t>HYUNDAI MOBIL IND PONDOK INDAH</t>
  </si>
  <si>
    <t>Cahya Hyundai Mampang - KKB</t>
  </si>
  <si>
    <t>Astra International, PT</t>
  </si>
  <si>
    <t>Srikandi Diamond Motor, PT</t>
  </si>
  <si>
    <t>Nissan Kebun Jeruk</t>
  </si>
  <si>
    <t>AAT Kebun Jeruk</t>
  </si>
  <si>
    <t>Wangsa Indra Permana MT.Hryono</t>
  </si>
  <si>
    <t>Prabu Mandiri Motor, PT</t>
  </si>
  <si>
    <t>AUTO ROYAL GALLERY</t>
  </si>
  <si>
    <t>Refinancing Top Up</t>
  </si>
  <si>
    <t>Indosentosa Trada Puri Indah 2</t>
  </si>
  <si>
    <t>DBS Auto</t>
  </si>
  <si>
    <t>Wangsa Indra Permana, PT</t>
  </si>
  <si>
    <t>RR Garage</t>
  </si>
  <si>
    <t>Auto 2000 TB Simatupang</t>
  </si>
  <si>
    <t>Auto 2000 Slipi</t>
  </si>
  <si>
    <t>Honda Internusa</t>
  </si>
  <si>
    <t>Mustika Prima Berlian, PT</t>
  </si>
  <si>
    <t>Cakrawala Automotif Kuningan</t>
  </si>
  <si>
    <t>William Mobil, PT</t>
  </si>
  <si>
    <t>Tunas Toyota Jatinegara</t>
  </si>
  <si>
    <t>Plaza Auto Serasi, PT</t>
  </si>
  <si>
    <t>Nissan Sunter</t>
  </si>
  <si>
    <t>Bryan Cars</t>
  </si>
  <si>
    <t>Hartono Jaya Motor</t>
  </si>
  <si>
    <t>Duren Tiga Motor</t>
  </si>
  <si>
    <t>RPM Jaya Makmur, PT</t>
  </si>
  <si>
    <t>Rasa Mujur Jaya Motor</t>
  </si>
  <si>
    <t>Auto Bless</t>
  </si>
  <si>
    <t>FIF Auto</t>
  </si>
  <si>
    <t>Arjuna Motor, CV</t>
  </si>
  <si>
    <t>Tiga Enam Motor</t>
  </si>
  <si>
    <t>Lauser Jaya Motor</t>
  </si>
  <si>
    <t>Autosafe Pondok indah</t>
  </si>
  <si>
    <t>Maxx Autohaus</t>
  </si>
  <si>
    <t>XXX Auto Garage</t>
  </si>
  <si>
    <t>Mulia Jaya Motor</t>
  </si>
  <si>
    <t>Sawo Mobil</t>
  </si>
  <si>
    <t>Mobil-Ku</t>
  </si>
  <si>
    <t>RC Motor</t>
  </si>
  <si>
    <t>D'Cars</t>
  </si>
  <si>
    <t>Anugrah Motor</t>
  </si>
  <si>
    <t>BVC Auto</t>
  </si>
  <si>
    <t>Agung Mobilindo</t>
  </si>
  <si>
    <t>Tritama Motor</t>
  </si>
  <si>
    <t>Kesuma Auto</t>
  </si>
  <si>
    <t>Surya Jaya Mobilindo (SJM)</t>
  </si>
  <si>
    <t>One's Motor</t>
  </si>
  <si>
    <t>Tanjung Barat Motor</t>
  </si>
  <si>
    <t>Nafifa Motor 98</t>
  </si>
  <si>
    <t>Buana Sumber Auto</t>
  </si>
  <si>
    <t>Shava Auto Car</t>
  </si>
  <si>
    <t>Auto Station</t>
  </si>
  <si>
    <t>Baruna Motor</t>
  </si>
  <si>
    <t>AA Mobilindo</t>
  </si>
  <si>
    <t>SHF Sawo Mobil</t>
  </si>
  <si>
    <t>Mandala Motor</t>
  </si>
  <si>
    <t>Mauza Mobil</t>
  </si>
  <si>
    <t>Hendy Motor</t>
  </si>
  <si>
    <t>Djakarta Motor</t>
  </si>
  <si>
    <t>Mobil 58</t>
  </si>
  <si>
    <t>Surya Motors</t>
  </si>
  <si>
    <t>Speed Auto Gallery</t>
  </si>
  <si>
    <t>Bryan Auto Gallery</t>
  </si>
  <si>
    <t>Jawa Motor</t>
  </si>
  <si>
    <t>My Auto</t>
  </si>
  <si>
    <t>Allison Automobile</t>
  </si>
  <si>
    <t>Ananta Jaya Motor</t>
  </si>
  <si>
    <t>Nadia Motor</t>
  </si>
  <si>
    <t>Delta Auto Mobil</t>
  </si>
  <si>
    <t>WSN Motor</t>
  </si>
  <si>
    <t>Budi Jaya Motor Fatmawati 45</t>
  </si>
  <si>
    <t>Auto Speed</t>
  </si>
  <si>
    <t>Mustafa Mobil</t>
  </si>
  <si>
    <t>Garuda Mobilindo</t>
  </si>
  <si>
    <t>Zona Auto Car</t>
  </si>
  <si>
    <t>SHF Jawa Motor</t>
  </si>
  <si>
    <t>Al-Kautsar</t>
  </si>
  <si>
    <t>Fast Automobil</t>
  </si>
  <si>
    <t>Harmoni Motor</t>
  </si>
  <si>
    <t>Kay's Mobilindo</t>
  </si>
  <si>
    <t>PS 8 Auto Gallery</t>
  </si>
  <si>
    <t>MB. Auto Car</t>
  </si>
  <si>
    <t>Arista Jaya Lestari, PT</t>
  </si>
  <si>
    <t>Setianita Megah Motor, PT</t>
  </si>
  <si>
    <t>Wahana Megahputra Makassar, PT</t>
  </si>
  <si>
    <t>Account Maintenance - OVK</t>
  </si>
  <si>
    <t>Mustika Prima Berlian Narogong</t>
  </si>
  <si>
    <t>Mitra Usaha Gentaniaga Puri</t>
  </si>
  <si>
    <t>Hyundai Mobil Indonesia</t>
  </si>
  <si>
    <t>Wangsa Indra Permana Mt.Haryon</t>
  </si>
  <si>
    <t>Nusantara Chevindo, PT</t>
  </si>
  <si>
    <t>Mega Mobil</t>
  </si>
  <si>
    <t>Purnama Mobil</t>
  </si>
  <si>
    <t>Baurekso Mobil</t>
  </si>
  <si>
    <t>Goen's Auto Professional</t>
  </si>
  <si>
    <t>Cargo Auto</t>
  </si>
  <si>
    <t>Doys Auto Cars (DAC)</t>
  </si>
  <si>
    <t>Tebet Motor</t>
  </si>
  <si>
    <t>Expose Jaya Mobilindo (EJM)</t>
  </si>
  <si>
    <t>Auto Kita</t>
  </si>
  <si>
    <t>Deina Motor</t>
  </si>
  <si>
    <t>Harrmoni Motor</t>
  </si>
  <si>
    <t>Global Andalan Selaras</t>
  </si>
  <si>
    <t>Arek Mobilindo</t>
  </si>
  <si>
    <t>Cipete Raya Motor</t>
  </si>
  <si>
    <t>Mandiri Utama Mobilindo</t>
  </si>
  <si>
    <t>Republik Auto</t>
  </si>
  <si>
    <t>Carco Auto</t>
  </si>
  <si>
    <t>Tiara Mobil Fatmawati</t>
  </si>
  <si>
    <t>Astra Internasional Isuzu, PT</t>
  </si>
  <si>
    <t>Auto Fame</t>
  </si>
  <si>
    <t>Istana Mobil Surabaya Indah</t>
  </si>
  <si>
    <t>Trend Mobil</t>
  </si>
  <si>
    <t>Nissan Kelapa Gading</t>
  </si>
  <si>
    <t>Ivan Motor Pondok Indah</t>
  </si>
  <si>
    <t>Terminal Motor Kelapa Gading</t>
  </si>
  <si>
    <t>Zentrum Tri Sukses</t>
  </si>
  <si>
    <t>Astra BMW Sunter 4283002031</t>
  </si>
  <si>
    <t>Wahana Wirawan Cimahi</t>
  </si>
  <si>
    <t>Citra Gemilang Otomotif, PT</t>
  </si>
  <si>
    <t>Nusantara Berlian Motor, PT</t>
  </si>
  <si>
    <t>Nissan Datsun Pramuka</t>
  </si>
  <si>
    <t>Auto Lotus</t>
  </si>
  <si>
    <t>Wahana Sumber Trada Tangerang</t>
  </si>
  <si>
    <t>Auto 2000 Garuda</t>
  </si>
  <si>
    <t>Indosentosa Trada Puri Indah</t>
  </si>
  <si>
    <t>Setianita Megah Motor</t>
  </si>
  <si>
    <t>Dwindo Berlian Samjaya, PT</t>
  </si>
  <si>
    <t>Dwi Perkasa M Sholeh Iskandar</t>
  </si>
  <si>
    <t>Pro Motor Simprug</t>
  </si>
  <si>
    <t>Asa Auto</t>
  </si>
  <si>
    <t>Asco Dwi Mobilindo P. Minggu</t>
  </si>
  <si>
    <t>Lautan Berlian Jembatan Lima</t>
  </si>
  <si>
    <t>Auto Cipta Karya Mangga Dua</t>
  </si>
  <si>
    <t>Auto Millenium Motor</t>
  </si>
  <si>
    <t>Prima Sarana Indocar, PT</t>
  </si>
  <si>
    <t>Auto Harapan Jaya, PT</t>
  </si>
  <si>
    <t>Sandjungan Trading Coy, CV</t>
  </si>
  <si>
    <t>Istana Mitra Sendany, PT</t>
  </si>
  <si>
    <t>Asco Prima Mobilindo, PT</t>
  </si>
  <si>
    <t>Tunas Mobilindo Parama</t>
  </si>
  <si>
    <t>Auto Stage</t>
  </si>
  <si>
    <t>Auto Second</t>
  </si>
  <si>
    <t>MJM Auto</t>
  </si>
  <si>
    <t>Garage 45</t>
  </si>
  <si>
    <t>Bimmeroom</t>
  </si>
  <si>
    <t>SBAM Pondok Gede</t>
  </si>
  <si>
    <t>Sejahtera Sunindo Trada, PT</t>
  </si>
  <si>
    <t>TDS Kranji</t>
  </si>
  <si>
    <t>Honda Sonic</t>
  </si>
  <si>
    <t>Mitradeka Nusantara, PT</t>
  </si>
  <si>
    <t>Auto 2000 Sudirman</t>
  </si>
  <si>
    <t>Citra Langgeng Otomotif, PT</t>
  </si>
  <si>
    <t>Cemerlang Motor</t>
  </si>
  <si>
    <t>Glory Perkasa Mobil</t>
  </si>
  <si>
    <t>Astra International, PT - TBK</t>
  </si>
  <si>
    <t>Nissan Batu Ceper</t>
  </si>
  <si>
    <t>Andikapratama Sentosa, PT</t>
  </si>
  <si>
    <t>Nezo's, CV</t>
  </si>
  <si>
    <t>Autorama Euroasia, PT</t>
  </si>
  <si>
    <t>Bintang Terang Persada, PT</t>
  </si>
  <si>
    <t>Dipo Angkasa Motor</t>
  </si>
  <si>
    <t>tahun_realisasi</t>
  </si>
  <si>
    <t>branch_name</t>
  </si>
  <si>
    <t>range_overdue</t>
  </si>
  <si>
    <t>bulan_realisasi</t>
  </si>
  <si>
    <t>produk</t>
  </si>
  <si>
    <t>KKB</t>
  </si>
  <si>
    <t>OVD &lt;=30</t>
  </si>
  <si>
    <t>OVD &gt;30</t>
  </si>
  <si>
    <t>Ubah format tabel berikut di mana baris menjadi kolom dan kolom menjadi baris.</t>
  </si>
  <si>
    <t>Kalikan nilai OS Pokok berikut dengan 1 Milyar.</t>
  </si>
  <si>
    <t>Isi cell berwarna orange berdasarkan data pada tabel biru dan tabel hijau.</t>
  </si>
  <si>
    <t>Hitung dan isi cell berwarna orange dengan kriteria cell yang berwarna hijau.</t>
  </si>
  <si>
    <t>Hitung dan isi cell berwarna orange.</t>
  </si>
  <si>
    <t>Isi cell berwarna orange dengan kriteria dari tabel hijau.</t>
  </si>
  <si>
    <t>Hitung dan isi cell berwarna orange. Jika error, harus ditampilkan 0.</t>
  </si>
  <si>
    <t>Isi kolom B sampai K di bawah ini berdasarkan data dari kolom A.</t>
  </si>
  <si>
    <t>Semua huruf menjadi huruf kapital</t>
  </si>
  <si>
    <t>Semua huruf menjadi huruf kecil</t>
  </si>
  <si>
    <t>Setiap kata diawali huruf kapital</t>
  </si>
  <si>
    <t>Hapus spasi di awal dan akhir teks</t>
  </si>
  <si>
    <t>Ubah spasi menjadi -</t>
  </si>
  <si>
    <t>Isi cell berwarna orange.</t>
  </si>
  <si>
    <t>CONTOH 15: CONDITIONAL FORMATTING</t>
  </si>
  <si>
    <t>L375</t>
  </si>
  <si>
    <t>D682</t>
  </si>
  <si>
    <t>D104</t>
  </si>
  <si>
    <t>K579</t>
  </si>
  <si>
    <t>P273</t>
  </si>
  <si>
    <t>Y169</t>
  </si>
  <si>
    <t>T924</t>
  </si>
  <si>
    <t>T526</t>
  </si>
  <si>
    <t>R100</t>
  </si>
  <si>
    <t>A640</t>
  </si>
  <si>
    <t>S703</t>
  </si>
  <si>
    <t>J312</t>
  </si>
  <si>
    <t>D891</t>
  </si>
  <si>
    <t>P067</t>
  </si>
  <si>
    <t>B777</t>
  </si>
  <si>
    <t>P986</t>
  </si>
  <si>
    <t>L278</t>
  </si>
  <si>
    <t>R120</t>
  </si>
  <si>
    <t>N892</t>
  </si>
  <si>
    <t>N823</t>
  </si>
  <si>
    <t>M091</t>
  </si>
  <si>
    <t>J993</t>
  </si>
  <si>
    <t>W628</t>
  </si>
  <si>
    <t>R877</t>
  </si>
  <si>
    <t>J033</t>
  </si>
  <si>
    <t>L062</t>
  </si>
  <si>
    <t>L220</t>
  </si>
  <si>
    <t>H715</t>
  </si>
  <si>
    <t>S361</t>
  </si>
  <si>
    <t>F120</t>
  </si>
  <si>
    <t>Kode Dealer</t>
  </si>
  <si>
    <t>Gerard Falck</t>
  </si>
  <si>
    <t>Collie Hannon</t>
  </si>
  <si>
    <t>Arvy Barrus</t>
  </si>
  <si>
    <t>Stanford Livesey</t>
  </si>
  <si>
    <t>Carlo Birdseye</t>
  </si>
  <si>
    <t>Sheilah Whittington</t>
  </si>
  <si>
    <t>Raviv Carrell</t>
  </si>
  <si>
    <t>Fayette Bunten</t>
  </si>
  <si>
    <t>Manfred Sydes</t>
  </si>
  <si>
    <t>Gavrielle Hehir</t>
  </si>
  <si>
    <t>Porty Telling</t>
  </si>
  <si>
    <t>Emmalee Rantoull</t>
  </si>
  <si>
    <t>Jamie Brownbill</t>
  </si>
  <si>
    <t>Shir Dawe</t>
  </si>
  <si>
    <t>Briggs Weatherley</t>
  </si>
  <si>
    <t>Crysta Cauldwell</t>
  </si>
  <si>
    <t>Colby Ditchburn</t>
  </si>
  <si>
    <t>Manda Insko</t>
  </si>
  <si>
    <t>Leland Mence</t>
  </si>
  <si>
    <t>Melisenda Howroyd</t>
  </si>
  <si>
    <t>Rachael Deftie</t>
  </si>
  <si>
    <t>Wyndham Mundell</t>
  </si>
  <si>
    <t>Lauralee Oiseau</t>
  </si>
  <si>
    <t>Sandi Berfoot</t>
  </si>
  <si>
    <t>Trula Francescozzi</t>
  </si>
  <si>
    <t>Maura Clayworth</t>
  </si>
  <si>
    <t>Cirillo Skillington</t>
  </si>
  <si>
    <t>Mollie Vala</t>
  </si>
  <si>
    <t>Hali Swanger</t>
  </si>
  <si>
    <t>Celeste Crowd</t>
  </si>
  <si>
    <t>Cheryl Adamiec</t>
  </si>
  <si>
    <t>Albie MacCoveney</t>
  </si>
  <si>
    <t>Brittany Rawle</t>
  </si>
  <si>
    <t>Monro Bartholomew</t>
  </si>
  <si>
    <t>Mandi Backshall</t>
  </si>
  <si>
    <t>Patrice Franzonello</t>
  </si>
  <si>
    <t>Malina Routh</t>
  </si>
  <si>
    <t>Worden Lippo</t>
  </si>
  <si>
    <t>Filberte Spanswick</t>
  </si>
  <si>
    <t>Nanni Josefowicz</t>
  </si>
  <si>
    <t>Charity Crocetto</t>
  </si>
  <si>
    <t>Pattie Avrashin</t>
  </si>
  <si>
    <t>Gabi Glison</t>
  </si>
  <si>
    <t>Gates Sarl</t>
  </si>
  <si>
    <t>Brittni Piatkowski</t>
  </si>
  <si>
    <t>Vivi MacGilrewy</t>
  </si>
  <si>
    <t>Minny Akast</t>
  </si>
  <si>
    <t>Alexandra Cudde</t>
  </si>
  <si>
    <t>Frants Mollen</t>
  </si>
  <si>
    <t>Nikolaus Anger</t>
  </si>
  <si>
    <t>Lief Ellwell</t>
  </si>
  <si>
    <t>Aubrey Mcimmie</t>
  </si>
  <si>
    <t>Tracie Fucher</t>
  </si>
  <si>
    <t>Aldis Eady</t>
  </si>
  <si>
    <t>Blondy Matteini</t>
  </si>
  <si>
    <t>Rhianon Coombes</t>
  </si>
  <si>
    <t>Gaylene Ilive</t>
  </si>
  <si>
    <t>Clayborne Limb</t>
  </si>
  <si>
    <t>Carmine Sorsby</t>
  </si>
  <si>
    <t>Marne Goldsworthy</t>
  </si>
  <si>
    <t>Tedie Lombardo</t>
  </si>
  <si>
    <t>Pauly Gonzalvo</t>
  </si>
  <si>
    <t>Cherry Hansemann</t>
  </si>
  <si>
    <t>Barrie Odgers</t>
  </si>
  <si>
    <t>Francis Oliveto</t>
  </si>
  <si>
    <t>Paulita Viegas</t>
  </si>
  <si>
    <t>Lyndsey Rolley</t>
  </si>
  <si>
    <t>Dianemarie Kmietsch</t>
  </si>
  <si>
    <t>Jemmie Haukey</t>
  </si>
  <si>
    <t>Gannie Beisley</t>
  </si>
  <si>
    <t>Eudora Hodgon</t>
  </si>
  <si>
    <t>Elly Darkott</t>
  </si>
  <si>
    <t>Harley Lord</t>
  </si>
  <si>
    <t>Lesya Kelshaw</t>
  </si>
  <si>
    <t>Fidela Heningham</t>
  </si>
  <si>
    <t>Ron Roads</t>
  </si>
  <si>
    <t>Rowan Gilford</t>
  </si>
  <si>
    <t>Galina Prandoni</t>
  </si>
  <si>
    <t>Pieter Bour</t>
  </si>
  <si>
    <t>Husein Ben</t>
  </si>
  <si>
    <t>Elene Shann</t>
  </si>
  <si>
    <t>Lucie Sharple</t>
  </si>
  <si>
    <t>Thorsten Hedde</t>
  </si>
  <si>
    <t>Ernesto Gorring</t>
  </si>
  <si>
    <t>Lorrie Patient</t>
  </si>
  <si>
    <t>Donnie Matz</t>
  </si>
  <si>
    <t>Opalina Teodorski</t>
  </si>
  <si>
    <t>Catherina Unger</t>
  </si>
  <si>
    <t>Rich Vasilyonok</t>
  </si>
  <si>
    <t>Zolly Husselbee</t>
  </si>
  <si>
    <t>Buck Mallaby</t>
  </si>
  <si>
    <t>Huntlee Mamwell</t>
  </si>
  <si>
    <t>Neale Anstey</t>
  </si>
  <si>
    <t>Ariella Kidwell</t>
  </si>
  <si>
    <t>Sheffield MacFayden</t>
  </si>
  <si>
    <t>Kristos Mariot</t>
  </si>
  <si>
    <t>Urbano Saxby</t>
  </si>
  <si>
    <t>Shalna Bang</t>
  </si>
  <si>
    <t>Glendon Kinder</t>
  </si>
  <si>
    <t>Christabella Schultz</t>
  </si>
  <si>
    <t>Beatriz Gravestone</t>
  </si>
  <si>
    <t>Stavros Corballis</t>
  </si>
  <si>
    <t>Eolanda Fiske</t>
  </si>
  <si>
    <t>Avie Yanson</t>
  </si>
  <si>
    <t>Mallory Dabbs</t>
  </si>
  <si>
    <t>Abagael Lowrie</t>
  </si>
  <si>
    <t>Reagen Mosconi</t>
  </si>
  <si>
    <t>Loree Lovelock</t>
  </si>
  <si>
    <t>Enrico McIlwraith</t>
  </si>
  <si>
    <t>Mehetabel Diglin</t>
  </si>
  <si>
    <t>Darb Rakestraw</t>
  </si>
  <si>
    <t>Randie MacKeeg</t>
  </si>
  <si>
    <t>Corey Elphinston</t>
  </si>
  <si>
    <t>Darnell Idell</t>
  </si>
  <si>
    <t>Toinette Baltzar</t>
  </si>
  <si>
    <t>Marco Akers</t>
  </si>
  <si>
    <t>Alberto Depper</t>
  </si>
  <si>
    <t>Donica Clutten</t>
  </si>
  <si>
    <t>Quillan Padson</t>
  </si>
  <si>
    <t>Dori Cicculini</t>
  </si>
  <si>
    <t>Lorry Filpi</t>
  </si>
  <si>
    <t>Mina Kleynermans</t>
  </si>
  <si>
    <t>Caspar Molesworth</t>
  </si>
  <si>
    <t>Nance Paramor</t>
  </si>
  <si>
    <t>Camel Shuttlewood</t>
  </si>
  <si>
    <t>Grantham Mcwhinney</t>
  </si>
  <si>
    <t>Enrique Seamarke</t>
  </si>
  <si>
    <t>Codee Roake</t>
  </si>
  <si>
    <t>Raul Vakhlov</t>
  </si>
  <si>
    <t>Ollie Skeech</t>
  </si>
  <si>
    <t>Willetta Smewing</t>
  </si>
  <si>
    <t>Renell Labitt</t>
  </si>
  <si>
    <t>Tiffani Mollon</t>
  </si>
  <si>
    <t>Jenilee Bernot</t>
  </si>
  <si>
    <t>Shalna Zecchetti</t>
  </si>
  <si>
    <t>Caron Keelan</t>
  </si>
  <si>
    <t>Aridatha Dines</t>
  </si>
  <si>
    <t>Paolina Acaster</t>
  </si>
  <si>
    <t>Enoch Dugald</t>
  </si>
  <si>
    <t>Debi Bonnin</t>
  </si>
  <si>
    <t>Nester Laurence</t>
  </si>
  <si>
    <t>Rory Schmidt</t>
  </si>
  <si>
    <t>Kareem Plascott</t>
  </si>
  <si>
    <t>Tracey Yakubovics</t>
  </si>
  <si>
    <t>Emmy Camerello</t>
  </si>
  <si>
    <t>Carny Gleeson</t>
  </si>
  <si>
    <t>Tove Fibben</t>
  </si>
  <si>
    <t>Simon Cline</t>
  </si>
  <si>
    <t>Renaud Janiak</t>
  </si>
  <si>
    <t>Brennen Pomphrett</t>
  </si>
  <si>
    <t>Dina Rogerson</t>
  </si>
  <si>
    <t>Daisi Lippiett</t>
  </si>
  <si>
    <t>Corby Bowld</t>
  </si>
  <si>
    <t>Lu Mabbot</t>
  </si>
  <si>
    <t>Madelene Poundsford</t>
  </si>
  <si>
    <t>Fairleigh Scholar</t>
  </si>
  <si>
    <t>Whitman Di Iorio</t>
  </si>
  <si>
    <t>Valera Breeton</t>
  </si>
  <si>
    <t>Jobi Gleeson</t>
  </si>
  <si>
    <t>Timi Liddel</t>
  </si>
  <si>
    <t>Aldon Hornig</t>
  </si>
  <si>
    <t>Krispin MacKibbon</t>
  </si>
  <si>
    <t>Cinda Tremayle</t>
  </si>
  <si>
    <t>Brinna Wybourne</t>
  </si>
  <si>
    <t>Robena Lowfill</t>
  </si>
  <si>
    <t>Goddart Cadagan</t>
  </si>
  <si>
    <t>Davy Thalmann</t>
  </si>
  <si>
    <t>Ruddie Zoellner</t>
  </si>
  <si>
    <t>Archie Klemmt</t>
  </si>
  <si>
    <t>Vern Boldecke</t>
  </si>
  <si>
    <t>Tilda McKerton</t>
  </si>
  <si>
    <t>Donetta Shutte</t>
  </si>
  <si>
    <t>Homere Issard</t>
  </si>
  <si>
    <t>Lionel Giottoi</t>
  </si>
  <si>
    <t>Arlyn Iiannone</t>
  </si>
  <si>
    <t>Octavius Gourlie</t>
  </si>
  <si>
    <t>Marya Sydes</t>
  </si>
  <si>
    <t>Evered Mcsarry</t>
  </si>
  <si>
    <t>Sela Hoston</t>
  </si>
  <si>
    <t>Angelo Ballantine</t>
  </si>
  <si>
    <t>Lanie Di Iorio</t>
  </si>
  <si>
    <t>Woodie Kerss</t>
  </si>
  <si>
    <t>Doris Vlasenko</t>
  </si>
  <si>
    <t>Juliann Backson</t>
  </si>
  <si>
    <t>Gaston Quartly</t>
  </si>
  <si>
    <t>Malissa Jumont</t>
  </si>
  <si>
    <t>Humfried Barrow</t>
  </si>
  <si>
    <t>Tasia Martinon</t>
  </si>
  <si>
    <t>Sandy Griffen</t>
  </si>
  <si>
    <t>Wally Lemonby</t>
  </si>
  <si>
    <t>Lindy Falloon</t>
  </si>
  <si>
    <t>Nikolaos Viccars</t>
  </si>
  <si>
    <t>Ransom Barrat</t>
  </si>
  <si>
    <t>Rochelle Beri</t>
  </si>
  <si>
    <t>Evie Lancastle</t>
  </si>
  <si>
    <t>Elise Stonnell</t>
  </si>
  <si>
    <t>Tamiko Tolomio</t>
  </si>
  <si>
    <t>Peggie Bullus</t>
  </si>
  <si>
    <t>Bank Mee</t>
  </si>
  <si>
    <t>Cecilius McCue</t>
  </si>
  <si>
    <t>Ham Slucock</t>
  </si>
  <si>
    <t>Murry Hungerford</t>
  </si>
  <si>
    <t>Gaynor Leap</t>
  </si>
  <si>
    <t>Gabey Blakelock</t>
  </si>
  <si>
    <t>Tatiania Rouzet</t>
  </si>
  <si>
    <t>Alfreda Gumery</t>
  </si>
  <si>
    <t>Pablo Clarycott</t>
  </si>
  <si>
    <t>Hugues Yaxley</t>
  </si>
  <si>
    <t>Othelia Kubiczek</t>
  </si>
  <si>
    <t>Lexine Armstrong</t>
  </si>
  <si>
    <t>Loria Neath</t>
  </si>
  <si>
    <t>Ashley Schubert</t>
  </si>
  <si>
    <t>Conrad Congrave</t>
  </si>
  <si>
    <t>Torr MacGuffog</t>
  </si>
  <si>
    <t>Zsa zsa Haylock</t>
  </si>
  <si>
    <t>Omero Brolan</t>
  </si>
  <si>
    <t>Lacey Badwick</t>
  </si>
  <si>
    <t>Jone Stryde</t>
  </si>
  <si>
    <t>Toni Watkiss</t>
  </si>
  <si>
    <t>Dione Batie</t>
  </si>
  <si>
    <t>Elias Smees</t>
  </si>
  <si>
    <t>Rosemaria Sandbach</t>
  </si>
  <si>
    <t>Fionna Sartain</t>
  </si>
  <si>
    <t>Elfrida Pettegree</t>
  </si>
  <si>
    <t>Anica Rimour</t>
  </si>
  <si>
    <t>Maxine Gumme</t>
  </si>
  <si>
    <t>Rea Oherlihy</t>
  </si>
  <si>
    <t>Lavinia Riep</t>
  </si>
  <si>
    <t>Antin Chomley</t>
  </si>
  <si>
    <t>Gerri Proudler</t>
  </si>
  <si>
    <t>Viviana Heberden</t>
  </si>
  <si>
    <t>Sabine Troyes</t>
  </si>
  <si>
    <t>Agnese Cortese</t>
  </si>
  <si>
    <t>Gardener Cunnane</t>
  </si>
  <si>
    <t>Binky Lashmore</t>
  </si>
  <si>
    <t>Parnell Tevelov</t>
  </si>
  <si>
    <t>Tabb Seawell</t>
  </si>
  <si>
    <t>Rasia Samsonsen</t>
  </si>
  <si>
    <t>Shirline Edscer</t>
  </si>
  <si>
    <t>Salvidor Synder</t>
  </si>
  <si>
    <t>Ramsey Brownrigg</t>
  </si>
  <si>
    <t>Oran Dusey</t>
  </si>
  <si>
    <t>Cathi Baccup</t>
  </si>
  <si>
    <t>Darryl Blackham</t>
  </si>
  <si>
    <t>Addie Scoffham</t>
  </si>
  <si>
    <t>Raynell Chaloner</t>
  </si>
  <si>
    <t>Bride Middlewick</t>
  </si>
  <si>
    <t>Donni Nizard</t>
  </si>
  <si>
    <t>Katie McCuaig</t>
  </si>
  <si>
    <t>Juliette Salsberg</t>
  </si>
  <si>
    <t>Seumas Weeds</t>
  </si>
  <si>
    <t>Alexandr Noel</t>
  </si>
  <si>
    <t>Lynne Moscrop</t>
  </si>
  <si>
    <t>Christoforo Newlin</t>
  </si>
  <si>
    <t>Dale Tommis</t>
  </si>
  <si>
    <t>Verge Hearty</t>
  </si>
  <si>
    <t>Fernandina Manchett</t>
  </si>
  <si>
    <t>Sophey Zorzetti</t>
  </si>
  <si>
    <t>Gene Gianolo</t>
  </si>
  <si>
    <t>Jacqueline Howey</t>
  </si>
  <si>
    <t>Kaye Bartkiewicz</t>
  </si>
  <si>
    <t>Druci Oganian</t>
  </si>
  <si>
    <t>Dougy Hoble</t>
  </si>
  <si>
    <t>Pansie Mansel</t>
  </si>
  <si>
    <t>Charis Kilshaw</t>
  </si>
  <si>
    <t>Torrance Hailwood</t>
  </si>
  <si>
    <t>Vicky Blaxlande</t>
  </si>
  <si>
    <t>Baxter Fullard</t>
  </si>
  <si>
    <t>Niels Maudlin</t>
  </si>
  <si>
    <t>Brynne Bernth</t>
  </si>
  <si>
    <t>Margot Rodgers</t>
  </si>
  <si>
    <t>Arnaldo Pettingall</t>
  </si>
  <si>
    <t>Lind Kalvin</t>
  </si>
  <si>
    <t>Lloyd Woolen</t>
  </si>
  <si>
    <t>Nollie Hilbourne</t>
  </si>
  <si>
    <t>Darrick Dominey</t>
  </si>
  <si>
    <t>Ximenez Bateson</t>
  </si>
  <si>
    <t>Mario Wapples</t>
  </si>
  <si>
    <t>Woodie Cokayne</t>
  </si>
  <si>
    <t>Yul Rowntree</t>
  </si>
  <si>
    <t>Anabella O'Hoolahan</t>
  </si>
  <si>
    <t>Lesli Sargerson</t>
  </si>
  <si>
    <t>Anatollo Romanin</t>
  </si>
  <si>
    <t>Avigdor Franciskiewicz</t>
  </si>
  <si>
    <t>Millie Geerdts</t>
  </si>
  <si>
    <t>Tootsie Maraga</t>
  </si>
  <si>
    <t>Gib Gallgher</t>
  </si>
  <si>
    <t>Genny Woodcroft</t>
  </si>
  <si>
    <t>Nickola Keyme</t>
  </si>
  <si>
    <t>Pepi Gibbard</t>
  </si>
  <si>
    <t>Katrine Tidder</t>
  </si>
  <si>
    <t>Opalina Harradine</t>
  </si>
  <si>
    <t>Obidiah Sneath</t>
  </si>
  <si>
    <t>Wynn Lappine</t>
  </si>
  <si>
    <t>Dorrie Corwood</t>
  </si>
  <si>
    <t>Iormina Wyson</t>
  </si>
  <si>
    <t>Katha Torel</t>
  </si>
  <si>
    <t>Northrop Khristyukhin</t>
  </si>
  <si>
    <t>Yvette Shier</t>
  </si>
  <si>
    <t>Kirstyn Okker</t>
  </si>
  <si>
    <t>Garv Shillam</t>
  </si>
  <si>
    <t>Dean Tann</t>
  </si>
  <si>
    <t>Graehme Stubbes</t>
  </si>
  <si>
    <t>Kelly Maybey</t>
  </si>
  <si>
    <t>Sutton Stoney</t>
  </si>
  <si>
    <t>Norean Mahoney</t>
  </si>
  <si>
    <t>Baxie Karlsson</t>
  </si>
  <si>
    <t>Konrad Campe</t>
  </si>
  <si>
    <t>Rosetta Dunnet</t>
  </si>
  <si>
    <t>Nady Pikett</t>
  </si>
  <si>
    <t>Josefina Pecht</t>
  </si>
  <si>
    <t>Thornie Fullilove</t>
  </si>
  <si>
    <t>Linell Denyakin</t>
  </si>
  <si>
    <t>Glyn St. Quentin</t>
  </si>
  <si>
    <t>Artus Downey</t>
  </si>
  <si>
    <t>Natalya Bunstone</t>
  </si>
  <si>
    <t>Ferne Bramich</t>
  </si>
  <si>
    <t>Ewart Greenacre</t>
  </si>
  <si>
    <t>Raynard Brickner</t>
  </si>
  <si>
    <t>Almeria Stansell</t>
  </si>
  <si>
    <t>Noach Deveril</t>
  </si>
  <si>
    <t>Ric Olman</t>
  </si>
  <si>
    <t>Dionisio Haine</t>
  </si>
  <si>
    <t>Harv Linskey</t>
  </si>
  <si>
    <t>Winonah Steinor</t>
  </si>
  <si>
    <t>Michaelina Lambertazzi</t>
  </si>
  <si>
    <t>Sophi Megahey</t>
  </si>
  <si>
    <t>Mathew Braden</t>
  </si>
  <si>
    <t>Rosy Noblet</t>
  </si>
  <si>
    <t>Thorvald Keld</t>
  </si>
  <si>
    <t>Lazarus Fyndon</t>
  </si>
  <si>
    <t>Welbie Doughtery</t>
  </si>
  <si>
    <t>Jamesy Juggings</t>
  </si>
  <si>
    <t>Prisca McElvine</t>
  </si>
  <si>
    <t>Adora Leyton</t>
  </si>
  <si>
    <t>Retha Cardenosa</t>
  </si>
  <si>
    <t>Torrey Pelchat</t>
  </si>
  <si>
    <t>Shanna Clogg</t>
  </si>
  <si>
    <t>Page Triplet</t>
  </si>
  <si>
    <t>Holt Sivell</t>
  </si>
  <si>
    <t>Lev Catterell</t>
  </si>
  <si>
    <t>Connie Dwire</t>
  </si>
  <si>
    <t>Vania Dukesbury</t>
  </si>
  <si>
    <t>Mae Jaksic</t>
  </si>
  <si>
    <t>Helge Chrippes</t>
  </si>
  <si>
    <t>Chrotoem Truitt</t>
  </si>
  <si>
    <t>Aggie Noell</t>
  </si>
  <si>
    <t>Waylan Antoniewski</t>
  </si>
  <si>
    <t>Moise Poleykett</t>
  </si>
  <si>
    <t>Stanley Kisar</t>
  </si>
  <si>
    <t>Avram Kibbee</t>
  </si>
  <si>
    <t>Cloe Cartmale</t>
  </si>
  <si>
    <t>Herrick Bohills</t>
  </si>
  <si>
    <t>Goldy Walkingshaw</t>
  </si>
  <si>
    <t>Vernor Rheam</t>
  </si>
  <si>
    <t>Dianemarie Levison</t>
  </si>
  <si>
    <t>Elly Igounet</t>
  </si>
  <si>
    <t>Riley Andresser</t>
  </si>
  <si>
    <t>Roarke Scoffham</t>
  </si>
  <si>
    <t>Bernadine Grime</t>
  </si>
  <si>
    <t>Natala Targetter</t>
  </si>
  <si>
    <t>Kile Wales</t>
  </si>
  <si>
    <t>Grannie Shoebrook</t>
  </si>
  <si>
    <t>Bastian Karlowicz</t>
  </si>
  <si>
    <t>Lucilia Edmonstone</t>
  </si>
  <si>
    <t>Any Hysom</t>
  </si>
  <si>
    <t>Augy Pattillo</t>
  </si>
  <si>
    <t>Rutherford Lerigo</t>
  </si>
  <si>
    <t>Odo Megroff</t>
  </si>
  <si>
    <t>Pauly Dalton</t>
  </si>
  <si>
    <t>Libbi Rame</t>
  </si>
  <si>
    <t>Noble Greaterex</t>
  </si>
  <si>
    <t>Udell Giovannoni</t>
  </si>
  <si>
    <t>Nissa Pedersen</t>
  </si>
  <si>
    <t>Fredek Tireman</t>
  </si>
  <si>
    <t>Vilma Tremellan</t>
  </si>
  <si>
    <t>Shirline Clamp</t>
  </si>
  <si>
    <t>Sinclare Semark</t>
  </si>
  <si>
    <t>Genevra Halliwell</t>
  </si>
  <si>
    <t>Fredrika People</t>
  </si>
  <si>
    <t>Tiler Grunwald</t>
  </si>
  <si>
    <t>Dory Cambden</t>
  </si>
  <si>
    <t>Homer Standrin</t>
  </si>
  <si>
    <t>Charyl Brough</t>
  </si>
  <si>
    <t>Sheila Waldren</t>
  </si>
  <si>
    <t>Kendra Dunkirk</t>
  </si>
  <si>
    <t>Morgan Muldrew</t>
  </si>
  <si>
    <t>Viviene Keelin</t>
  </si>
  <si>
    <t>Deonne Happer</t>
  </si>
  <si>
    <t>Gus Sexton</t>
  </si>
  <si>
    <t>Beryl Gjerde</t>
  </si>
  <si>
    <t>Jorey Stening</t>
  </si>
  <si>
    <t>Salvatore McMenamie</t>
  </si>
  <si>
    <t>Delphinia Rawne</t>
  </si>
  <si>
    <t>Jerald Brimilcombe</t>
  </si>
  <si>
    <t>Lisle Crewe</t>
  </si>
  <si>
    <t>Casandra Piechnik</t>
  </si>
  <si>
    <t>Carma Iscowitz</t>
  </si>
  <si>
    <t>Adele Gardner</t>
  </si>
  <si>
    <t>Dory Buncombe</t>
  </si>
  <si>
    <t>Ladonna Hayles</t>
  </si>
  <si>
    <t>Katti Weth</t>
  </si>
  <si>
    <t>Gilbert Beed</t>
  </si>
  <si>
    <t>Jonathan Starten</t>
  </si>
  <si>
    <t>Allistir Pecht</t>
  </si>
  <si>
    <t>Shel Hairesnape</t>
  </si>
  <si>
    <t>Falkner Eardley</t>
  </si>
  <si>
    <t>Iolanthe Littledyke</t>
  </si>
  <si>
    <t>Dacia Saill</t>
  </si>
  <si>
    <t>Daffie Kochel</t>
  </si>
  <si>
    <t>Grace Wyldbore</t>
  </si>
  <si>
    <t>Nikkie Morritt</t>
  </si>
  <si>
    <t>Riccardo Pemble</t>
  </si>
  <si>
    <t>Vin Hebblewaite</t>
  </si>
  <si>
    <t>Melisenda Elsmor</t>
  </si>
  <si>
    <t>Jacynth Mewes</t>
  </si>
  <si>
    <t>Simon Anthon</t>
  </si>
  <si>
    <t>Consalve Morena</t>
  </si>
  <si>
    <t>Arliene Deackes</t>
  </si>
  <si>
    <t>Tynan Kibbey</t>
  </si>
  <si>
    <t>Read Gilroy</t>
  </si>
  <si>
    <t>Lorelle Waring</t>
  </si>
  <si>
    <t>Renato Plevey</t>
  </si>
  <si>
    <t>Alexia Fulks</t>
  </si>
  <si>
    <t>Gabey Pea</t>
  </si>
  <si>
    <t>Myrvyn Hartzenberg</t>
  </si>
  <si>
    <t>Brady Miller</t>
  </si>
  <si>
    <t>Freeland Santon</t>
  </si>
  <si>
    <t>Nicola Summerlee</t>
  </si>
  <si>
    <t>Doralia Ransom</t>
  </si>
  <si>
    <t>Clarette McGeown</t>
  </si>
  <si>
    <t>Farr Hylden</t>
  </si>
  <si>
    <t>Joni Javes</t>
  </si>
  <si>
    <t>Terencio Lovell</t>
  </si>
  <si>
    <t>Maurene Turland</t>
  </si>
  <si>
    <t>Arlin Cobbin</t>
  </si>
  <si>
    <t>Archer McNabb</t>
  </si>
  <si>
    <t>Mallory Hollidge</t>
  </si>
  <si>
    <t>Genny Botly</t>
  </si>
  <si>
    <t>Diane-marie Durbin</t>
  </si>
  <si>
    <t>Camellia Duffree</t>
  </si>
  <si>
    <t>Agnese Salter</t>
  </si>
  <si>
    <t>Malissa Carrington</t>
  </si>
  <si>
    <t>Nina Fillon</t>
  </si>
  <si>
    <t>Koressa Brauns</t>
  </si>
  <si>
    <t>Lorinda Kingman</t>
  </si>
  <si>
    <t>Robin Mattecot</t>
  </si>
  <si>
    <t>Waring Canceller</t>
  </si>
  <si>
    <t>Nevile Cordeix</t>
  </si>
  <si>
    <t>Isidor Eayrs</t>
  </si>
  <si>
    <t>Falkner Cutmore</t>
  </si>
  <si>
    <t>Vanna Unger</t>
  </si>
  <si>
    <t>Waneta Dutton</t>
  </si>
  <si>
    <t>Arline Lippett</t>
  </si>
  <si>
    <t>Britt Elecum</t>
  </si>
  <si>
    <t>Farrell Extall</t>
  </si>
  <si>
    <t>Trey MacArd</t>
  </si>
  <si>
    <t>Alexa Fores</t>
  </si>
  <si>
    <t>Cissy Coule</t>
  </si>
  <si>
    <t>Westbrooke Malacrida</t>
  </si>
  <si>
    <t>Kendrick Sweetland</t>
  </si>
  <si>
    <t>Shelba Buggs</t>
  </si>
  <si>
    <t>Dael Tobin</t>
  </si>
  <si>
    <t>Renie Huggens</t>
  </si>
  <si>
    <t>Zea Willwood</t>
  </si>
  <si>
    <t>Chrissy Portwain</t>
  </si>
  <si>
    <t>Lianna Titmus</t>
  </si>
  <si>
    <t>Hersch Ollerenshaw</t>
  </si>
  <si>
    <t>Simone Cattenach</t>
  </si>
  <si>
    <t>Venus Hall-Gough</t>
  </si>
  <si>
    <t>Saul Osgardby</t>
  </si>
  <si>
    <t>Raynell Ruspine</t>
  </si>
  <si>
    <t>Lucio Nettle</t>
  </si>
  <si>
    <t>Ianthe Orrah</t>
  </si>
  <si>
    <t>Iormina Mellenby</t>
  </si>
  <si>
    <t>King Tudball</t>
  </si>
  <si>
    <t>Patrizia Folke</t>
  </si>
  <si>
    <t>Harwell Agastina</t>
  </si>
  <si>
    <t>Ophelie Rivelon</t>
  </si>
  <si>
    <t>Noak Penella</t>
  </si>
  <si>
    <t>Vikki Leydon</t>
  </si>
  <si>
    <t>Noach Pidgen</t>
  </si>
  <si>
    <t>Nert Gouldthorpe</t>
  </si>
  <si>
    <t>Marshal Cockton</t>
  </si>
  <si>
    <t>Guinna Alasdair</t>
  </si>
  <si>
    <t>Koo Dobrowski</t>
  </si>
  <si>
    <t>Silvan Tussaine</t>
  </si>
  <si>
    <t>Gale Yallop</t>
  </si>
  <si>
    <t>Melba Dowsett</t>
  </si>
  <si>
    <t>Binnie Jovic</t>
  </si>
  <si>
    <t>Rufe Rubel</t>
  </si>
  <si>
    <t>Liuka Bengoechea</t>
  </si>
  <si>
    <t>Fidel Scotchmore</t>
  </si>
  <si>
    <t>Camella Brownett</t>
  </si>
  <si>
    <t>Ginelle Haws</t>
  </si>
  <si>
    <t>Octavius Hebron</t>
  </si>
  <si>
    <t>Benedick Poyser</t>
  </si>
  <si>
    <t>Titos Sheer</t>
  </si>
  <si>
    <t>Ula Pitman</t>
  </si>
  <si>
    <t>Rad Stiell</t>
  </si>
  <si>
    <t>Carleton Pimmocke</t>
  </si>
  <si>
    <t>Chad Langfield</t>
  </si>
  <si>
    <t>Evita Hylton</t>
  </si>
  <si>
    <t>Dosi Ison</t>
  </si>
  <si>
    <t>Winnah Enrico</t>
  </si>
  <si>
    <t>Rollo Cornill</t>
  </si>
  <si>
    <t>Erwin Feek</t>
  </si>
  <si>
    <t>Linda Whitwell</t>
  </si>
  <si>
    <t>Hana Polin</t>
  </si>
  <si>
    <t>Justinn Westbrook</t>
  </si>
  <si>
    <t>Jakie Harower</t>
  </si>
  <si>
    <t>Seward Antuoni</t>
  </si>
  <si>
    <t>Erin Schafer</t>
  </si>
  <si>
    <t>Iolande Siely</t>
  </si>
  <si>
    <t>Kaja Viste</t>
  </si>
  <si>
    <t>Arv Beushaw</t>
  </si>
  <si>
    <t>Ebony Coxon</t>
  </si>
  <si>
    <t>Brana Crips</t>
  </si>
  <si>
    <t>Nesta Haggarty</t>
  </si>
  <si>
    <t>Lucy Goodbur</t>
  </si>
  <si>
    <t>Ewart Gritland</t>
  </si>
  <si>
    <t>Fergus Kimmerling</t>
  </si>
  <si>
    <t>Cindy Simkiss</t>
  </si>
  <si>
    <t>Clem Riteley</t>
  </si>
  <si>
    <t>Teddie Shillabeer</t>
  </si>
  <si>
    <t>Clayborne Dundridge</t>
  </si>
  <si>
    <t>Clari Powder</t>
  </si>
  <si>
    <t>Rhianon Tocque</t>
  </si>
  <si>
    <t>Andriette Yellowley</t>
  </si>
  <si>
    <t>Myrwyn Kefford</t>
  </si>
  <si>
    <t>Isahella Pittoli</t>
  </si>
  <si>
    <t>Cathryn McQuillen</t>
  </si>
  <si>
    <t>Catha Oselton</t>
  </si>
  <si>
    <t>Napoleon Wadham</t>
  </si>
  <si>
    <t>Lindy Swoffer</t>
  </si>
  <si>
    <t>Megen Chant</t>
  </si>
  <si>
    <t>Wash Bounds</t>
  </si>
  <si>
    <t>Natividad Darrigoe</t>
  </si>
  <si>
    <t>Johnathon McLucky</t>
  </si>
  <si>
    <t>Abbott Hazeldine</t>
  </si>
  <si>
    <t>Aile Boecke</t>
  </si>
  <si>
    <t>Dorice Viggers</t>
  </si>
  <si>
    <t>Jacky Strowthers</t>
  </si>
  <si>
    <t>Meade Gonzales</t>
  </si>
  <si>
    <t>Morissa Bardnam</t>
  </si>
  <si>
    <t>Jennilee Barzen</t>
  </si>
  <si>
    <t>Neile Deehan</t>
  </si>
  <si>
    <t>Sim Lorkings</t>
  </si>
  <si>
    <t>Cyrillus Bernhardsson</t>
  </si>
  <si>
    <t>Pollyanna Follows</t>
  </si>
  <si>
    <t>Doria Nyssen</t>
  </si>
  <si>
    <t>Giorgio Lots</t>
  </si>
  <si>
    <t>Jamesy Miguel</t>
  </si>
  <si>
    <t>Grannie Stukings</t>
  </si>
  <si>
    <t>Roma Rudderham</t>
  </si>
  <si>
    <t>Francisco Highwood</t>
  </si>
  <si>
    <t>Linc Slatter</t>
  </si>
  <si>
    <t>Ignace Bolton</t>
  </si>
  <si>
    <t>Lindsey Kesteven</t>
  </si>
  <si>
    <t>Kai Oddey</t>
  </si>
  <si>
    <t>Jenn Farney</t>
  </si>
  <si>
    <t>Stephani Sibthorpe</t>
  </si>
  <si>
    <t>Mikey Zylbermann</t>
  </si>
  <si>
    <t>Sinclare Bownass</t>
  </si>
  <si>
    <t>Trevar Billam</t>
  </si>
  <si>
    <t>Felike Knipe</t>
  </si>
  <si>
    <t>Hersh Vaz</t>
  </si>
  <si>
    <t>Ezekiel Volette</t>
  </si>
  <si>
    <t>Whit Marquiss</t>
  </si>
  <si>
    <t>Wenda Mardee</t>
  </si>
  <si>
    <t>Janeczka Simoneschi</t>
  </si>
  <si>
    <t>Brocky Keitch</t>
  </si>
  <si>
    <t>Matilde Monnery</t>
  </si>
  <si>
    <t>Maryjo Crean</t>
  </si>
  <si>
    <t>Murielle Burmingham</t>
  </si>
  <si>
    <t>Ethan Binne</t>
  </si>
  <si>
    <t>Marrissa Muirhead</t>
  </si>
  <si>
    <t>Livia Doohey</t>
  </si>
  <si>
    <t>Esteban Trustey</t>
  </si>
  <si>
    <t>Denni D'Elia</t>
  </si>
  <si>
    <t>Karim McCawley</t>
  </si>
  <si>
    <t>Honor Fenech</t>
  </si>
  <si>
    <t>Barnabe Livesley</t>
  </si>
  <si>
    <t>Pauly Bremmer</t>
  </si>
  <si>
    <t>Richart Cota</t>
  </si>
  <si>
    <t>Nolly McCheyne</t>
  </si>
  <si>
    <t>Stefanie Poland</t>
  </si>
  <si>
    <t>Sayers Hamlen</t>
  </si>
  <si>
    <t>Charo Margach</t>
  </si>
  <si>
    <t>Weber Lindermann</t>
  </si>
  <si>
    <t>Aldous Bubbings</t>
  </si>
  <si>
    <t>Deva Mennithorp</t>
  </si>
  <si>
    <t>Rickey Zannutti</t>
  </si>
  <si>
    <t>Fidole Andrich</t>
  </si>
  <si>
    <t>Aliza Bott</t>
  </si>
  <si>
    <t>Karol Paradise</t>
  </si>
  <si>
    <t>Matt Bolwell</t>
  </si>
  <si>
    <t>Roma Borrow</t>
  </si>
  <si>
    <t>Jazmin Hoff</t>
  </si>
  <si>
    <t>Darla Cleere</t>
  </si>
  <si>
    <t>Horten Osment</t>
  </si>
  <si>
    <t>Emilio Broinlich</t>
  </si>
  <si>
    <t>Joy Merwe</t>
  </si>
  <si>
    <t>Delmar Nend</t>
  </si>
  <si>
    <t>Jesselyn Boughtflower</t>
  </si>
  <si>
    <t>David Goane</t>
  </si>
  <si>
    <t>Rasia Sacco</t>
  </si>
  <si>
    <t>Arabele Rimes</t>
  </si>
  <si>
    <t>Sonja Tremblay</t>
  </si>
  <si>
    <t>Arlina Trencher</t>
  </si>
  <si>
    <t>Crista Godber</t>
  </si>
  <si>
    <t>Willi Tregenna</t>
  </si>
  <si>
    <t>Sherie Pellew</t>
  </si>
  <si>
    <t>Rosemarie Laise</t>
  </si>
  <si>
    <t>Ram Yesichev</t>
  </si>
  <si>
    <t>Husein Adderson</t>
  </si>
  <si>
    <t>Alwin Fortey</t>
  </si>
  <si>
    <t>Collie Astill</t>
  </si>
  <si>
    <t>Barn Lougheed</t>
  </si>
  <si>
    <t>Mozes Cutforth</t>
  </si>
  <si>
    <t>Melinda Meco</t>
  </si>
  <si>
    <t>Malachi Nattrass</t>
  </si>
  <si>
    <t>Venus Bamfield</t>
  </si>
  <si>
    <t>Casey Sargison</t>
  </si>
  <si>
    <t>Latrena Eskrigg</t>
  </si>
  <si>
    <t>Raffarty Oldcote</t>
  </si>
  <si>
    <t>Mitchell Daniele</t>
  </si>
  <si>
    <t>Madlin Mollin</t>
  </si>
  <si>
    <t>Leyla McRuvie</t>
  </si>
  <si>
    <t>Rutger Gozard</t>
  </si>
  <si>
    <t>Berton Lefridge</t>
  </si>
  <si>
    <t>Marchall Lycett</t>
  </si>
  <si>
    <t>Sayre Stevings</t>
  </si>
  <si>
    <t>Amos Halling</t>
  </si>
  <si>
    <t>Gray Moukes</t>
  </si>
  <si>
    <t>Darnell Cosker</t>
  </si>
  <si>
    <t>Shelia Messier</t>
  </si>
  <si>
    <t>Hort Hayen</t>
  </si>
  <si>
    <t>Berkeley Clemanceau</t>
  </si>
  <si>
    <t>Dolly Crackel</t>
  </si>
  <si>
    <t>Rab Knowlys</t>
  </si>
  <si>
    <t>Arnie Botha</t>
  </si>
  <si>
    <t>Vivianna Aulds</t>
  </si>
  <si>
    <t>Debor Sommerville</t>
  </si>
  <si>
    <t>Janek Moorhouse</t>
  </si>
  <si>
    <t>Juditha Gosnell</t>
  </si>
  <si>
    <t>Kelsy Murphey</t>
  </si>
  <si>
    <t>Gabby Josilowski</t>
  </si>
  <si>
    <t>Arvie Horrell</t>
  </si>
  <si>
    <t>Sarina Lightbody</t>
  </si>
  <si>
    <t>Hilton Bryers</t>
  </si>
  <si>
    <t>Inigo Copes</t>
  </si>
  <si>
    <t>Terencio Olohan</t>
  </si>
  <si>
    <t>Lena Dougliss</t>
  </si>
  <si>
    <t>Shurlock Siverns</t>
  </si>
  <si>
    <t>Olwen Showen</t>
  </si>
  <si>
    <t>Marieann Pleavin</t>
  </si>
  <si>
    <t>Walden Kmicicki</t>
  </si>
  <si>
    <t>Kaitlin Kubicka</t>
  </si>
  <si>
    <t>Addia Espine</t>
  </si>
  <si>
    <t>Elwira Mattaser</t>
  </si>
  <si>
    <t>Corrine Bassingham</t>
  </si>
  <si>
    <t>Toby Coppock.</t>
  </si>
  <si>
    <t>Earlie Fishpoole</t>
  </si>
  <si>
    <t>Shepherd Dreinan</t>
  </si>
  <si>
    <t>Tammie Joscelin</t>
  </si>
  <si>
    <t>Jobye Dayborne</t>
  </si>
  <si>
    <t>Debi McKew</t>
  </si>
  <si>
    <t>Brande Binyon</t>
  </si>
  <si>
    <t>Sanders Fountian</t>
  </si>
  <si>
    <t>Tris Garstan</t>
  </si>
  <si>
    <t>Hartley Clynmans</t>
  </si>
  <si>
    <t>Lance Addionisio</t>
  </si>
  <si>
    <t>Harold Ambrogetti</t>
  </si>
  <si>
    <t>Rockwell McGaw</t>
  </si>
  <si>
    <t>Tabitha Keelinge</t>
  </si>
  <si>
    <t>Hayley Lancashire</t>
  </si>
  <si>
    <t>Mirabella Loudian</t>
  </si>
  <si>
    <t>Tate Remer</t>
  </si>
  <si>
    <t>Ronny Henrion</t>
  </si>
  <si>
    <t>Giorgia Huggen</t>
  </si>
  <si>
    <t>Hannah Hammell</t>
  </si>
  <si>
    <t>Erinn Danneil</t>
  </si>
  <si>
    <t>Silvia Blacket</t>
  </si>
  <si>
    <t>Richmound Naul</t>
  </si>
  <si>
    <t>Margareta Revance</t>
  </si>
  <si>
    <t>Darby Cottill</t>
  </si>
  <si>
    <t>Archibald Jon</t>
  </si>
  <si>
    <t>Saraann Itzhaki</t>
  </si>
  <si>
    <t>Jae Stilwell</t>
  </si>
  <si>
    <t>Gabe Butson</t>
  </si>
  <si>
    <t>Winnifred Tomasi</t>
  </si>
  <si>
    <t>Dodi France</t>
  </si>
  <si>
    <t>Ansley Charpin</t>
  </si>
  <si>
    <t>Rafaelia Micallef</t>
  </si>
  <si>
    <t>Vinson Whitehorn</t>
  </si>
  <si>
    <t>Burton Swafford</t>
  </si>
  <si>
    <t>Aime Tew</t>
  </si>
  <si>
    <t>Ines Quinn</t>
  </si>
  <si>
    <t>Conni Wiersma</t>
  </si>
  <si>
    <t>Katharine Croux</t>
  </si>
  <si>
    <t>Jerald Creebo</t>
  </si>
  <si>
    <t>Neila Cadigan</t>
  </si>
  <si>
    <t>Aldus Smitherman</t>
  </si>
  <si>
    <t>Netti Simons</t>
  </si>
  <si>
    <t>Basilius Jelkes</t>
  </si>
  <si>
    <t>Aland Alpes</t>
  </si>
  <si>
    <t>Waldemar Benham</t>
  </si>
  <si>
    <t>Burr Gonzales</t>
  </si>
  <si>
    <t>Maggee O' Shea</t>
  </si>
  <si>
    <t>Chrotoem Gallienne</t>
  </si>
  <si>
    <t>Robin Bartrum</t>
  </si>
  <si>
    <t>Silvanus Fowlston</t>
  </si>
  <si>
    <t>Carole Denisyev</t>
  </si>
  <si>
    <t>Courtnay Crighton</t>
  </si>
  <si>
    <t>Myrtle Milbourne</t>
  </si>
  <si>
    <t>Emmit Berni</t>
  </si>
  <si>
    <t>Janenna Malsher</t>
  </si>
  <si>
    <t>Kristos Moakson</t>
  </si>
  <si>
    <t>Andros Damarell</t>
  </si>
  <si>
    <t>Scot Brickdale</t>
  </si>
  <si>
    <t>Jordana Peacop</t>
  </si>
  <si>
    <t>Yorgo Land</t>
  </si>
  <si>
    <t>Corabella Dinsmore</t>
  </si>
  <si>
    <t>Lida Whitewood</t>
  </si>
  <si>
    <t>Idaline Edscer</t>
  </si>
  <si>
    <t>Spike Lyman</t>
  </si>
  <si>
    <t>Shell Innerstone</t>
  </si>
  <si>
    <t>Geri Michallat</t>
  </si>
  <si>
    <t>Gabi Petronis</t>
  </si>
  <si>
    <t>Bartolomeo Casa</t>
  </si>
  <si>
    <t>Constantina Falco</t>
  </si>
  <si>
    <t>Hailee Cliss</t>
  </si>
  <si>
    <t>Evangeline Dibble</t>
  </si>
  <si>
    <t>Salli Greger</t>
  </si>
  <si>
    <t>Kort Langstaff</t>
  </si>
  <si>
    <t>Maryrose Negro</t>
  </si>
  <si>
    <t>Georas Merill</t>
  </si>
  <si>
    <t>Tiffanie Perfili</t>
  </si>
  <si>
    <t>Marjorie Deane</t>
  </si>
  <si>
    <t>Olympe Cogley</t>
  </si>
  <si>
    <t>Nat Greenland</t>
  </si>
  <si>
    <t>Andi Beirne</t>
  </si>
  <si>
    <t>Beatrix Owen</t>
  </si>
  <si>
    <t>Geri Nolder</t>
  </si>
  <si>
    <t>Shari Karlowicz</t>
  </si>
  <si>
    <t>Meagan Kliemann</t>
  </si>
  <si>
    <t>Kin Ruzicka</t>
  </si>
  <si>
    <t>Arne Berwick</t>
  </si>
  <si>
    <t>Denys Tallet</t>
  </si>
  <si>
    <t>Patti Ianetti</t>
  </si>
  <si>
    <t>Ronnica Pooly</t>
  </si>
  <si>
    <t>Jaimie Tamlett</t>
  </si>
  <si>
    <t>Vivi Baelde</t>
  </si>
  <si>
    <t>Jorie Dymick</t>
  </si>
  <si>
    <t>Dawna Ackhurst</t>
  </si>
  <si>
    <t>Arda Koche</t>
  </si>
  <si>
    <t>Marisa Rands</t>
  </si>
  <si>
    <t>Jody Paulisch</t>
  </si>
  <si>
    <t>Wenonah Mordie</t>
  </si>
  <si>
    <t>Julina Pay</t>
  </si>
  <si>
    <t>Marrilee Sowerbutts</t>
  </si>
  <si>
    <t>Arleen Carnell</t>
  </si>
  <si>
    <t>Enriqueta Cowx</t>
  </si>
  <si>
    <t>Lyndsay Nurdin</t>
  </si>
  <si>
    <t>Jephthah McCalum</t>
  </si>
  <si>
    <t>Gabriell Petronis</t>
  </si>
  <si>
    <t>Adolpho Achurch</t>
  </si>
  <si>
    <t>Rhonda Gaythwaite</t>
  </si>
  <si>
    <t>Ellary Doudney</t>
  </si>
  <si>
    <t>Garold Gregg</t>
  </si>
  <si>
    <t>Stillman von Hagt</t>
  </si>
  <si>
    <t>Austine Saker</t>
  </si>
  <si>
    <t>Gibby MacMorland</t>
  </si>
  <si>
    <t>Jacquelynn Sedgmond</t>
  </si>
  <si>
    <t>Shandra Cammack</t>
  </si>
  <si>
    <t>Angy Pennings</t>
  </si>
  <si>
    <t>Elvera Collerd</t>
  </si>
  <si>
    <t>Ramon Dews</t>
  </si>
  <si>
    <t>Shela McPhail</t>
  </si>
  <si>
    <t>Brianna Graeser</t>
  </si>
  <si>
    <t>Mort Rasell</t>
  </si>
  <si>
    <t>Starlene Moncreif</t>
  </si>
  <si>
    <t>Thelma Bartelli</t>
  </si>
  <si>
    <t>Hoyt Stearnes</t>
  </si>
  <si>
    <t>Steffen Vlasenko</t>
  </si>
  <si>
    <t>Zorana Hodgins</t>
  </si>
  <si>
    <t>Meredith Faiers</t>
  </si>
  <si>
    <t>Daisey Gammill</t>
  </si>
  <si>
    <t>Joshuah Malling</t>
  </si>
  <si>
    <t>Cozmo Hintzer</t>
  </si>
  <si>
    <t>Harlen Tivenan</t>
  </si>
  <si>
    <t>Rodrique Hoxey</t>
  </si>
  <si>
    <t>Brok Krimmer</t>
  </si>
  <si>
    <t>Paxton Boltwood</t>
  </si>
  <si>
    <t>Ursola Rosenfelder</t>
  </si>
  <si>
    <t>Silvia Gravenor</t>
  </si>
  <si>
    <t>Millie Saberton</t>
  </si>
  <si>
    <t>Alica Ternott</t>
  </si>
  <si>
    <t>Emelina Du Fray</t>
  </si>
  <si>
    <t>Christiana Foyster</t>
  </si>
  <si>
    <t>Clerissa Faull</t>
  </si>
  <si>
    <t>Ruy Bettison</t>
  </si>
  <si>
    <t>Engracia Iacovo</t>
  </si>
  <si>
    <t>Priscella Petche</t>
  </si>
  <si>
    <t>Cicely Chevolleau</t>
  </si>
  <si>
    <t>Dix Pennazzi</t>
  </si>
  <si>
    <t>Ned Collecott</t>
  </si>
  <si>
    <t>Diahann Wroth</t>
  </si>
  <si>
    <t>Crystal Deverell</t>
  </si>
  <si>
    <t>Annamaria Drezzer</t>
  </si>
  <si>
    <t>Dudley Brychan</t>
  </si>
  <si>
    <t>Michael Blades</t>
  </si>
  <si>
    <t>Tani Sieve</t>
  </si>
  <si>
    <t>Ernest Llywarch</t>
  </si>
  <si>
    <t>Catha Amey</t>
  </si>
  <si>
    <t>Hartley Habbema</t>
  </si>
  <si>
    <t>Ali Marzella</t>
  </si>
  <si>
    <t>Regine Scadding</t>
  </si>
  <si>
    <t>Sky Yekel</t>
  </si>
  <si>
    <t>Benoite Bownass</t>
  </si>
  <si>
    <t>Luelle Birds</t>
  </si>
  <si>
    <t>Kliment Petticrew</t>
  </si>
  <si>
    <t>Jayson Clabburn</t>
  </si>
  <si>
    <t>Hyacinthe Bawme</t>
  </si>
  <si>
    <t>Cris Giacobini</t>
  </si>
  <si>
    <t>Aurlie Wiffill</t>
  </si>
  <si>
    <t>Rabi Lonie</t>
  </si>
  <si>
    <t>Vallie Dicker</t>
  </si>
  <si>
    <t>Eleni Bielfelt</t>
  </si>
  <si>
    <t>Libbey Brisseau</t>
  </si>
  <si>
    <t>Micheline Booton</t>
  </si>
  <si>
    <t>Kelci Lyngsted</t>
  </si>
  <si>
    <t>Deonne Gavahan</t>
  </si>
  <si>
    <t>Brewer Diggins</t>
  </si>
  <si>
    <t>Joceline Jinkins</t>
  </si>
  <si>
    <t>Herb Spriddle</t>
  </si>
  <si>
    <t>Tadeo Bleibaum</t>
  </si>
  <si>
    <t>Christine Ambrosetti</t>
  </si>
  <si>
    <t>Godard Fitt</t>
  </si>
  <si>
    <t>Camilla Scare</t>
  </si>
  <si>
    <t>Orsa Flipek</t>
  </si>
  <si>
    <t>Agatha Henighan</t>
  </si>
  <si>
    <t>Bidget Kingsford</t>
  </si>
  <si>
    <t>Sher O'Hannigan</t>
  </si>
  <si>
    <t>Willie Jouen</t>
  </si>
  <si>
    <t>Wilie Fenelow</t>
  </si>
  <si>
    <t>Hollie Yarnall</t>
  </si>
  <si>
    <t>Antoinette Christall</t>
  </si>
  <si>
    <t>Selia Beetham</t>
  </si>
  <si>
    <t>Shannah Jellico</t>
  </si>
  <si>
    <t>Hamel Trousdale</t>
  </si>
  <si>
    <t>Charissa Ormiston</t>
  </si>
  <si>
    <t>Maribeth Lawes</t>
  </si>
  <si>
    <t>Aubrey Redon</t>
  </si>
  <si>
    <t>Lester Witherow</t>
  </si>
  <si>
    <t>Benedicto Stillmann</t>
  </si>
  <si>
    <t>Phil Adey</t>
  </si>
  <si>
    <t>Arne Yokel</t>
  </si>
  <si>
    <t>Abbe Mulvenna</t>
  </si>
  <si>
    <t>Edik Jacox</t>
  </si>
  <si>
    <t>Lawry Trenholm</t>
  </si>
  <si>
    <t>Amerigo Bompas</t>
  </si>
  <si>
    <t>North Cumpsty</t>
  </si>
  <si>
    <t>Gordy Sherburn</t>
  </si>
  <si>
    <t>Cicily Cornhill</t>
  </si>
  <si>
    <t>Diane Lambertazzi</t>
  </si>
  <si>
    <t>Alasdair Giamuzzo</t>
  </si>
  <si>
    <t>Phillis Defty</t>
  </si>
  <si>
    <t>Kelli Matasov</t>
  </si>
  <si>
    <t>Kristen Rainsden</t>
  </si>
  <si>
    <t>Ki Bendel</t>
  </si>
  <si>
    <t>Starlene Ellice</t>
  </si>
  <si>
    <t>Sorcha Rashleigh</t>
  </si>
  <si>
    <t>Douglass Krier</t>
  </si>
  <si>
    <t>Creighton Bennoe</t>
  </si>
  <si>
    <t>Weidar Di Franceshci</t>
  </si>
  <si>
    <t>Hamilton Gill</t>
  </si>
  <si>
    <t>Olin Brushfield</t>
  </si>
  <si>
    <t>Debra Pieper</t>
  </si>
  <si>
    <t>Fredek Balston</t>
  </si>
  <si>
    <t>Yovonnda Niemiec</t>
  </si>
  <si>
    <t>Tedd Rosenbloom</t>
  </si>
  <si>
    <t>Marve Sheather</t>
  </si>
  <si>
    <t>Thia Cleworth</t>
  </si>
  <si>
    <t>Sarene McTrustam</t>
  </si>
  <si>
    <t>Evangelia Stephen</t>
  </si>
  <si>
    <t>Kippy Linthead</t>
  </si>
  <si>
    <t>Aluin Christoffels</t>
  </si>
  <si>
    <t>Stinky Lepoidevin</t>
  </si>
  <si>
    <t>Kevon Galgey</t>
  </si>
  <si>
    <t>Rahel Flucker</t>
  </si>
  <si>
    <t>Cyndy Doyley</t>
  </si>
  <si>
    <t>Mignon Offiler</t>
  </si>
  <si>
    <t>Maddi Massey</t>
  </si>
  <si>
    <t>Arvy Brighty</t>
  </si>
  <si>
    <t>Mellisent Heigl</t>
  </si>
  <si>
    <t>Patrice Goundsy</t>
  </si>
  <si>
    <t>Shurlocke Bantock</t>
  </si>
  <si>
    <t>Grayce Garard</t>
  </si>
  <si>
    <t>Cory Mungin</t>
  </si>
  <si>
    <t>Bartlett Branson</t>
  </si>
  <si>
    <t>Winna Seeborne</t>
  </si>
  <si>
    <t>Lynn Leall</t>
  </si>
  <si>
    <t>Barron Tailby</t>
  </si>
  <si>
    <t>Maynord Bassil</t>
  </si>
  <si>
    <t>Claire Leitch</t>
  </si>
  <si>
    <t>Marnie Smowton</t>
  </si>
  <si>
    <t>Frieda Patillo</t>
  </si>
  <si>
    <t>Janina Garham</t>
  </si>
  <si>
    <t>Lynsey Wookey</t>
  </si>
  <si>
    <t>Jaquelin Twells</t>
  </si>
  <si>
    <t>Krishnah Robardey</t>
  </si>
  <si>
    <t>Martha Roake</t>
  </si>
  <si>
    <t>Dannel Drewell</t>
  </si>
  <si>
    <t>Herold Bambery</t>
  </si>
  <si>
    <t>Kalil Crannis</t>
  </si>
  <si>
    <t>Grace Garcia</t>
  </si>
  <si>
    <t>Ardine Fleisch</t>
  </si>
  <si>
    <t>Matty Ousbie</t>
  </si>
  <si>
    <t>Ronnica Menego</t>
  </si>
  <si>
    <t>Adorne Ancliff</t>
  </si>
  <si>
    <t>Calhoun Garrit</t>
  </si>
  <si>
    <t>Raviv Pollard</t>
  </si>
  <si>
    <t>Hailey Skeermor</t>
  </si>
  <si>
    <t>Chane Selwyn</t>
  </si>
  <si>
    <t>Daron Eby</t>
  </si>
  <si>
    <t>Margot Mooreed</t>
  </si>
  <si>
    <t>Isa Vitte</t>
  </si>
  <si>
    <t>Fielding Bollum</t>
  </si>
  <si>
    <t>Benjamin Remon</t>
  </si>
  <si>
    <t>Yule Heatlie</t>
  </si>
  <si>
    <t>Melantha Heimann</t>
  </si>
  <si>
    <t>Celka Egdell</t>
  </si>
  <si>
    <t>Wiatt Shotboult</t>
  </si>
  <si>
    <t>Brendin Hadleigh</t>
  </si>
  <si>
    <t>Meris Garrold</t>
  </si>
  <si>
    <t>Elyn Berrigan</t>
  </si>
  <si>
    <t>Sarena Sanchiz</t>
  </si>
  <si>
    <t>Eldon Knewstubb</t>
  </si>
  <si>
    <t>Nicolle Barneveld</t>
  </si>
  <si>
    <t>Helaina Stitwell</t>
  </si>
  <si>
    <t>Farlie Powney</t>
  </si>
  <si>
    <t>Madalyn Meagh</t>
  </si>
  <si>
    <t>Malinde Dow</t>
  </si>
  <si>
    <t>Torey Riolfo</t>
  </si>
  <si>
    <t>Alicea Elkins</t>
  </si>
  <si>
    <t>Florenza Frogley</t>
  </si>
  <si>
    <t>Rodge Friatt</t>
  </si>
  <si>
    <t>Jemmy Giovanitti</t>
  </si>
  <si>
    <t>Xylina Woolens</t>
  </si>
  <si>
    <t>Lancelot Ducarne</t>
  </si>
  <si>
    <t>Brigg Jordi</t>
  </si>
  <si>
    <t>Donnie Fallens</t>
  </si>
  <si>
    <t>Viv Cavaney</t>
  </si>
  <si>
    <t>Flora Derle</t>
  </si>
  <si>
    <t>Leonora Huitt</t>
  </si>
  <si>
    <t>Addy Dimitrie</t>
  </si>
  <si>
    <t>Hedwig Woltman</t>
  </si>
  <si>
    <t>Adore Kiezler</t>
  </si>
  <si>
    <t>Louisa Sutherel</t>
  </si>
  <si>
    <t>Leticia Foynes</t>
  </si>
  <si>
    <t>Matthaeus Scopham</t>
  </si>
  <si>
    <t>Rayna Hannaby</t>
  </si>
  <si>
    <t>Thornie Lotte</t>
  </si>
  <si>
    <t>Willabella Bendtsen</t>
  </si>
  <si>
    <t>Stearn Challener</t>
  </si>
  <si>
    <t>Orella Bengoechea</t>
  </si>
  <si>
    <t>Tristan Preist</t>
  </si>
  <si>
    <t>Taffy Arstall</t>
  </si>
  <si>
    <t>Carmelia Byrne</t>
  </si>
  <si>
    <t>Paulo Shiril</t>
  </si>
  <si>
    <t>Ingaborg Casetta</t>
  </si>
  <si>
    <t>Hendrick Causer</t>
  </si>
  <si>
    <t>Putnem Harbidge</t>
  </si>
  <si>
    <t>Cad Noads</t>
  </si>
  <si>
    <t>Werner Huortic</t>
  </si>
  <si>
    <t>Karlan Duchesne</t>
  </si>
  <si>
    <t>Brandyn Quenell</t>
  </si>
  <si>
    <t>Tamqrah Pinel</t>
  </si>
  <si>
    <t>Humphrey Brugsma</t>
  </si>
  <si>
    <t>Gian Duberry</t>
  </si>
  <si>
    <t>Paxon Squibe</t>
  </si>
  <si>
    <t>Lin Eustes</t>
  </si>
  <si>
    <t>Milli Winnister</t>
  </si>
  <si>
    <t>Kirbie Colnet</t>
  </si>
  <si>
    <t>Knox Lanham</t>
  </si>
  <si>
    <t>Smitty Paprotny</t>
  </si>
  <si>
    <t>Alain Keighley</t>
  </si>
  <si>
    <t>Loria Todeo</t>
  </si>
  <si>
    <t>Elston Curteis</t>
  </si>
  <si>
    <t>Currie Keedwell</t>
  </si>
  <si>
    <t>Clarie Jedrzejczyk</t>
  </si>
  <si>
    <t>Chester Blazic</t>
  </si>
  <si>
    <t>Gabriella Blewmen</t>
  </si>
  <si>
    <t>Hamil Staddart</t>
  </si>
  <si>
    <t>Griffin Sandham</t>
  </si>
  <si>
    <t>Brucie Sholem</t>
  </si>
  <si>
    <t>Windy Smithers</t>
  </si>
  <si>
    <t>Chrissy Rosetti</t>
  </si>
  <si>
    <t>Nama Wajib Pajak</t>
  </si>
  <si>
    <t>Dasar Pengenaan Pajak</t>
  </si>
  <si>
    <t>NPWP Pembeli</t>
  </si>
  <si>
    <t>014825169571000</t>
  </si>
  <si>
    <t>018912492254000</t>
  </si>
  <si>
    <t>027262712611000</t>
  </si>
  <si>
    <t>022146566823000</t>
  </si>
  <si>
    <t>012097636535000</t>
  </si>
  <si>
    <t>011843957282000</t>
  </si>
  <si>
    <t>016344814151000</t>
  </si>
  <si>
    <t>023754624038000</t>
  </si>
  <si>
    <t>021930195538000</t>
  </si>
  <si>
    <t>021154235578000</t>
  </si>
  <si>
    <t>021132794542000</t>
  </si>
  <si>
    <t>022141067016000</t>
  </si>
  <si>
    <t>029526019712000</t>
  </si>
  <si>
    <t>023597973075000</t>
  </si>
  <si>
    <t>021369682805000</t>
  </si>
  <si>
    <t>011605063018000</t>
  </si>
  <si>
    <t>018708358008000</t>
  </si>
  <si>
    <t>018820360684000</t>
  </si>
  <si>
    <t>018248823151000</t>
  </si>
  <si>
    <t>017634303502000</t>
  </si>
  <si>
    <t>023385907986000</t>
  </si>
  <si>
    <t>028424872867000</t>
  </si>
  <si>
    <t>016757918569000</t>
  </si>
  <si>
    <t>019199685233000</t>
  </si>
  <si>
    <t>028934699423000</t>
  </si>
  <si>
    <t>029529853781000</t>
  </si>
  <si>
    <t>023132433975000</t>
  </si>
  <si>
    <t>023483258689000</t>
  </si>
  <si>
    <t>013187451049000</t>
  </si>
  <si>
    <t>023949946254000</t>
  </si>
  <si>
    <t>026402963697000</t>
  </si>
  <si>
    <t>021443462967000</t>
  </si>
  <si>
    <t>011401971836000</t>
  </si>
  <si>
    <t>027678422664000</t>
  </si>
  <si>
    <t>017232683738000</t>
  </si>
  <si>
    <t>027731735226000</t>
  </si>
  <si>
    <t>018919966261000</t>
  </si>
  <si>
    <t>017568295165000</t>
  </si>
  <si>
    <t>012849233857000</t>
  </si>
  <si>
    <t>024094629555000</t>
  </si>
  <si>
    <t>026056737035000</t>
  </si>
  <si>
    <t>012617517608000</t>
  </si>
  <si>
    <t>027538532253000</t>
  </si>
  <si>
    <t>024804153695000</t>
  </si>
  <si>
    <t>023688501526000</t>
  </si>
  <si>
    <t>018217765303000</t>
  </si>
  <si>
    <t>018396529064000</t>
  </si>
  <si>
    <t>027446765349000</t>
  </si>
  <si>
    <t>011397209197000</t>
  </si>
  <si>
    <t>019310630686000</t>
  </si>
  <si>
    <t>015086817067000</t>
  </si>
  <si>
    <t>022406339477000</t>
  </si>
  <si>
    <t>012891107797000</t>
  </si>
  <si>
    <t>No. Invoice</t>
  </si>
  <si>
    <t>825/INV/X/2020</t>
  </si>
  <si>
    <t>912/INV/V/2020</t>
  </si>
  <si>
    <t>262/INV/I/2020</t>
  </si>
  <si>
    <t>146/INV/IX/2020</t>
  </si>
  <si>
    <t>097/INV/I/2020</t>
  </si>
  <si>
    <t>843/INV/X/2020</t>
  </si>
  <si>
    <t>344/INV/IX/2020</t>
  </si>
  <si>
    <t>754/INV/V/2020</t>
  </si>
  <si>
    <t>930/INV/VII/2020</t>
  </si>
  <si>
    <t>154/INV/I/2020</t>
  </si>
  <si>
    <t>132/INV/VII/2020</t>
  </si>
  <si>
    <t>141/INV/III/2020</t>
  </si>
  <si>
    <t>526/INV/VIII/2020</t>
  </si>
  <si>
    <t>597/INV/X/2020</t>
  </si>
  <si>
    <t>369/INV/I/2020</t>
  </si>
  <si>
    <t>605/INV/XI/2020</t>
  </si>
  <si>
    <t>708/INV/III/2020</t>
  </si>
  <si>
    <t>820/INV/XII/2020</t>
  </si>
  <si>
    <t>248/INV/V/2020</t>
  </si>
  <si>
    <t>634/INV/IX/2020</t>
  </si>
  <si>
    <t>385/INV/IX/2020</t>
  </si>
  <si>
    <t>424/INV/IX/2020</t>
  </si>
  <si>
    <t>757/INV/IV/2020</t>
  </si>
  <si>
    <t>199/INV/XII/2020</t>
  </si>
  <si>
    <t>934/INV/VIII/2020</t>
  </si>
  <si>
    <t>529/INV/VIII/2020</t>
  </si>
  <si>
    <t>132/INV/V/2020</t>
  </si>
  <si>
    <t>483/INV/VI/2020</t>
  </si>
  <si>
    <t>187/INV/X/2020</t>
  </si>
  <si>
    <t>949/INV/VI/2020</t>
  </si>
  <si>
    <t>402/INV/XII/2020</t>
  </si>
  <si>
    <t>443/INV/IX/2020</t>
  </si>
  <si>
    <t>401/INV/III/2020</t>
  </si>
  <si>
    <t>678/INV/IV/2020</t>
  </si>
  <si>
    <t>232/INV/VIII/2020</t>
  </si>
  <si>
    <t>731/INV/XII/2020</t>
  </si>
  <si>
    <t>919/INV/XI/2020</t>
  </si>
  <si>
    <t>568/INV/IX/2020</t>
  </si>
  <si>
    <t>849/INV/III/2020</t>
  </si>
  <si>
    <t>094/INV/I/2020</t>
  </si>
  <si>
    <t>056/INV/XII/2020</t>
  </si>
  <si>
    <t>617/INV/VII/2020</t>
  </si>
  <si>
    <t>538/INV/IV/2020</t>
  </si>
  <si>
    <t>804/INV/II/2020</t>
  </si>
  <si>
    <t>688/INV/IX/2020</t>
  </si>
  <si>
    <t>217/INV/II/2020</t>
  </si>
  <si>
    <t>396/INV/X/2020</t>
  </si>
  <si>
    <t>446/INV/X/2020</t>
  </si>
  <si>
    <t>397/INV/IX/2020</t>
  </si>
  <si>
    <t>310/INV/VIII/2020</t>
  </si>
  <si>
    <t>086/INV/IX/2020</t>
  </si>
  <si>
    <t>406/INV/VI/2020</t>
  </si>
  <si>
    <t>891/INV/V/2020</t>
  </si>
  <si>
    <t>nama_konsumen</t>
  </si>
  <si>
    <t>Pokok Pencairan Tahun 2020 (Dalam Milyar)</t>
  </si>
  <si>
    <t>OVERDUE</t>
  </si>
  <si>
    <t>&gt; 0</t>
  </si>
  <si>
    <t>% Pencapaian</t>
  </si>
  <si>
    <t>% NPL</t>
  </si>
  <si>
    <t>Kenaikan Gaji</t>
  </si>
  <si>
    <t>Bonus</t>
  </si>
  <si>
    <t>Besaran Kenaikan Gaji</t>
  </si>
  <si>
    <t>Lainnya</t>
  </si>
  <si>
    <t>Besaran Bonus</t>
  </si>
  <si>
    <t>Pencapaian &gt; 100 % dan NPL &lt; 1%</t>
  </si>
  <si>
    <t>Pencapaian &gt; 100 % atau NPL &lt; 1%</t>
  </si>
  <si>
    <t>2x Gaji</t>
  </si>
  <si>
    <t>1x Gaji</t>
  </si>
  <si>
    <t>Pencapaian &gt; 90 % atau NPL &lt; 2%</t>
  </si>
  <si>
    <t>Isi cell berwarna orange dengan kriteria dari tabel biru dan tabel hijau.</t>
  </si>
  <si>
    <t>4x Gaji</t>
  </si>
  <si>
    <t>PER TANGGAL 29 NOV 2015</t>
  </si>
  <si>
    <t>Time Stamp</t>
  </si>
  <si>
    <t>Berat Badan (kg)</t>
  </si>
  <si>
    <t>Nominal Tagihan</t>
  </si>
  <si>
    <t>Tanggal Jatuh Tempo</t>
  </si>
  <si>
    <t>Tanggal Dokumen Diterima</t>
  </si>
  <si>
    <t>Jam Dokumen Diterima</t>
  </si>
  <si>
    <t>Berkas Lengkap</t>
  </si>
  <si>
    <t>7161/FIN/VI/2023</t>
  </si>
  <si>
    <t>Johnson Inc</t>
  </si>
  <si>
    <t>8834/AST/II/2022</t>
  </si>
  <si>
    <t>Schultz-Nikolaus</t>
  </si>
  <si>
    <t>5468/MAR/XI/2022</t>
  </si>
  <si>
    <t>Stracke, Kub and Zboncak</t>
  </si>
  <si>
    <t>2447/MAR/III/2023</t>
  </si>
  <si>
    <t>Deckow LLC</t>
  </si>
  <si>
    <t>9287/FIN/V/2023</t>
  </si>
  <si>
    <t>Wuckert-Johnson</t>
  </si>
  <si>
    <t>7268/FIN/X/2023</t>
  </si>
  <si>
    <t>Feil Inc</t>
  </si>
  <si>
    <t>1288/MAR/V/2022</t>
  </si>
  <si>
    <t>Leannon, Deckow and Turner</t>
  </si>
  <si>
    <t>5855/AST/I/2022</t>
  </si>
  <si>
    <t>Brown-Spinka</t>
  </si>
  <si>
    <t>9198/AST/IX/2022</t>
  </si>
  <si>
    <t>Schulist-Wisozk</t>
  </si>
  <si>
    <t>9727/FIN/VIII/2022</t>
  </si>
  <si>
    <t>Rosenbaum Inc</t>
  </si>
  <si>
    <t>Nomor Tagihan</t>
  </si>
  <si>
    <t>Nama Vendor</t>
  </si>
  <si>
    <t>0899569730123</t>
  </si>
  <si>
    <t>0878817613877</t>
  </si>
  <si>
    <t>0853125717885</t>
  </si>
  <si>
    <t>0899703551797</t>
  </si>
  <si>
    <t>0857898642853</t>
  </si>
  <si>
    <t>0878339242020</t>
  </si>
  <si>
    <t>0813170842228</t>
  </si>
  <si>
    <t>0856748910843</t>
  </si>
  <si>
    <t>0819471407025</t>
  </si>
  <si>
    <t>0857839432733</t>
  </si>
  <si>
    <t>Daftar Tagihan Outstanding</t>
  </si>
  <si>
    <t>Telepon Vendor</t>
  </si>
  <si>
    <t>CONTOH 2: PASTE SPECIAL MULTIPLY</t>
  </si>
  <si>
    <t>CONTOH 3: PASTE SPECIAL TRANSPOSE</t>
  </si>
  <si>
    <t>CONTOH 4: FORMULA COUNT, SUM, AVERAGE, MAX, MIN</t>
  </si>
  <si>
    <t>CONTOH 5: FORMULA COUNTIF, COUNTIFS, SUMIF, SUMIFS, AVERAGEIF, AVERAGEIFS</t>
  </si>
  <si>
    <t>CONTOH 6: FORMULA VLOOKUP</t>
  </si>
  <si>
    <t>CONTOH 7: FORMULA IF</t>
  </si>
  <si>
    <t>CONTOH 8: FORMULA IF BERTINGKAT</t>
  </si>
  <si>
    <t>CONTOH 9: FORMULA IFERROR</t>
  </si>
  <si>
    <t>CONTOH 10: FORMULA AND &amp; OR</t>
  </si>
  <si>
    <t>CONTOH 11: FORMULA TANGGAL DAN WAKTU</t>
  </si>
  <si>
    <t>CONTOH 12: FORMULA TEKS</t>
  </si>
  <si>
    <t>CONTOH 13: FORMULA INFORMATION</t>
  </si>
  <si>
    <t>CONTOH 14: SORT &amp; FILTER</t>
  </si>
  <si>
    <t>CONTOH 16: CONDITIONAL FORMATTING</t>
  </si>
  <si>
    <t>CONTOH 17: DATA VALIDATION</t>
  </si>
  <si>
    <t>CONTOH 18: MENEMUKAN DATA DUPLIKAT</t>
  </si>
  <si>
    <t>CONTOH 19: MENEMUKAN DAN MENGUBAH DATA KOSONG</t>
  </si>
  <si>
    <t>CONTOH 20: PIVOT TABLE &amp; PIVOT CHART</t>
  </si>
  <si>
    <t>CONTOH 1: INPUT DATA &amp; CELL FORMATTING</t>
  </si>
  <si>
    <t>Hari Dalam Seminggu</t>
  </si>
  <si>
    <t>Nama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</si>
</sst>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[$-409]d\-mmm\-yy;@"/>
    <numFmt numFmtId="165" formatCode="_(* #,##0_);_(* \(#,##0\);_(* &quot;-&quot;_);_(@_)"/>
    <numFmt numFmtId="166" formatCode="_(* #,##0.00_);_(* \(#,##0.00\);_(* &quot;-&quot;_);_(@_)"/>
    <numFmt numFmtId="167" formatCode="0.000&quot; Milyar&quot;"/>
    <numFmt numFmtId="168" formatCode="[$-F400]h:mm:ss\ AM/PM"/>
    <numFmt numFmtId="169" formatCode="0.0"/>
  </numFmts>
  <fonts count="2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Tahoma"/>
      <family val="2"/>
    </font>
    <font>
      <sz val="8"/>
      <color theme="1"/>
      <name val="Tahoma"/>
      <family val="2"/>
      <charset val="1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9"/>
      <color indexed="9"/>
      <name val="Tahoma"/>
      <family val="2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8" tint="-0.249977111117893"/>
        <bgColor indexed="3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9" fillId="0" borderId="0"/>
    <xf numFmtId="41" fontId="17" fillId="0" borderId="0" applyFont="0" applyFill="0" applyBorder="0" applyAlignment="0" applyProtection="0"/>
    <xf numFmtId="0" fontId="18" fillId="0" borderId="0"/>
    <xf numFmtId="0" fontId="20" fillId="0" borderId="0"/>
    <xf numFmtId="165" fontId="20" fillId="0" borderId="0" applyFont="0" applyFill="0" applyBorder="0" applyAlignment="0" applyProtection="0"/>
  </cellStyleXfs>
  <cellXfs count="153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3" fontId="4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4" borderId="4" xfId="0" applyFont="1" applyFill="1" applyBorder="1" applyAlignment="1">
      <alignment horizontal="center"/>
    </xf>
    <xf numFmtId="14" fontId="6" fillId="0" borderId="4" xfId="0" applyNumberFormat="1" applyFont="1" applyBorder="1"/>
    <xf numFmtId="0" fontId="6" fillId="0" borderId="4" xfId="0" applyFont="1" applyBorder="1"/>
    <xf numFmtId="0" fontId="8" fillId="0" borderId="0" xfId="0" applyFont="1"/>
    <xf numFmtId="0" fontId="6" fillId="0" borderId="0" xfId="0" applyFont="1"/>
    <xf numFmtId="0" fontId="5" fillId="5" borderId="4" xfId="0" applyFont="1" applyFill="1" applyBorder="1" applyAlignment="1">
      <alignment horizontal="center"/>
    </xf>
    <xf numFmtId="0" fontId="7" fillId="0" borderId="0" xfId="0" applyFont="1"/>
    <xf numFmtId="0" fontId="4" fillId="0" borderId="4" xfId="0" applyFont="1" applyBorder="1" applyAlignment="1">
      <alignment horizontal="right" vertical="center"/>
    </xf>
    <xf numFmtId="0" fontId="1" fillId="0" borderId="0" xfId="0" applyFont="1"/>
    <xf numFmtId="0" fontId="5" fillId="6" borderId="4" xfId="0" applyFont="1" applyFill="1" applyBorder="1"/>
    <xf numFmtId="3" fontId="6" fillId="7" borderId="4" xfId="0" applyNumberFormat="1" applyFont="1" applyFill="1" applyBorder="1"/>
    <xf numFmtId="3" fontId="0" fillId="0" borderId="0" xfId="0" applyNumberFormat="1"/>
    <xf numFmtId="0" fontId="12" fillId="0" borderId="5" xfId="1" applyFont="1" applyBorder="1"/>
    <xf numFmtId="0" fontId="5" fillId="6" borderId="4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/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6" fillId="0" borderId="5" xfId="0" applyFont="1" applyBorder="1"/>
    <xf numFmtId="0" fontId="14" fillId="0" borderId="5" xfId="0" applyFont="1" applyBorder="1" applyAlignment="1">
      <alignment horizontal="centerContinuous"/>
    </xf>
    <xf numFmtId="0" fontId="14" fillId="0" borderId="5" xfId="0" applyFont="1" applyBorder="1" applyAlignment="1">
      <alignment horizontal="center"/>
    </xf>
    <xf numFmtId="0" fontId="0" fillId="0" borderId="5" xfId="0" applyBorder="1"/>
    <xf numFmtId="0" fontId="15" fillId="10" borderId="5" xfId="0" applyFont="1" applyFill="1" applyBorder="1" applyAlignment="1">
      <alignment horizontal="centerContinuous"/>
    </xf>
    <xf numFmtId="0" fontId="15" fillId="10" borderId="5" xfId="0" applyFont="1" applyFill="1" applyBorder="1"/>
    <xf numFmtId="0" fontId="15" fillId="10" borderId="5" xfId="0" applyFont="1" applyFill="1" applyBorder="1" applyAlignment="1">
      <alignment horizontal="center"/>
    </xf>
    <xf numFmtId="0" fontId="15" fillId="10" borderId="6" xfId="0" applyFont="1" applyFill="1" applyBorder="1" applyAlignment="1">
      <alignment horizontal="centerContinuous"/>
    </xf>
    <xf numFmtId="0" fontId="15" fillId="10" borderId="6" xfId="0" applyFont="1" applyFill="1" applyBorder="1" applyAlignment="1">
      <alignment horizontal="center"/>
    </xf>
    <xf numFmtId="0" fontId="15" fillId="10" borderId="7" xfId="0" applyFont="1" applyFill="1" applyBorder="1"/>
    <xf numFmtId="0" fontId="15" fillId="10" borderId="8" xfId="0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/>
    </xf>
    <xf numFmtId="164" fontId="0" fillId="0" borderId="5" xfId="0" applyNumberFormat="1" applyBorder="1"/>
    <xf numFmtId="0" fontId="16" fillId="0" borderId="0" xfId="0" applyFont="1"/>
    <xf numFmtId="0" fontId="3" fillId="12" borderId="4" xfId="0" applyFont="1" applyFill="1" applyBorder="1" applyAlignment="1">
      <alignment horizontal="center" vertical="center"/>
    </xf>
    <xf numFmtId="3" fontId="3" fillId="12" borderId="4" xfId="0" applyNumberFormat="1" applyFont="1" applyFill="1" applyBorder="1" applyAlignment="1">
      <alignment horizontal="center" vertical="center"/>
    </xf>
    <xf numFmtId="165" fontId="24" fillId="13" borderId="10" xfId="5" applyFont="1" applyFill="1" applyBorder="1" applyAlignment="1">
      <alignment horizontal="center" vertical="center" wrapText="1"/>
    </xf>
    <xf numFmtId="0" fontId="25" fillId="0" borderId="11" xfId="4" applyFont="1" applyBorder="1" applyAlignment="1">
      <alignment vertical="center"/>
    </xf>
    <xf numFmtId="41" fontId="25" fillId="0" borderId="10" xfId="2" applyFont="1" applyBorder="1" applyAlignment="1">
      <alignment vertical="center"/>
    </xf>
    <xf numFmtId="166" fontId="25" fillId="0" borderId="10" xfId="2" applyNumberFormat="1" applyFont="1" applyBorder="1" applyAlignment="1">
      <alignment vertical="center"/>
    </xf>
    <xf numFmtId="0" fontId="23" fillId="0" borderId="10" xfId="4" applyFont="1" applyBorder="1" applyAlignment="1">
      <alignment horizontal="centerContinuous" vertical="center"/>
    </xf>
    <xf numFmtId="0" fontId="22" fillId="0" borderId="10" xfId="4" applyFont="1" applyBorder="1" applyAlignment="1">
      <alignment horizontal="centerContinuous" vertical="center"/>
    </xf>
    <xf numFmtId="0" fontId="22" fillId="0" borderId="10" xfId="4" quotePrefix="1" applyFont="1" applyBorder="1" applyAlignment="1">
      <alignment horizontal="centerContinuous" vertical="center"/>
    </xf>
    <xf numFmtId="0" fontId="23" fillId="0" borderId="11" xfId="4" applyFont="1" applyBorder="1" applyAlignment="1">
      <alignment horizontal="centerContinuous" vertical="center"/>
    </xf>
    <xf numFmtId="0" fontId="23" fillId="0" borderId="12" xfId="4" applyFont="1" applyBorder="1" applyAlignment="1">
      <alignment horizontal="centerContinuous" vertical="center"/>
    </xf>
    <xf numFmtId="0" fontId="21" fillId="14" borderId="10" xfId="4" applyFont="1" applyFill="1" applyBorder="1" applyAlignment="1">
      <alignment horizontal="centerContinuous"/>
    </xf>
    <xf numFmtId="0" fontId="21" fillId="14" borderId="11" xfId="4" applyFont="1" applyFill="1" applyBorder="1"/>
    <xf numFmtId="0" fontId="21" fillId="14" borderId="12" xfId="4" applyFont="1" applyFill="1" applyBorder="1"/>
    <xf numFmtId="0" fontId="19" fillId="13" borderId="9" xfId="3" applyFont="1" applyFill="1" applyBorder="1" applyAlignment="1">
      <alignment horizontal="center" vertical="center" wrapText="1"/>
    </xf>
    <xf numFmtId="0" fontId="19" fillId="13" borderId="9" xfId="3" applyFont="1" applyFill="1" applyBorder="1" applyAlignment="1">
      <alignment horizontal="center" vertical="center"/>
    </xf>
    <xf numFmtId="0" fontId="19" fillId="13" borderId="20" xfId="3" applyFont="1" applyFill="1" applyBorder="1" applyAlignment="1">
      <alignment vertical="center"/>
    </xf>
    <xf numFmtId="0" fontId="19" fillId="13" borderId="15" xfId="3" applyFont="1" applyFill="1" applyBorder="1" applyAlignment="1">
      <alignment vertical="center"/>
    </xf>
    <xf numFmtId="0" fontId="19" fillId="13" borderId="16" xfId="3" applyFont="1" applyFill="1" applyBorder="1" applyAlignment="1">
      <alignment vertical="center"/>
    </xf>
    <xf numFmtId="0" fontId="19" fillId="13" borderId="17" xfId="3" applyFont="1" applyFill="1" applyBorder="1" applyAlignment="1">
      <alignment horizontal="centerContinuous" vertical="center"/>
    </xf>
    <xf numFmtId="0" fontId="19" fillId="13" borderId="13" xfId="3" applyFont="1" applyFill="1" applyBorder="1" applyAlignment="1">
      <alignment horizontal="centerContinuous" vertical="center"/>
    </xf>
    <xf numFmtId="0" fontId="19" fillId="13" borderId="18" xfId="3" applyFont="1" applyFill="1" applyBorder="1" applyAlignment="1">
      <alignment horizontal="centerContinuous" vertical="center"/>
    </xf>
    <xf numFmtId="0" fontId="19" fillId="13" borderId="19" xfId="3" applyFont="1" applyFill="1" applyBorder="1" applyAlignment="1">
      <alignment horizontal="centerContinuous" vertical="center"/>
    </xf>
    <xf numFmtId="0" fontId="19" fillId="13" borderId="0" xfId="3" applyFont="1" applyFill="1" applyAlignment="1">
      <alignment horizontal="centerContinuous" vertical="center"/>
    </xf>
    <xf numFmtId="0" fontId="19" fillId="13" borderId="14" xfId="3" applyFont="1" applyFill="1" applyBorder="1" applyAlignment="1">
      <alignment horizontal="centerContinuous" vertical="center"/>
    </xf>
    <xf numFmtId="0" fontId="2" fillId="15" borderId="5" xfId="0" applyFont="1" applyFill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6" fillId="16" borderId="4" xfId="0" applyFont="1" applyFill="1" applyBorder="1"/>
    <xf numFmtId="0" fontId="10" fillId="17" borderId="4" xfId="1" applyFont="1" applyFill="1" applyBorder="1" applyAlignment="1">
      <alignment horizontal="center"/>
    </xf>
    <xf numFmtId="3" fontId="10" fillId="17" borderId="4" xfId="1" applyNumberFormat="1" applyFont="1" applyFill="1" applyBorder="1" applyAlignment="1">
      <alignment horizontal="center"/>
    </xf>
    <xf numFmtId="3" fontId="12" fillId="9" borderId="5" xfId="1" applyNumberFormat="1" applyFont="1" applyFill="1" applyBorder="1"/>
    <xf numFmtId="0" fontId="12" fillId="9" borderId="5" xfId="1" applyFont="1" applyFill="1" applyBorder="1"/>
    <xf numFmtId="0" fontId="11" fillId="8" borderId="26" xfId="1" applyFont="1" applyFill="1" applyBorder="1" applyAlignment="1">
      <alignment horizontal="center"/>
    </xf>
    <xf numFmtId="0" fontId="11" fillId="8" borderId="27" xfId="1" applyFont="1" applyFill="1" applyBorder="1" applyAlignment="1">
      <alignment horizontal="center"/>
    </xf>
    <xf numFmtId="0" fontId="11" fillId="18" borderId="26" xfId="1" applyFont="1" applyFill="1" applyBorder="1" applyAlignment="1">
      <alignment horizontal="center"/>
    </xf>
    <xf numFmtId="0" fontId="11" fillId="18" borderId="27" xfId="1" applyFont="1" applyFill="1" applyBorder="1" applyAlignment="1">
      <alignment horizontal="center"/>
    </xf>
    <xf numFmtId="0" fontId="13" fillId="19" borderId="28" xfId="1" applyFont="1" applyFill="1" applyBorder="1"/>
    <xf numFmtId="0" fontId="13" fillId="19" borderId="29" xfId="1" applyFont="1" applyFill="1" applyBorder="1"/>
    <xf numFmtId="0" fontId="13" fillId="20" borderId="30" xfId="1" applyFont="1" applyFill="1" applyBorder="1"/>
    <xf numFmtId="0" fontId="13" fillId="20" borderId="24" xfId="1" applyFont="1" applyFill="1" applyBorder="1"/>
    <xf numFmtId="0" fontId="13" fillId="19" borderId="30" xfId="1" applyFont="1" applyFill="1" applyBorder="1"/>
    <xf numFmtId="0" fontId="13" fillId="19" borderId="24" xfId="1" applyFont="1" applyFill="1" applyBorder="1"/>
    <xf numFmtId="0" fontId="13" fillId="19" borderId="31" xfId="1" applyFont="1" applyFill="1" applyBorder="1"/>
    <xf numFmtId="0" fontId="13" fillId="19" borderId="25" xfId="1" applyFont="1" applyFill="1" applyBorder="1"/>
    <xf numFmtId="3" fontId="6" fillId="19" borderId="22" xfId="0" applyNumberFormat="1" applyFont="1" applyFill="1" applyBorder="1"/>
    <xf numFmtId="3" fontId="6" fillId="19" borderId="23" xfId="0" applyNumberFormat="1" applyFont="1" applyFill="1" applyBorder="1"/>
    <xf numFmtId="3" fontId="6" fillId="20" borderId="22" xfId="0" applyNumberFormat="1" applyFont="1" applyFill="1" applyBorder="1"/>
    <xf numFmtId="3" fontId="6" fillId="20" borderId="23" xfId="0" applyNumberFormat="1" applyFont="1" applyFill="1" applyBorder="1"/>
    <xf numFmtId="3" fontId="6" fillId="19" borderId="21" xfId="0" applyNumberFormat="1" applyFont="1" applyFill="1" applyBorder="1"/>
    <xf numFmtId="3" fontId="6" fillId="19" borderId="5" xfId="0" applyNumberFormat="1" applyFont="1" applyFill="1" applyBorder="1"/>
    <xf numFmtId="3" fontId="26" fillId="21" borderId="22" xfId="0" applyNumberFormat="1" applyFont="1" applyFill="1" applyBorder="1" applyAlignment="1">
      <alignment horizontal="center" wrapText="1"/>
    </xf>
    <xf numFmtId="0" fontId="26" fillId="21" borderId="23" xfId="0" applyFont="1" applyFill="1" applyBorder="1" applyAlignment="1">
      <alignment horizontal="center"/>
    </xf>
    <xf numFmtId="4" fontId="6" fillId="9" borderId="4" xfId="0" applyNumberFormat="1" applyFont="1" applyFill="1" applyBorder="1"/>
    <xf numFmtId="0" fontId="5" fillId="7" borderId="4" xfId="0" applyFont="1" applyFill="1" applyBorder="1" applyAlignment="1">
      <alignment horizontal="center"/>
    </xf>
    <xf numFmtId="0" fontId="26" fillId="22" borderId="5" xfId="0" applyFont="1" applyFill="1" applyBorder="1" applyAlignment="1">
      <alignment horizontal="center"/>
    </xf>
    <xf numFmtId="0" fontId="26" fillId="22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vertical="top" wrapText="1"/>
    </xf>
    <xf numFmtId="0" fontId="6" fillId="6" borderId="5" xfId="0" applyFont="1" applyFill="1" applyBorder="1" applyAlignment="1">
      <alignment wrapText="1"/>
    </xf>
    <xf numFmtId="0" fontId="6" fillId="9" borderId="5" xfId="0" applyFont="1" applyFill="1" applyBorder="1" applyAlignment="1">
      <alignment vertical="top" wrapText="1"/>
    </xf>
    <xf numFmtId="0" fontId="6" fillId="9" borderId="5" xfId="0" applyFont="1" applyFill="1" applyBorder="1"/>
    <xf numFmtId="0" fontId="26" fillId="22" borderId="5" xfId="0" applyFont="1" applyFill="1" applyBorder="1" applyAlignment="1">
      <alignment horizontal="center" wrapText="1"/>
    </xf>
    <xf numFmtId="0" fontId="6" fillId="6" borderId="5" xfId="0" applyFont="1" applyFill="1" applyBorder="1"/>
    <xf numFmtId="0" fontId="6" fillId="6" borderId="5" xfId="0" quotePrefix="1" applyFont="1" applyFill="1" applyBorder="1"/>
    <xf numFmtId="167" fontId="6" fillId="6" borderId="5" xfId="0" applyNumberFormat="1" applyFont="1" applyFill="1" applyBorder="1"/>
    <xf numFmtId="0" fontId="12" fillId="9" borderId="4" xfId="1" applyFont="1" applyFill="1" applyBorder="1"/>
    <xf numFmtId="0" fontId="13" fillId="24" borderId="28" xfId="1" applyFont="1" applyFill="1" applyBorder="1"/>
    <xf numFmtId="3" fontId="13" fillId="24" borderId="29" xfId="1" applyNumberFormat="1" applyFont="1" applyFill="1" applyBorder="1" applyAlignment="1">
      <alignment horizontal="right"/>
    </xf>
    <xf numFmtId="0" fontId="13" fillId="23" borderId="30" xfId="1" applyFont="1" applyFill="1" applyBorder="1"/>
    <xf numFmtId="3" fontId="13" fillId="23" borderId="24" xfId="1" applyNumberFormat="1" applyFont="1" applyFill="1" applyBorder="1" applyAlignment="1">
      <alignment horizontal="right"/>
    </xf>
    <xf numFmtId="0" fontId="13" fillId="24" borderId="30" xfId="1" applyFont="1" applyFill="1" applyBorder="1"/>
    <xf numFmtId="3" fontId="13" fillId="24" borderId="24" xfId="1" applyNumberFormat="1" applyFont="1" applyFill="1" applyBorder="1" applyAlignment="1">
      <alignment horizontal="right"/>
    </xf>
    <xf numFmtId="0" fontId="13" fillId="24" borderId="31" xfId="1" applyFont="1" applyFill="1" applyBorder="1"/>
    <xf numFmtId="3" fontId="13" fillId="24" borderId="25" xfId="1" applyNumberFormat="1" applyFont="1" applyFill="1" applyBorder="1" applyAlignment="1">
      <alignment horizontal="right"/>
    </xf>
    <xf numFmtId="0" fontId="0" fillId="0" borderId="5" xfId="0" applyBorder="1" applyAlignment="1">
      <alignment wrapText="1"/>
    </xf>
    <xf numFmtId="0" fontId="14" fillId="0" borderId="0" xfId="0" applyFont="1"/>
    <xf numFmtId="0" fontId="27" fillId="0" borderId="0" xfId="0" quotePrefix="1" applyFont="1"/>
    <xf numFmtId="3" fontId="27" fillId="0" borderId="0" xfId="0" quotePrefix="1" applyNumberFormat="1" applyFont="1"/>
    <xf numFmtId="0" fontId="8" fillId="0" borderId="0" xfId="0" quotePrefix="1" applyFont="1"/>
    <xf numFmtId="14" fontId="6" fillId="0" borderId="5" xfId="0" applyNumberFormat="1" applyFont="1" applyBorder="1"/>
    <xf numFmtId="168" fontId="6" fillId="0" borderId="5" xfId="0" applyNumberFormat="1" applyFont="1" applyBorder="1"/>
    <xf numFmtId="1" fontId="6" fillId="0" borderId="5" xfId="0" applyNumberFormat="1" applyFont="1" applyBorder="1"/>
    <xf numFmtId="0" fontId="6" fillId="9" borderId="5" xfId="0" applyFont="1" applyFill="1" applyBorder="1" applyAlignment="1">
      <alignment wrapText="1"/>
    </xf>
    <xf numFmtId="0" fontId="8" fillId="0" borderId="0" xfId="0" quotePrefix="1" applyFont="1" applyAlignment="1">
      <alignment wrapText="1"/>
    </xf>
    <xf numFmtId="0" fontId="27" fillId="0" borderId="0" xfId="0" quotePrefix="1" applyFont="1" applyAlignment="1">
      <alignment vertical="center" wrapText="1"/>
    </xf>
    <xf numFmtId="3" fontId="6" fillId="20" borderId="5" xfId="0" applyNumberFormat="1" applyFont="1" applyFill="1" applyBorder="1"/>
    <xf numFmtId="0" fontId="5" fillId="25" borderId="5" xfId="0" applyFont="1" applyFill="1" applyBorder="1" applyAlignment="1">
      <alignment horizontal="centerContinuous"/>
    </xf>
    <xf numFmtId="0" fontId="0" fillId="25" borderId="5" xfId="0" applyFill="1" applyBorder="1" applyAlignment="1">
      <alignment horizontal="centerContinuous"/>
    </xf>
    <xf numFmtId="0" fontId="5" fillId="26" borderId="5" xfId="0" applyFont="1" applyFill="1" applyBorder="1" applyAlignment="1">
      <alignment horizontal="centerContinuous"/>
    </xf>
    <xf numFmtId="0" fontId="0" fillId="26" borderId="5" xfId="0" applyFill="1" applyBorder="1" applyAlignment="1">
      <alignment horizontal="centerContinuous"/>
    </xf>
    <xf numFmtId="0" fontId="7" fillId="6" borderId="5" xfId="0" applyFont="1" applyFill="1" applyBorder="1"/>
    <xf numFmtId="9" fontId="7" fillId="6" borderId="5" xfId="0" applyNumberFormat="1" applyFont="1" applyFill="1" applyBorder="1" applyAlignment="1">
      <alignment horizontal="center"/>
    </xf>
    <xf numFmtId="0" fontId="7" fillId="27" borderId="5" xfId="0" applyFont="1" applyFill="1" applyBorder="1"/>
    <xf numFmtId="9" fontId="7" fillId="27" borderId="5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9" fontId="6" fillId="0" borderId="4" xfId="0" applyNumberFormat="1" applyFont="1" applyBorder="1" applyAlignment="1">
      <alignment horizontal="center"/>
    </xf>
    <xf numFmtId="9" fontId="6" fillId="9" borderId="4" xfId="0" applyNumberFormat="1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20" fontId="0" fillId="0" borderId="0" xfId="0" applyNumberFormat="1"/>
    <xf numFmtId="0" fontId="27" fillId="0" borderId="0" xfId="0" applyFont="1"/>
    <xf numFmtId="3" fontId="27" fillId="0" borderId="0" xfId="0" applyNumberFormat="1" applyFont="1"/>
    <xf numFmtId="0" fontId="28" fillId="0" borderId="0" xfId="1" applyFont="1"/>
    <xf numFmtId="0" fontId="0" fillId="0" borderId="0" xfId="0" quotePrefix="1"/>
    <xf numFmtId="0" fontId="14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5" xfId="0" applyFont="1" applyBorder="1"/>
  </cellXfs>
  <cellStyles count="6">
    <cellStyle name="Comma [0]" xfId="2" builtinId="6"/>
    <cellStyle name="Comma [0] 2" xfId="5" xr:uid="{55ABA2ED-7C80-4894-B7A8-21579AC2FB39}"/>
    <cellStyle name="Normal" xfId="0" builtinId="0"/>
    <cellStyle name="Normal 2" xfId="4" xr:uid="{A34BC6B3-263D-4E5D-9B02-BF1ABD51E1EE}"/>
    <cellStyle name="Normal 2 19" xfId="3" xr:uid="{910F2D82-B791-4DFE-8249-2487A1F49268}"/>
    <cellStyle name="Normal_Sheet9" xfId="1" xr:uid="{C4DF0C0B-32D5-4615-9CDF-E1BCBF5A7647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9EFC-E580-4848-83A2-BA7B07C2CBD8}">
  <dimension ref="A1:L14"/>
  <sheetViews>
    <sheetView workbookViewId="0">
      <selection activeCell="H1" sqref="H1"/>
    </sheetView>
  </sheetViews>
  <sheetFormatPr defaultRowHeight="15" x14ac:dyDescent="0.25"/>
  <cols>
    <col min="1" max="2" width="9.140625" customWidth="1"/>
    <col min="3" max="3" width="17.85546875" bestFit="1" customWidth="1"/>
    <col min="4" max="4" width="27.140625" bestFit="1" customWidth="1"/>
    <col min="5" max="5" width="15.42578125" bestFit="1" customWidth="1"/>
    <col min="6" max="6" width="16" bestFit="1" customWidth="1"/>
    <col min="7" max="7" width="19.7109375" bestFit="1" customWidth="1"/>
    <col min="8" max="8" width="25.28515625" bestFit="1" customWidth="1"/>
    <col min="9" max="9" width="22" bestFit="1" customWidth="1"/>
    <col min="10" max="10" width="9.140625" customWidth="1"/>
    <col min="11" max="11" width="14.140625" bestFit="1" customWidth="1"/>
  </cols>
  <sheetData>
    <row r="1" spans="1:12" ht="23.25" x14ac:dyDescent="0.35">
      <c r="A1" s="11" t="s">
        <v>2835</v>
      </c>
    </row>
    <row r="3" spans="1:12" ht="18.75" x14ac:dyDescent="0.3">
      <c r="B3" t="s">
        <v>2815</v>
      </c>
      <c r="C3" s="12"/>
      <c r="D3" s="12"/>
      <c r="E3" s="12"/>
      <c r="F3" s="12"/>
      <c r="G3" s="12"/>
      <c r="H3" s="12"/>
      <c r="I3" s="12"/>
      <c r="J3" s="12"/>
    </row>
    <row r="4" spans="1:12" x14ac:dyDescent="0.25">
      <c r="B4" t="s">
        <v>1023</v>
      </c>
      <c r="C4" t="s">
        <v>2803</v>
      </c>
      <c r="D4" t="s">
        <v>2804</v>
      </c>
      <c r="E4" t="s">
        <v>2816</v>
      </c>
      <c r="F4" t="s">
        <v>2778</v>
      </c>
      <c r="G4" t="s">
        <v>2779</v>
      </c>
      <c r="H4" t="s">
        <v>2780</v>
      </c>
      <c r="I4" t="s">
        <v>2781</v>
      </c>
      <c r="J4" t="s">
        <v>2782</v>
      </c>
    </row>
    <row r="5" spans="1:12" x14ac:dyDescent="0.25">
      <c r="C5" t="s">
        <v>2783</v>
      </c>
      <c r="D5" t="s">
        <v>2784</v>
      </c>
      <c r="E5" s="147" t="s">
        <v>2805</v>
      </c>
      <c r="F5">
        <v>54581788</v>
      </c>
      <c r="G5" s="71">
        <v>45619</v>
      </c>
      <c r="H5" s="71"/>
      <c r="I5" s="143"/>
      <c r="J5" t="b">
        <v>0</v>
      </c>
      <c r="K5" s="71"/>
      <c r="L5" s="143"/>
    </row>
    <row r="6" spans="1:12" x14ac:dyDescent="0.25">
      <c r="C6" t="s">
        <v>2785</v>
      </c>
      <c r="D6" t="s">
        <v>2786</v>
      </c>
      <c r="E6" s="147" t="s">
        <v>2806</v>
      </c>
      <c r="F6">
        <v>33870181</v>
      </c>
      <c r="G6" s="71">
        <v>45630</v>
      </c>
      <c r="H6" s="71"/>
      <c r="I6" s="143"/>
      <c r="J6" t="b">
        <v>1</v>
      </c>
      <c r="K6" s="71"/>
      <c r="L6" s="143"/>
    </row>
    <row r="7" spans="1:12" x14ac:dyDescent="0.25">
      <c r="C7" t="s">
        <v>2787</v>
      </c>
      <c r="D7" t="s">
        <v>2788</v>
      </c>
      <c r="E7" s="147" t="s">
        <v>2807</v>
      </c>
      <c r="F7">
        <v>11163297</v>
      </c>
      <c r="G7" s="71">
        <v>45622</v>
      </c>
      <c r="H7" s="71"/>
      <c r="I7" s="143"/>
      <c r="J7" t="b">
        <v>0</v>
      </c>
      <c r="K7" s="71"/>
      <c r="L7" s="143"/>
    </row>
    <row r="8" spans="1:12" x14ac:dyDescent="0.25">
      <c r="C8" t="s">
        <v>2789</v>
      </c>
      <c r="D8" t="s">
        <v>2790</v>
      </c>
      <c r="E8" s="147" t="s">
        <v>2808</v>
      </c>
      <c r="F8">
        <v>93039951</v>
      </c>
      <c r="G8" s="71">
        <v>45604</v>
      </c>
      <c r="H8" s="71"/>
      <c r="I8" s="143"/>
      <c r="J8" t="b">
        <v>0</v>
      </c>
      <c r="K8" s="71"/>
      <c r="L8" s="143"/>
    </row>
    <row r="9" spans="1:12" x14ac:dyDescent="0.25">
      <c r="C9" t="s">
        <v>2791</v>
      </c>
      <c r="D9" t="s">
        <v>2792</v>
      </c>
      <c r="E9" s="147" t="s">
        <v>2809</v>
      </c>
      <c r="F9">
        <v>76709787</v>
      </c>
      <c r="G9" s="71">
        <v>45643</v>
      </c>
      <c r="H9" s="71"/>
      <c r="I9" s="143"/>
      <c r="J9" t="b">
        <v>0</v>
      </c>
      <c r="K9" s="71"/>
      <c r="L9" s="143"/>
    </row>
    <row r="10" spans="1:12" x14ac:dyDescent="0.25">
      <c r="C10" t="s">
        <v>2793</v>
      </c>
      <c r="D10" t="s">
        <v>2794</v>
      </c>
      <c r="E10" s="147" t="s">
        <v>2810</v>
      </c>
      <c r="F10">
        <v>94335375</v>
      </c>
      <c r="G10" s="71">
        <v>45644</v>
      </c>
      <c r="H10" s="71"/>
      <c r="I10" s="143"/>
      <c r="J10" t="b">
        <v>1</v>
      </c>
      <c r="K10" s="71"/>
      <c r="L10" s="143"/>
    </row>
    <row r="11" spans="1:12" x14ac:dyDescent="0.25">
      <c r="C11" t="s">
        <v>2795</v>
      </c>
      <c r="D11" t="s">
        <v>2796</v>
      </c>
      <c r="E11" s="147" t="s">
        <v>2811</v>
      </c>
      <c r="F11">
        <v>68869796</v>
      </c>
      <c r="G11" s="71">
        <v>45624</v>
      </c>
      <c r="H11" s="71"/>
      <c r="I11" s="143"/>
      <c r="J11" t="b">
        <v>0</v>
      </c>
      <c r="K11" s="71"/>
      <c r="L11" s="143"/>
    </row>
    <row r="12" spans="1:12" x14ac:dyDescent="0.25">
      <c r="C12" t="s">
        <v>2797</v>
      </c>
      <c r="D12" t="s">
        <v>2798</v>
      </c>
      <c r="E12" s="147" t="s">
        <v>2812</v>
      </c>
      <c r="F12">
        <v>6137948</v>
      </c>
      <c r="G12" s="71">
        <v>45611</v>
      </c>
      <c r="H12" s="71"/>
      <c r="I12" s="143"/>
      <c r="J12" t="b">
        <v>1</v>
      </c>
      <c r="K12" s="71"/>
      <c r="L12" s="143"/>
    </row>
    <row r="13" spans="1:12" x14ac:dyDescent="0.25">
      <c r="C13" t="s">
        <v>2799</v>
      </c>
      <c r="D13" t="s">
        <v>2800</v>
      </c>
      <c r="E13" s="147" t="s">
        <v>2813</v>
      </c>
      <c r="F13">
        <v>16467087</v>
      </c>
      <c r="G13" s="71">
        <v>45599</v>
      </c>
      <c r="H13" s="71"/>
      <c r="I13" s="143"/>
      <c r="J13" t="b">
        <v>1</v>
      </c>
      <c r="K13" s="71"/>
      <c r="L13" s="143"/>
    </row>
    <row r="14" spans="1:12" x14ac:dyDescent="0.25">
      <c r="C14" t="s">
        <v>2801</v>
      </c>
      <c r="D14" t="s">
        <v>2802</v>
      </c>
      <c r="E14" s="147" t="s">
        <v>2814</v>
      </c>
      <c r="F14">
        <v>38754616</v>
      </c>
      <c r="G14" s="71">
        <v>45633</v>
      </c>
      <c r="H14" s="71"/>
      <c r="I14" s="143"/>
      <c r="J14" t="b">
        <v>1</v>
      </c>
      <c r="K14" s="71"/>
      <c r="L14" s="14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C4E0-A429-420B-AFF1-9A57AF6F6C9B}">
  <dimension ref="A1:H16"/>
  <sheetViews>
    <sheetView workbookViewId="0">
      <selection activeCell="E5" sqref="E5:E12"/>
    </sheetView>
  </sheetViews>
  <sheetFormatPr defaultRowHeight="15" x14ac:dyDescent="0.25"/>
  <cols>
    <col min="1" max="1" width="25.42578125" customWidth="1"/>
    <col min="2" max="2" width="17.5703125" customWidth="1"/>
    <col min="3" max="3" width="12" customWidth="1"/>
    <col min="4" max="4" width="16.7109375" bestFit="1" customWidth="1"/>
    <col min="5" max="5" width="13.42578125" customWidth="1"/>
    <col min="7" max="7" width="36" bestFit="1" customWidth="1"/>
  </cols>
  <sheetData>
    <row r="1" spans="1:8" ht="23.25" x14ac:dyDescent="0.35">
      <c r="A1" s="11" t="s">
        <v>2825</v>
      </c>
    </row>
    <row r="2" spans="1:8" ht="18.75" x14ac:dyDescent="0.3">
      <c r="A2" s="72" t="s">
        <v>2773</v>
      </c>
    </row>
    <row r="3" spans="1:8" ht="21" x14ac:dyDescent="0.35">
      <c r="D3" s="121"/>
      <c r="E3" s="121"/>
    </row>
    <row r="4" spans="1:8" ht="18.75" x14ac:dyDescent="0.3">
      <c r="A4" s="99" t="s">
        <v>957</v>
      </c>
      <c r="B4" s="99" t="s">
        <v>2761</v>
      </c>
      <c r="C4" s="99" t="s">
        <v>2762</v>
      </c>
      <c r="D4" s="99" t="s">
        <v>2763</v>
      </c>
      <c r="E4" s="99" t="s">
        <v>2764</v>
      </c>
      <c r="G4" s="131" t="s">
        <v>2765</v>
      </c>
      <c r="H4" s="132"/>
    </row>
    <row r="5" spans="1:8" ht="18.75" x14ac:dyDescent="0.3">
      <c r="A5" s="10" t="s">
        <v>991</v>
      </c>
      <c r="B5" s="139">
        <v>103</v>
      </c>
      <c r="C5" s="140">
        <v>2.7</v>
      </c>
      <c r="D5" s="141">
        <f>IF(OR(B5&gt;90,C5&lt;2),$H$5,$H$6)</f>
        <v>0.15</v>
      </c>
      <c r="E5" s="142" t="str">
        <f>IF(AND(B5&gt;100,C5&lt;1),"4X",IF(OR(B5&gt;100,C5&lt;1),"2X","1X"))</f>
        <v>2X</v>
      </c>
      <c r="G5" s="135" t="s">
        <v>2772</v>
      </c>
      <c r="H5" s="136">
        <v>0.15</v>
      </c>
    </row>
    <row r="6" spans="1:8" ht="18.75" x14ac:dyDescent="0.3">
      <c r="A6" s="10" t="s">
        <v>992</v>
      </c>
      <c r="B6" s="139">
        <v>94</v>
      </c>
      <c r="C6" s="140">
        <v>2.2999999999999998</v>
      </c>
      <c r="D6" s="141">
        <f t="shared" ref="D6:D12" si="0">IF(OR(B6&gt;90,C6&lt;2),$H$5,$H$6)</f>
        <v>0.15</v>
      </c>
      <c r="E6" s="142" t="str">
        <f t="shared" ref="E6:E12" si="1">IF(AND(B6&gt;100,C6&lt;1),"4X",IF(OR(B6&gt;100,C6&lt;1),"2X","1X"))</f>
        <v>1X</v>
      </c>
      <c r="G6" s="135" t="s">
        <v>2766</v>
      </c>
      <c r="H6" s="136">
        <v>0.1</v>
      </c>
    </row>
    <row r="7" spans="1:8" ht="18.75" x14ac:dyDescent="0.3">
      <c r="A7" s="10" t="s">
        <v>993</v>
      </c>
      <c r="B7" s="139">
        <v>83</v>
      </c>
      <c r="C7" s="140">
        <v>1.1000000000000001</v>
      </c>
      <c r="D7" s="141">
        <f t="shared" si="0"/>
        <v>0.15</v>
      </c>
      <c r="E7" s="142" t="str">
        <f t="shared" si="1"/>
        <v>1X</v>
      </c>
    </row>
    <row r="8" spans="1:8" ht="18.75" x14ac:dyDescent="0.3">
      <c r="A8" s="10" t="s">
        <v>994</v>
      </c>
      <c r="B8" s="139">
        <v>88</v>
      </c>
      <c r="C8" s="140">
        <v>0.8</v>
      </c>
      <c r="D8" s="141">
        <f t="shared" si="0"/>
        <v>0.15</v>
      </c>
      <c r="E8" s="142" t="str">
        <f t="shared" si="1"/>
        <v>2X</v>
      </c>
      <c r="G8" s="133" t="s">
        <v>2767</v>
      </c>
      <c r="H8" s="134"/>
    </row>
    <row r="9" spans="1:8" ht="18.75" x14ac:dyDescent="0.3">
      <c r="A9" s="10" t="s">
        <v>995</v>
      </c>
      <c r="B9" s="139">
        <v>70</v>
      </c>
      <c r="C9" s="140">
        <v>2.6</v>
      </c>
      <c r="D9" s="141">
        <f t="shared" si="0"/>
        <v>0.1</v>
      </c>
      <c r="E9" s="142" t="str">
        <f t="shared" si="1"/>
        <v>1X</v>
      </c>
      <c r="G9" s="137" t="s">
        <v>2768</v>
      </c>
      <c r="H9" s="138" t="s">
        <v>2774</v>
      </c>
    </row>
    <row r="10" spans="1:8" ht="18.75" x14ac:dyDescent="0.3">
      <c r="A10" s="10" t="s">
        <v>996</v>
      </c>
      <c r="B10" s="139">
        <v>105</v>
      </c>
      <c r="C10" s="140">
        <v>0.6</v>
      </c>
      <c r="D10" s="141">
        <f t="shared" si="0"/>
        <v>0.15</v>
      </c>
      <c r="E10" s="142" t="str">
        <f t="shared" si="1"/>
        <v>4X</v>
      </c>
      <c r="G10" s="137" t="s">
        <v>2769</v>
      </c>
      <c r="H10" s="138" t="s">
        <v>2770</v>
      </c>
    </row>
    <row r="11" spans="1:8" ht="18.75" x14ac:dyDescent="0.3">
      <c r="A11" s="10" t="s">
        <v>997</v>
      </c>
      <c r="B11" s="139">
        <v>93</v>
      </c>
      <c r="C11" s="140">
        <v>1.5</v>
      </c>
      <c r="D11" s="141">
        <f t="shared" si="0"/>
        <v>0.15</v>
      </c>
      <c r="E11" s="142" t="str">
        <f t="shared" si="1"/>
        <v>1X</v>
      </c>
      <c r="G11" s="137" t="s">
        <v>2766</v>
      </c>
      <c r="H11" s="138" t="s">
        <v>2771</v>
      </c>
    </row>
    <row r="12" spans="1:8" ht="18.75" x14ac:dyDescent="0.3">
      <c r="A12" s="10" t="s">
        <v>998</v>
      </c>
      <c r="B12" s="139">
        <v>75</v>
      </c>
      <c r="C12" s="140">
        <v>1.2</v>
      </c>
      <c r="D12" s="141">
        <f t="shared" si="0"/>
        <v>0.15</v>
      </c>
      <c r="E12" s="142" t="str">
        <f t="shared" si="1"/>
        <v>1X</v>
      </c>
    </row>
    <row r="13" spans="1:8" ht="21" x14ac:dyDescent="0.35">
      <c r="D13" s="144"/>
      <c r="E13" s="144"/>
    </row>
    <row r="14" spans="1:8" ht="18.75" x14ac:dyDescent="0.3">
      <c r="A14" s="72"/>
    </row>
    <row r="15" spans="1:8" ht="18.75" x14ac:dyDescent="0.3">
      <c r="A15" s="72"/>
    </row>
    <row r="16" spans="1:8" ht="18.75" x14ac:dyDescent="0.3">
      <c r="A16" s="7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58F6-0D0E-4E2E-93C0-83740236B651}">
  <dimension ref="A1:M24"/>
  <sheetViews>
    <sheetView topLeftCell="F1" workbookViewId="0">
      <selection activeCell="D12" sqref="D12"/>
    </sheetView>
  </sheetViews>
  <sheetFormatPr defaultRowHeight="18.75" x14ac:dyDescent="0.3"/>
  <cols>
    <col min="1" max="1" width="25.42578125" style="12" bestFit="1" customWidth="1"/>
    <col min="2" max="2" width="23.42578125" style="12" bestFit="1" customWidth="1"/>
    <col min="3" max="3" width="23.140625" style="12" bestFit="1" customWidth="1"/>
    <col min="4" max="4" width="13.5703125" style="12" bestFit="1" customWidth="1"/>
    <col min="5" max="5" width="18.28515625" style="12" bestFit="1" customWidth="1"/>
    <col min="6" max="6" width="14.85546875" style="12" bestFit="1" customWidth="1"/>
    <col min="7" max="7" width="15.85546875" style="12" bestFit="1" customWidth="1"/>
    <col min="8" max="8" width="18.7109375" style="12" bestFit="1" customWidth="1"/>
    <col min="9" max="9" width="24.28515625" bestFit="1" customWidth="1"/>
    <col min="10" max="10" width="37" bestFit="1" customWidth="1"/>
    <col min="11" max="11" width="36" bestFit="1" customWidth="1"/>
    <col min="12" max="12" width="22.28515625" bestFit="1" customWidth="1"/>
    <col min="13" max="13" width="11.28515625" bestFit="1" customWidth="1"/>
  </cols>
  <sheetData>
    <row r="1" spans="1:13" ht="23.25" x14ac:dyDescent="0.35">
      <c r="A1" s="11" t="s">
        <v>2826</v>
      </c>
      <c r="B1" s="11"/>
      <c r="C1" s="11"/>
    </row>
    <row r="2" spans="1:13" ht="23.25" x14ac:dyDescent="0.35">
      <c r="A2" s="72" t="s">
        <v>1608</v>
      </c>
      <c r="B2" s="11"/>
      <c r="C2" s="11"/>
    </row>
    <row r="3" spans="1:13" ht="21" x14ac:dyDescent="0.35"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3" ht="15.75" x14ac:dyDescent="0.25">
      <c r="A4" s="70" t="s">
        <v>2776</v>
      </c>
      <c r="B4" s="70" t="s">
        <v>1243</v>
      </c>
      <c r="C4" s="70" t="s">
        <v>1244</v>
      </c>
      <c r="D4" s="70" t="s">
        <v>1239</v>
      </c>
      <c r="E4" s="70" t="s">
        <v>1240</v>
      </c>
      <c r="F4" s="70" t="s">
        <v>1022</v>
      </c>
      <c r="G4" s="70" t="s">
        <v>1241</v>
      </c>
      <c r="H4" s="70" t="s">
        <v>1242</v>
      </c>
      <c r="I4" s="70" t="s">
        <v>1245</v>
      </c>
      <c r="J4" s="70" t="s">
        <v>1246</v>
      </c>
      <c r="K4" s="70" t="s">
        <v>1247</v>
      </c>
      <c r="L4" s="70" t="s">
        <v>2836</v>
      </c>
      <c r="M4" s="70" t="s">
        <v>2837</v>
      </c>
    </row>
    <row r="5" spans="1:13" x14ac:dyDescent="0.3">
      <c r="A5" s="28" t="s">
        <v>1248</v>
      </c>
      <c r="B5" s="124">
        <f>DATEVALUE(A5)</f>
        <v>43362</v>
      </c>
      <c r="C5" s="125">
        <f>TIMEVALUE(A5)</f>
        <v>0.914131944446126</v>
      </c>
      <c r="D5" s="28">
        <f>DAY(A5)</f>
        <v>19</v>
      </c>
      <c r="E5" s="28">
        <f>MONTH(A5)</f>
        <v>9</v>
      </c>
      <c r="F5" s="28">
        <f>YEAR(A5)</f>
        <v>2018</v>
      </c>
      <c r="G5" s="28">
        <f>HOUR(A5)</f>
        <v>21</v>
      </c>
      <c r="H5" s="28">
        <f>MINUTE(A5)</f>
        <v>56</v>
      </c>
      <c r="I5" s="126">
        <f ca="1">DATEDIF(A5,TODAY(),"d")</f>
        <v>2156</v>
      </c>
      <c r="J5" s="126">
        <f ca="1">DATEDIF(A5,TODAY(),"m")</f>
        <v>70</v>
      </c>
      <c r="K5" s="126">
        <f ca="1">DATEDIF(A5,TODAY(),"y")</f>
        <v>5</v>
      </c>
      <c r="L5" s="126">
        <f>WEEKDAY(A5)</f>
        <v>4</v>
      </c>
      <c r="M5" s="126">
        <f ca="1">DATEDIF(C5,TODAY(),"y")</f>
        <v>124</v>
      </c>
    </row>
    <row r="6" spans="1:13" x14ac:dyDescent="0.3">
      <c r="A6" s="28" t="s">
        <v>1249</v>
      </c>
      <c r="B6" s="124">
        <f t="shared" ref="B6:B24" si="0">DATEVALUE(A6)</f>
        <v>43782</v>
      </c>
      <c r="C6" s="125">
        <f t="shared" ref="C6:C24" si="1">TIMEVALUE(A6)</f>
        <v>0.187430555553874</v>
      </c>
      <c r="D6" s="28">
        <f t="shared" ref="D6:D24" si="2">DAY(A6)</f>
        <v>13</v>
      </c>
      <c r="E6" s="28">
        <f t="shared" ref="E6:E24" si="3">MONTH(A6)</f>
        <v>11</v>
      </c>
      <c r="F6" s="28"/>
      <c r="G6" s="28"/>
      <c r="H6" s="28"/>
      <c r="I6" s="126"/>
      <c r="J6" s="28"/>
      <c r="K6" s="28"/>
      <c r="L6" s="28"/>
      <c r="M6" s="28"/>
    </row>
    <row r="7" spans="1:13" x14ac:dyDescent="0.3">
      <c r="A7" s="28" t="s">
        <v>1250</v>
      </c>
      <c r="B7" s="124">
        <f t="shared" si="0"/>
        <v>44275</v>
      </c>
      <c r="C7" s="125">
        <f t="shared" si="1"/>
        <v>0.98797453703446081</v>
      </c>
      <c r="D7" s="28">
        <f t="shared" si="2"/>
        <v>20</v>
      </c>
      <c r="E7" s="28">
        <f t="shared" si="3"/>
        <v>3</v>
      </c>
      <c r="F7" s="28"/>
      <c r="G7" s="28"/>
      <c r="H7" s="28"/>
      <c r="I7" s="126"/>
      <c r="J7" s="28"/>
      <c r="K7" s="28"/>
      <c r="L7" s="28"/>
      <c r="M7" s="28"/>
    </row>
    <row r="8" spans="1:13" x14ac:dyDescent="0.3">
      <c r="A8" s="28" t="s">
        <v>1251</v>
      </c>
      <c r="B8" s="124">
        <f t="shared" si="0"/>
        <v>44668</v>
      </c>
      <c r="C8" s="125">
        <f t="shared" si="1"/>
        <v>0.7774305555576575</v>
      </c>
      <c r="D8" s="28">
        <f t="shared" si="2"/>
        <v>17</v>
      </c>
      <c r="E8" s="28">
        <f t="shared" si="3"/>
        <v>4</v>
      </c>
      <c r="F8" s="28"/>
      <c r="G8" s="28"/>
      <c r="H8" s="28"/>
      <c r="I8" s="126"/>
      <c r="J8" s="28"/>
      <c r="K8" s="28"/>
      <c r="L8" s="28"/>
      <c r="M8" s="28"/>
    </row>
    <row r="9" spans="1:13" x14ac:dyDescent="0.3">
      <c r="A9" s="28" t="s">
        <v>1252</v>
      </c>
      <c r="B9" s="124">
        <f t="shared" si="0"/>
        <v>43811</v>
      </c>
      <c r="C9" s="125">
        <f t="shared" si="1"/>
        <v>0.29699074073869269</v>
      </c>
      <c r="D9" s="28">
        <f t="shared" si="2"/>
        <v>12</v>
      </c>
      <c r="E9" s="28">
        <f t="shared" si="3"/>
        <v>12</v>
      </c>
      <c r="F9" s="28"/>
      <c r="G9" s="28"/>
      <c r="H9" s="28"/>
      <c r="I9" s="126"/>
      <c r="J9" s="28"/>
      <c r="K9" s="28"/>
      <c r="L9" s="28"/>
      <c r="M9" s="28"/>
    </row>
    <row r="10" spans="1:13" x14ac:dyDescent="0.3">
      <c r="A10" s="28" t="s">
        <v>1253</v>
      </c>
      <c r="B10" s="124">
        <f t="shared" si="0"/>
        <v>44459</v>
      </c>
      <c r="C10" s="125">
        <f t="shared" si="1"/>
        <v>1.0787037033878732E-2</v>
      </c>
      <c r="D10" s="28">
        <f t="shared" si="2"/>
        <v>20</v>
      </c>
      <c r="E10" s="28">
        <f t="shared" si="3"/>
        <v>9</v>
      </c>
      <c r="F10" s="28"/>
      <c r="G10" s="28"/>
      <c r="H10" s="28"/>
      <c r="I10" s="126"/>
      <c r="J10" s="28"/>
      <c r="K10" s="28"/>
      <c r="L10" s="28"/>
      <c r="M10" s="28"/>
    </row>
    <row r="11" spans="1:13" x14ac:dyDescent="0.3">
      <c r="A11" s="28" t="s">
        <v>1254</v>
      </c>
      <c r="B11" s="124">
        <f t="shared" si="0"/>
        <v>43162</v>
      </c>
      <c r="C11" s="125">
        <f t="shared" si="1"/>
        <v>4.2581018518831115E-2</v>
      </c>
      <c r="D11" s="28">
        <f t="shared" si="2"/>
        <v>3</v>
      </c>
      <c r="E11" s="28">
        <f t="shared" si="3"/>
        <v>3</v>
      </c>
      <c r="F11" s="28"/>
      <c r="G11" s="28"/>
      <c r="H11" s="28"/>
      <c r="I11" s="126"/>
      <c r="J11" s="28"/>
      <c r="K11" s="28"/>
      <c r="L11" s="28"/>
      <c r="M11" s="28"/>
    </row>
    <row r="12" spans="1:13" x14ac:dyDescent="0.3">
      <c r="A12" s="28" t="s">
        <v>1255</v>
      </c>
      <c r="B12" s="124">
        <f t="shared" si="0"/>
        <v>43476</v>
      </c>
      <c r="C12" s="125">
        <f t="shared" si="1"/>
        <v>0.60986111110833008</v>
      </c>
      <c r="D12" s="28">
        <f t="shared" si="2"/>
        <v>11</v>
      </c>
      <c r="E12" s="28">
        <f t="shared" si="3"/>
        <v>1</v>
      </c>
      <c r="F12" s="28"/>
      <c r="G12" s="28"/>
      <c r="H12" s="28"/>
      <c r="I12" s="126"/>
      <c r="J12" s="28"/>
      <c r="K12" s="28"/>
      <c r="L12" s="28"/>
      <c r="M12" s="28"/>
    </row>
    <row r="13" spans="1:13" x14ac:dyDescent="0.3">
      <c r="A13" s="28" t="s">
        <v>1256</v>
      </c>
      <c r="B13" s="124">
        <f t="shared" si="0"/>
        <v>44326</v>
      </c>
      <c r="C13" s="125">
        <f t="shared" si="1"/>
        <v>0.84631944444117835</v>
      </c>
      <c r="D13" s="28">
        <f t="shared" si="2"/>
        <v>10</v>
      </c>
      <c r="E13" s="28">
        <f t="shared" si="3"/>
        <v>5</v>
      </c>
      <c r="F13" s="28"/>
      <c r="G13" s="28"/>
      <c r="H13" s="28"/>
      <c r="I13" s="126"/>
      <c r="J13" s="28"/>
      <c r="K13" s="28"/>
      <c r="L13" s="28"/>
      <c r="M13" s="28"/>
    </row>
    <row r="14" spans="1:13" x14ac:dyDescent="0.3">
      <c r="A14" s="28" t="s">
        <v>1257</v>
      </c>
      <c r="B14" s="124">
        <f t="shared" si="0"/>
        <v>44158</v>
      </c>
      <c r="C14" s="125">
        <f t="shared" si="1"/>
        <v>0.49327546296262881</v>
      </c>
      <c r="D14" s="28">
        <f t="shared" si="2"/>
        <v>23</v>
      </c>
      <c r="E14" s="28">
        <f t="shared" si="3"/>
        <v>11</v>
      </c>
      <c r="F14" s="28"/>
      <c r="G14" s="28"/>
      <c r="H14" s="28"/>
      <c r="I14" s="126"/>
      <c r="J14" s="28"/>
      <c r="K14" s="28"/>
      <c r="L14" s="28"/>
      <c r="M14" s="28"/>
    </row>
    <row r="15" spans="1:13" x14ac:dyDescent="0.3">
      <c r="A15" s="28" t="s">
        <v>1258</v>
      </c>
      <c r="B15" s="124">
        <f t="shared" si="0"/>
        <v>44895</v>
      </c>
      <c r="C15" s="125">
        <f t="shared" si="1"/>
        <v>0.674386574071832</v>
      </c>
      <c r="D15" s="28">
        <f t="shared" si="2"/>
        <v>30</v>
      </c>
      <c r="E15" s="28">
        <f t="shared" si="3"/>
        <v>11</v>
      </c>
      <c r="F15" s="28"/>
      <c r="G15" s="28"/>
      <c r="H15" s="28"/>
      <c r="I15" s="126"/>
      <c r="J15" s="28"/>
      <c r="K15" s="28"/>
      <c r="L15" s="28"/>
      <c r="M15" s="28"/>
    </row>
    <row r="16" spans="1:13" x14ac:dyDescent="0.3">
      <c r="A16" s="28" t="s">
        <v>1259</v>
      </c>
      <c r="B16" s="124">
        <f t="shared" si="0"/>
        <v>43967</v>
      </c>
      <c r="C16" s="125">
        <f t="shared" si="1"/>
        <v>0.72498842592904111</v>
      </c>
      <c r="D16" s="28">
        <f t="shared" si="2"/>
        <v>16</v>
      </c>
      <c r="E16" s="28">
        <f t="shared" si="3"/>
        <v>5</v>
      </c>
      <c r="F16" s="28"/>
      <c r="G16" s="28"/>
      <c r="H16" s="28"/>
      <c r="I16" s="126"/>
      <c r="J16" s="28"/>
      <c r="K16" s="28"/>
      <c r="L16" s="28"/>
      <c r="M16" s="28"/>
    </row>
    <row r="17" spans="1:13" x14ac:dyDescent="0.3">
      <c r="A17" s="28" t="s">
        <v>1260</v>
      </c>
      <c r="B17" s="124">
        <f t="shared" si="0"/>
        <v>43322</v>
      </c>
      <c r="C17" s="125">
        <f t="shared" si="1"/>
        <v>0.14402777778013842</v>
      </c>
      <c r="D17" s="28">
        <f t="shared" si="2"/>
        <v>10</v>
      </c>
      <c r="E17" s="28">
        <f t="shared" si="3"/>
        <v>8</v>
      </c>
      <c r="F17" s="28"/>
      <c r="G17" s="28"/>
      <c r="H17" s="28"/>
      <c r="I17" s="126"/>
      <c r="J17" s="28"/>
      <c r="K17" s="28"/>
      <c r="L17" s="28"/>
      <c r="M17" s="28"/>
    </row>
    <row r="18" spans="1:13" x14ac:dyDescent="0.3">
      <c r="A18" s="28" t="s">
        <v>1261</v>
      </c>
      <c r="B18" s="124">
        <f t="shared" si="0"/>
        <v>43084</v>
      </c>
      <c r="C18" s="125">
        <f t="shared" si="1"/>
        <v>0.17728009259008104</v>
      </c>
      <c r="D18" s="28">
        <f t="shared" si="2"/>
        <v>15</v>
      </c>
      <c r="E18" s="28">
        <f t="shared" si="3"/>
        <v>12</v>
      </c>
      <c r="F18" s="28"/>
      <c r="G18" s="28"/>
      <c r="H18" s="28"/>
      <c r="I18" s="126"/>
      <c r="J18" s="28"/>
      <c r="K18" s="28"/>
      <c r="L18" s="28"/>
      <c r="M18" s="28"/>
    </row>
    <row r="19" spans="1:13" x14ac:dyDescent="0.3">
      <c r="A19" s="28" t="s">
        <v>1262</v>
      </c>
      <c r="B19" s="124">
        <f t="shared" si="0"/>
        <v>43121</v>
      </c>
      <c r="C19" s="125">
        <f t="shared" si="1"/>
        <v>0.85050925926043419</v>
      </c>
      <c r="D19" s="28">
        <f t="shared" si="2"/>
        <v>21</v>
      </c>
      <c r="E19" s="28">
        <f t="shared" si="3"/>
        <v>1</v>
      </c>
      <c r="F19" s="28"/>
      <c r="G19" s="28"/>
      <c r="H19" s="28"/>
      <c r="I19" s="126"/>
      <c r="J19" s="28"/>
      <c r="K19" s="28"/>
      <c r="L19" s="28"/>
      <c r="M19" s="28"/>
    </row>
    <row r="20" spans="1:13" x14ac:dyDescent="0.3">
      <c r="A20" s="28" t="s">
        <v>1263</v>
      </c>
      <c r="B20" s="124">
        <f t="shared" si="0"/>
        <v>43819</v>
      </c>
      <c r="C20" s="125">
        <f t="shared" si="1"/>
        <v>0.84158564815152204</v>
      </c>
      <c r="D20" s="28">
        <f t="shared" si="2"/>
        <v>20</v>
      </c>
      <c r="E20" s="28">
        <f t="shared" si="3"/>
        <v>12</v>
      </c>
      <c r="F20" s="28"/>
      <c r="G20" s="28"/>
      <c r="H20" s="28"/>
      <c r="I20" s="126"/>
      <c r="J20" s="28"/>
      <c r="K20" s="28"/>
      <c r="L20" s="28"/>
      <c r="M20" s="28"/>
    </row>
    <row r="21" spans="1:13" x14ac:dyDescent="0.3">
      <c r="A21" s="28" t="s">
        <v>1264</v>
      </c>
      <c r="B21" s="124">
        <f t="shared" si="0"/>
        <v>43662</v>
      </c>
      <c r="C21" s="125">
        <f t="shared" si="1"/>
        <v>0.98891203703533392</v>
      </c>
      <c r="D21" s="28">
        <f t="shared" si="2"/>
        <v>16</v>
      </c>
      <c r="E21" s="28">
        <f t="shared" si="3"/>
        <v>7</v>
      </c>
      <c r="F21" s="28"/>
      <c r="G21" s="28"/>
      <c r="H21" s="28"/>
      <c r="I21" s="126"/>
      <c r="J21" s="28"/>
      <c r="K21" s="28"/>
      <c r="L21" s="28"/>
      <c r="M21" s="28"/>
    </row>
    <row r="22" spans="1:13" x14ac:dyDescent="0.3">
      <c r="A22" s="28" t="s">
        <v>1265</v>
      </c>
      <c r="B22" s="124">
        <f t="shared" si="0"/>
        <v>43946</v>
      </c>
      <c r="C22" s="125">
        <f t="shared" si="1"/>
        <v>0.86459490740526235</v>
      </c>
      <c r="D22" s="28">
        <f t="shared" si="2"/>
        <v>25</v>
      </c>
      <c r="E22" s="28">
        <f t="shared" si="3"/>
        <v>4</v>
      </c>
      <c r="F22" s="28"/>
      <c r="G22" s="28"/>
      <c r="H22" s="28"/>
      <c r="I22" s="126"/>
      <c r="J22" s="28"/>
      <c r="K22" s="28"/>
      <c r="L22" s="28"/>
      <c r="M22" s="28"/>
    </row>
    <row r="23" spans="1:13" x14ac:dyDescent="0.3">
      <c r="A23" s="28" t="s">
        <v>1266</v>
      </c>
      <c r="B23" s="124">
        <f t="shared" si="0"/>
        <v>44361</v>
      </c>
      <c r="C23" s="125">
        <f t="shared" si="1"/>
        <v>0.43986111111007631</v>
      </c>
      <c r="D23" s="28">
        <f t="shared" si="2"/>
        <v>14</v>
      </c>
      <c r="E23" s="28">
        <f t="shared" si="3"/>
        <v>6</v>
      </c>
      <c r="F23" s="28"/>
      <c r="G23" s="28"/>
      <c r="H23" s="28"/>
      <c r="I23" s="126"/>
      <c r="J23" s="28"/>
      <c r="K23" s="28"/>
      <c r="L23" s="28"/>
      <c r="M23" s="28"/>
    </row>
    <row r="24" spans="1:13" x14ac:dyDescent="0.3">
      <c r="A24" s="28" t="s">
        <v>1267</v>
      </c>
      <c r="B24" s="124">
        <f t="shared" si="0"/>
        <v>44057</v>
      </c>
      <c r="C24" s="125">
        <f t="shared" si="1"/>
        <v>0.56583333333401242</v>
      </c>
      <c r="D24" s="28">
        <f t="shared" si="2"/>
        <v>14</v>
      </c>
      <c r="E24" s="28">
        <f t="shared" si="3"/>
        <v>8</v>
      </c>
      <c r="F24" s="28"/>
      <c r="G24" s="28"/>
      <c r="H24" s="28"/>
      <c r="I24" s="126"/>
      <c r="J24" s="28"/>
      <c r="K24" s="28"/>
      <c r="L24" s="28"/>
      <c r="M24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2C94-3EDB-4EFF-B705-B2CDA937EE21}">
  <dimension ref="A1:F9"/>
  <sheetViews>
    <sheetView workbookViewId="0">
      <selection activeCell="F10" sqref="F10"/>
    </sheetView>
  </sheetViews>
  <sheetFormatPr defaultRowHeight="18.75" x14ac:dyDescent="0.3"/>
  <cols>
    <col min="1" max="1" width="28.5703125" style="12" customWidth="1"/>
    <col min="2" max="3" width="30" style="12" customWidth="1"/>
    <col min="4" max="4" width="35.5703125" style="12" customWidth="1"/>
    <col min="5" max="5" width="30" style="12" customWidth="1"/>
    <col min="6" max="6" width="37" bestFit="1" customWidth="1"/>
  </cols>
  <sheetData>
    <row r="1" spans="1:6" ht="23.25" x14ac:dyDescent="0.35">
      <c r="A1" s="11" t="s">
        <v>2827</v>
      </c>
    </row>
    <row r="2" spans="1:6" x14ac:dyDescent="0.3">
      <c r="A2" s="72" t="s">
        <v>1614</v>
      </c>
    </row>
    <row r="3" spans="1:6" ht="23.25" x14ac:dyDescent="0.35">
      <c r="B3" s="123"/>
      <c r="C3" s="123"/>
      <c r="D3" s="123"/>
      <c r="E3" s="123"/>
    </row>
    <row r="4" spans="1:6" x14ac:dyDescent="0.25">
      <c r="A4" s="101" t="s">
        <v>999</v>
      </c>
      <c r="B4" s="101" t="s">
        <v>1000</v>
      </c>
      <c r="C4" s="101" t="s">
        <v>1001</v>
      </c>
      <c r="D4" s="101" t="s">
        <v>1002</v>
      </c>
      <c r="E4" s="101" t="s">
        <v>1003</v>
      </c>
    </row>
    <row r="5" spans="1:6" x14ac:dyDescent="0.25">
      <c r="A5" s="102" t="s">
        <v>1004</v>
      </c>
      <c r="B5" s="104" t="str">
        <f>LEFT(A5,4)</f>
        <v>Corn</v>
      </c>
      <c r="C5" s="104" t="str">
        <f>RIGHT(A5,3)</f>
        <v>tak</v>
      </c>
      <c r="D5" s="104" t="str">
        <f>MID(A5,8,3)</f>
        <v>Sim</v>
      </c>
      <c r="E5" s="104">
        <f>LEN(A5)</f>
        <v>19</v>
      </c>
    </row>
    <row r="6" spans="1:6" x14ac:dyDescent="0.3">
      <c r="B6" s="27"/>
      <c r="C6" s="27"/>
      <c r="D6" s="27"/>
      <c r="E6" s="27"/>
    </row>
    <row r="7" spans="1:6" ht="23.25" x14ac:dyDescent="0.35">
      <c r="B7" s="123"/>
      <c r="C7" s="123"/>
      <c r="D7" s="123"/>
      <c r="E7" s="128"/>
      <c r="F7" s="123"/>
    </row>
    <row r="8" spans="1:6" ht="37.5" customHeight="1" x14ac:dyDescent="0.3">
      <c r="A8" s="100" t="s">
        <v>999</v>
      </c>
      <c r="B8" s="106" t="s">
        <v>1609</v>
      </c>
      <c r="C8" s="106" t="s">
        <v>1610</v>
      </c>
      <c r="D8" s="106" t="s">
        <v>1611</v>
      </c>
      <c r="E8" s="106" t="s">
        <v>1612</v>
      </c>
      <c r="F8" s="106" t="s">
        <v>1613</v>
      </c>
    </row>
    <row r="9" spans="1:6" ht="150" x14ac:dyDescent="0.3">
      <c r="A9" s="103" t="s">
        <v>1005</v>
      </c>
      <c r="B9" s="127" t="str">
        <f>UPPER(A9)</f>
        <v xml:space="preserve"> MAJU TAK GENTAR
 MEMBELA YANG BENAR
 MAJU TAK GENTAR
 HAK KITA DISERANG
 MAJU SERENTAK
 MENGUSIR PENYERANG
 MAJU SERENTAK
 TENTU KITA KITA MENANG</v>
      </c>
      <c r="C9" s="127" t="str">
        <f>LOWER(A9)</f>
        <v xml:space="preserve"> maju tak gentar
 membela yang benar
 maju tak gentar
 hak kita diserang
 maju serentak
 mengusir penyerang
 maju serentak
 tentu kita kita menang</v>
      </c>
      <c r="D9" s="127" t="str">
        <f>PROPER(A9)</f>
        <v xml:space="preserve"> Maju Tak Gentar
 Membela Yang Benar
 Maju Tak Gentar
 Hak Kita Diserang
 Maju Serentak
 Mengusir Penyerang
 Maju Serentak
 Tentu Kita Kita Menang</v>
      </c>
      <c r="E9" s="127" t="str">
        <f>TRIM(A9)</f>
        <v>Maju tak gentar
 Membela yang benar
 Maju tak gentar
 Hak kita diserang
 Maju serentak
 Mengusir penyerang
 Maju serentak
 Tentu kita kita menang</v>
      </c>
      <c r="F9" s="127" t="str">
        <f>SUBSTITUTE(A9," ","-")</f>
        <v>-Maju-tak-gentar
-Membela-yang-benar
-Maju-tak-gentar
-Hak-kita-diserang
-Maju-serentak
-Mengusir-penyerang
-Maju-serentak
-Tentu-kita-kita-menang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D468-3A8D-4AD1-AC35-8776EF356951}">
  <dimension ref="A1:E13"/>
  <sheetViews>
    <sheetView workbookViewId="0">
      <selection activeCell="D16" sqref="D16"/>
    </sheetView>
  </sheetViews>
  <sheetFormatPr defaultRowHeight="15" x14ac:dyDescent="0.25"/>
  <cols>
    <col min="1" max="1" width="21" customWidth="1"/>
    <col min="2" max="2" width="11" bestFit="1" customWidth="1"/>
    <col min="3" max="3" width="11.140625" bestFit="1" customWidth="1"/>
    <col min="4" max="4" width="13.85546875" bestFit="1" customWidth="1"/>
    <col min="5" max="5" width="10.140625" customWidth="1"/>
  </cols>
  <sheetData>
    <row r="1" spans="1:5" ht="23.25" x14ac:dyDescent="0.35">
      <c r="A1" s="11" t="s">
        <v>2828</v>
      </c>
    </row>
    <row r="2" spans="1:5" ht="18.75" x14ac:dyDescent="0.3">
      <c r="A2" s="72" t="s">
        <v>1614</v>
      </c>
    </row>
    <row r="4" spans="1:5" ht="18.75" x14ac:dyDescent="0.3">
      <c r="A4" s="100" t="s">
        <v>1268</v>
      </c>
      <c r="B4" s="100" t="s">
        <v>1269</v>
      </c>
      <c r="C4" s="100" t="s">
        <v>1270</v>
      </c>
      <c r="D4" s="100" t="s">
        <v>1271</v>
      </c>
      <c r="E4" s="100" t="s">
        <v>1272</v>
      </c>
    </row>
    <row r="5" spans="1:5" ht="18.75" x14ac:dyDescent="0.3">
      <c r="A5" s="107">
        <v>9.2929999999999993</v>
      </c>
      <c r="B5" s="105" t="b">
        <f>ISBLANK(A5)</f>
        <v>0</v>
      </c>
      <c r="C5" s="105" t="b">
        <f>ISERROR(A5)</f>
        <v>0</v>
      </c>
      <c r="D5" s="105" t="b">
        <f>ISNUMBER(A5)</f>
        <v>1</v>
      </c>
      <c r="E5" s="105" t="b">
        <f>ISTEXT(A5)</f>
        <v>0</v>
      </c>
    </row>
    <row r="6" spans="1:5" ht="18.75" x14ac:dyDescent="0.3">
      <c r="A6" s="108" t="s">
        <v>1273</v>
      </c>
      <c r="B6" s="105" t="b">
        <f t="shared" ref="B6:B13" si="0">ISBLANK(A6)</f>
        <v>0</v>
      </c>
      <c r="C6" s="105" t="b">
        <f t="shared" ref="C6:C13" si="1">ISERROR(A6)</f>
        <v>0</v>
      </c>
      <c r="D6" s="105" t="b">
        <f t="shared" ref="D6:D13" si="2">ISNUMBER(A6)</f>
        <v>0</v>
      </c>
      <c r="E6" s="105" t="b">
        <f t="shared" ref="E6:E13" si="3">ISTEXT(A6)</f>
        <v>1</v>
      </c>
    </row>
    <row r="7" spans="1:5" ht="18.75" x14ac:dyDescent="0.3">
      <c r="A7" s="108" t="s">
        <v>1274</v>
      </c>
      <c r="B7" s="105" t="b">
        <f t="shared" si="0"/>
        <v>0</v>
      </c>
      <c r="C7" s="105" t="b">
        <f t="shared" si="1"/>
        <v>0</v>
      </c>
      <c r="D7" s="105" t="b">
        <f t="shared" si="2"/>
        <v>0</v>
      </c>
      <c r="E7" s="105" t="b">
        <f t="shared" si="3"/>
        <v>1</v>
      </c>
    </row>
    <row r="8" spans="1:5" ht="18.75" x14ac:dyDescent="0.3">
      <c r="A8" s="107" t="e">
        <v>#N/A</v>
      </c>
      <c r="B8" s="105" t="b">
        <f t="shared" si="0"/>
        <v>0</v>
      </c>
      <c r="C8" s="105" t="b">
        <f t="shared" si="1"/>
        <v>1</v>
      </c>
      <c r="D8" s="105" t="b">
        <f t="shared" si="2"/>
        <v>0</v>
      </c>
      <c r="E8" s="105" t="b">
        <f t="shared" si="3"/>
        <v>0</v>
      </c>
    </row>
    <row r="9" spans="1:5" ht="18.75" x14ac:dyDescent="0.3">
      <c r="A9" s="107"/>
      <c r="B9" s="105" t="b">
        <f t="shared" si="0"/>
        <v>1</v>
      </c>
      <c r="C9" s="105" t="b">
        <f t="shared" si="1"/>
        <v>0</v>
      </c>
      <c r="D9" s="105" t="b">
        <f t="shared" si="2"/>
        <v>0</v>
      </c>
      <c r="E9" s="105" t="b">
        <f t="shared" si="3"/>
        <v>0</v>
      </c>
    </row>
    <row r="10" spans="1:5" ht="18.75" x14ac:dyDescent="0.3">
      <c r="A10" s="109">
        <v>0.51468825500000004</v>
      </c>
      <c r="B10" s="105" t="b">
        <f t="shared" si="0"/>
        <v>0</v>
      </c>
      <c r="C10" s="105" t="b">
        <f t="shared" si="1"/>
        <v>0</v>
      </c>
      <c r="D10" s="105" t="b">
        <f t="shared" si="2"/>
        <v>1</v>
      </c>
      <c r="E10" s="105" t="b">
        <f t="shared" si="3"/>
        <v>0</v>
      </c>
    </row>
    <row r="11" spans="1:5" ht="18.75" x14ac:dyDescent="0.3">
      <c r="A11" s="107" t="s">
        <v>1275</v>
      </c>
      <c r="B11" s="105" t="b">
        <f t="shared" si="0"/>
        <v>0</v>
      </c>
      <c r="C11" s="105" t="b">
        <f t="shared" si="1"/>
        <v>0</v>
      </c>
      <c r="D11" s="105" t="b">
        <f t="shared" si="2"/>
        <v>0</v>
      </c>
      <c r="E11" s="105" t="b">
        <f t="shared" si="3"/>
        <v>1</v>
      </c>
    </row>
    <row r="12" spans="1:5" ht="18.75" x14ac:dyDescent="0.3">
      <c r="A12" s="107" t="e">
        <v>#DIV/0!</v>
      </c>
      <c r="B12" s="105" t="b">
        <f t="shared" si="0"/>
        <v>0</v>
      </c>
      <c r="C12" s="105" t="b">
        <f t="shared" si="1"/>
        <v>1</v>
      </c>
      <c r="D12" s="105" t="b">
        <f t="shared" si="2"/>
        <v>0</v>
      </c>
      <c r="E12" s="105" t="b">
        <f t="shared" si="3"/>
        <v>0</v>
      </c>
    </row>
    <row r="13" spans="1:5" ht="18.75" x14ac:dyDescent="0.3">
      <c r="A13" s="107" t="s">
        <v>1173</v>
      </c>
      <c r="B13" s="105" t="b">
        <f t="shared" si="0"/>
        <v>0</v>
      </c>
      <c r="C13" s="105" t="b">
        <f t="shared" si="1"/>
        <v>0</v>
      </c>
      <c r="D13" s="105" t="b">
        <f t="shared" si="2"/>
        <v>0</v>
      </c>
      <c r="E13" s="105" t="b">
        <f t="shared" si="3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1EFF-4775-437B-868A-033A5BFB802B}">
  <dimension ref="A1:F454"/>
  <sheetViews>
    <sheetView workbookViewId="0">
      <selection activeCell="A4" sqref="A4:F4"/>
    </sheetView>
  </sheetViews>
  <sheetFormatPr defaultRowHeight="15" x14ac:dyDescent="0.25"/>
  <cols>
    <col min="1" max="1" width="57.85546875" bestFit="1" customWidth="1"/>
    <col min="2" max="2" width="16.5703125" bestFit="1" customWidth="1"/>
    <col min="3" max="3" width="25.28515625" bestFit="1" customWidth="1"/>
    <col min="4" max="4" width="11.28515625" bestFit="1" customWidth="1"/>
    <col min="5" max="5" width="14.85546875" bestFit="1" customWidth="1"/>
    <col min="6" max="6" width="16" bestFit="1" customWidth="1"/>
  </cols>
  <sheetData>
    <row r="1" spans="1:6" ht="23.25" x14ac:dyDescent="0.35">
      <c r="A1" s="11" t="s">
        <v>2829</v>
      </c>
    </row>
    <row r="3" spans="1:6" ht="18.75" x14ac:dyDescent="0.25">
      <c r="A3" s="7" t="s">
        <v>511</v>
      </c>
      <c r="B3" s="5"/>
      <c r="C3" s="5"/>
      <c r="D3" s="5"/>
      <c r="E3" s="5"/>
      <c r="F3" s="6"/>
    </row>
    <row r="4" spans="1:6" ht="15.75" x14ac:dyDescent="0.25">
      <c r="A4" s="45" t="s">
        <v>1</v>
      </c>
      <c r="B4" s="45" t="s">
        <v>2</v>
      </c>
      <c r="C4" s="45" t="s">
        <v>3</v>
      </c>
      <c r="D4" s="45" t="s">
        <v>4</v>
      </c>
      <c r="E4" s="46" t="s">
        <v>5</v>
      </c>
      <c r="F4" s="46" t="s">
        <v>6</v>
      </c>
    </row>
    <row r="5" spans="1:6" ht="15.75" x14ac:dyDescent="0.25">
      <c r="A5" s="3" t="s">
        <v>198</v>
      </c>
      <c r="B5" s="3" t="s">
        <v>11</v>
      </c>
      <c r="C5" s="3" t="s">
        <v>16</v>
      </c>
      <c r="D5" s="3">
        <v>3</v>
      </c>
      <c r="E5" s="4">
        <v>4639800</v>
      </c>
      <c r="F5" s="4">
        <v>13919200</v>
      </c>
    </row>
    <row r="6" spans="1:6" ht="15.75" x14ac:dyDescent="0.25">
      <c r="A6" s="3" t="s">
        <v>90</v>
      </c>
      <c r="B6" s="3" t="s">
        <v>11</v>
      </c>
      <c r="C6" s="3" t="s">
        <v>16</v>
      </c>
      <c r="D6" s="3">
        <v>13</v>
      </c>
      <c r="E6" s="4">
        <v>1573300</v>
      </c>
      <c r="F6" s="4">
        <v>20452100</v>
      </c>
    </row>
    <row r="7" spans="1:6" ht="15.75" x14ac:dyDescent="0.25">
      <c r="A7" s="3" t="s">
        <v>383</v>
      </c>
      <c r="B7" s="3" t="s">
        <v>11</v>
      </c>
      <c r="C7" s="3" t="s">
        <v>108</v>
      </c>
      <c r="D7" s="3">
        <v>15</v>
      </c>
      <c r="E7" s="4">
        <v>1375700</v>
      </c>
      <c r="F7" s="4">
        <v>20634700</v>
      </c>
    </row>
    <row r="8" spans="1:6" ht="15.75" x14ac:dyDescent="0.25">
      <c r="A8" s="3" t="s">
        <v>269</v>
      </c>
      <c r="B8" s="3" t="s">
        <v>11</v>
      </c>
      <c r="C8" s="3" t="s">
        <v>9</v>
      </c>
      <c r="D8" s="3">
        <v>1</v>
      </c>
      <c r="E8" s="4">
        <v>13969800</v>
      </c>
      <c r="F8" s="4">
        <v>13969800</v>
      </c>
    </row>
    <row r="9" spans="1:6" ht="15.75" x14ac:dyDescent="0.25">
      <c r="A9" s="3" t="s">
        <v>15</v>
      </c>
      <c r="B9" s="3" t="s">
        <v>11</v>
      </c>
      <c r="C9" s="3" t="s">
        <v>16</v>
      </c>
      <c r="D9" s="3">
        <v>7</v>
      </c>
      <c r="E9" s="4">
        <v>951500</v>
      </c>
      <c r="F9" s="4">
        <v>6660000</v>
      </c>
    </row>
    <row r="10" spans="1:6" ht="15.75" x14ac:dyDescent="0.25">
      <c r="A10" s="3" t="s">
        <v>199</v>
      </c>
      <c r="B10" s="3" t="s">
        <v>11</v>
      </c>
      <c r="C10" s="3" t="s">
        <v>16</v>
      </c>
      <c r="D10" s="3">
        <v>7</v>
      </c>
      <c r="E10" s="4">
        <v>1816100</v>
      </c>
      <c r="F10" s="4">
        <v>12712100</v>
      </c>
    </row>
    <row r="11" spans="1:6" ht="15.75" x14ac:dyDescent="0.25">
      <c r="A11" s="3" t="s">
        <v>351</v>
      </c>
      <c r="B11" s="3" t="s">
        <v>11</v>
      </c>
      <c r="C11" s="3" t="s">
        <v>87</v>
      </c>
      <c r="D11" s="3">
        <v>3</v>
      </c>
      <c r="E11" s="4">
        <v>3009700</v>
      </c>
      <c r="F11" s="4">
        <v>9028900</v>
      </c>
    </row>
    <row r="12" spans="1:6" ht="15.75" x14ac:dyDescent="0.25">
      <c r="A12" s="3" t="s">
        <v>351</v>
      </c>
      <c r="B12" s="3" t="s">
        <v>11</v>
      </c>
      <c r="C12" s="3" t="s">
        <v>202</v>
      </c>
      <c r="D12" s="3">
        <v>6</v>
      </c>
      <c r="E12" s="4">
        <v>8325700</v>
      </c>
      <c r="F12" s="4">
        <v>49954000</v>
      </c>
    </row>
    <row r="13" spans="1:6" ht="15.75" x14ac:dyDescent="0.25">
      <c r="A13" s="3" t="s">
        <v>356</v>
      </c>
      <c r="B13" s="3" t="s">
        <v>11</v>
      </c>
      <c r="C13" s="3" t="s">
        <v>12</v>
      </c>
      <c r="D13" s="3">
        <v>5</v>
      </c>
      <c r="E13" s="4">
        <v>4155800</v>
      </c>
      <c r="F13" s="4">
        <v>20779000</v>
      </c>
    </row>
    <row r="14" spans="1:6" ht="15.75" x14ac:dyDescent="0.25">
      <c r="A14" s="3" t="s">
        <v>10</v>
      </c>
      <c r="B14" s="3" t="s">
        <v>11</v>
      </c>
      <c r="C14" s="3" t="s">
        <v>12</v>
      </c>
      <c r="D14" s="3">
        <v>12</v>
      </c>
      <c r="E14" s="4">
        <v>788300</v>
      </c>
      <c r="F14" s="4">
        <v>9458600</v>
      </c>
    </row>
    <row r="15" spans="1:6" ht="15.75" x14ac:dyDescent="0.25">
      <c r="A15" s="3" t="s">
        <v>501</v>
      </c>
      <c r="B15" s="3" t="s">
        <v>11</v>
      </c>
      <c r="C15" s="3" t="s">
        <v>502</v>
      </c>
      <c r="D15" s="3">
        <v>8</v>
      </c>
      <c r="E15" s="4">
        <v>2009000</v>
      </c>
      <c r="F15" s="4">
        <v>16072000</v>
      </c>
    </row>
    <row r="16" spans="1:6" ht="15.75" x14ac:dyDescent="0.25">
      <c r="A16" s="3" t="s">
        <v>464</v>
      </c>
      <c r="B16" s="3" t="s">
        <v>11</v>
      </c>
      <c r="C16" s="3" t="s">
        <v>16</v>
      </c>
      <c r="D16" s="3">
        <v>11</v>
      </c>
      <c r="E16" s="4">
        <v>1904300</v>
      </c>
      <c r="F16" s="4">
        <v>20946600</v>
      </c>
    </row>
    <row r="17" spans="1:6" ht="15.75" x14ac:dyDescent="0.25">
      <c r="A17" s="3" t="s">
        <v>74</v>
      </c>
      <c r="B17" s="3" t="s">
        <v>11</v>
      </c>
      <c r="C17" s="3" t="s">
        <v>9</v>
      </c>
      <c r="D17" s="3">
        <v>12</v>
      </c>
      <c r="E17" s="4">
        <v>1563700</v>
      </c>
      <c r="F17" s="4">
        <v>18764200</v>
      </c>
    </row>
    <row r="18" spans="1:6" ht="15.75" x14ac:dyDescent="0.25">
      <c r="A18" s="3" t="s">
        <v>421</v>
      </c>
      <c r="B18" s="3" t="s">
        <v>11</v>
      </c>
      <c r="C18" s="3" t="s">
        <v>87</v>
      </c>
      <c r="D18" s="3">
        <v>16</v>
      </c>
      <c r="E18" s="4">
        <v>340300</v>
      </c>
      <c r="F18" s="4">
        <v>5444700</v>
      </c>
    </row>
    <row r="19" spans="1:6" ht="15.75" x14ac:dyDescent="0.25">
      <c r="A19" s="3" t="s">
        <v>423</v>
      </c>
      <c r="B19" s="3" t="s">
        <v>11</v>
      </c>
      <c r="C19" s="3" t="s">
        <v>25</v>
      </c>
      <c r="D19" s="3">
        <v>7</v>
      </c>
      <c r="E19" s="4">
        <v>2852800</v>
      </c>
      <c r="F19" s="4">
        <v>19969300</v>
      </c>
    </row>
    <row r="20" spans="1:6" ht="15.75" x14ac:dyDescent="0.25">
      <c r="A20" s="3" t="s">
        <v>45</v>
      </c>
      <c r="B20" s="3" t="s">
        <v>46</v>
      </c>
      <c r="C20" s="3" t="s">
        <v>25</v>
      </c>
      <c r="D20" s="3">
        <v>26</v>
      </c>
      <c r="E20" s="4">
        <v>459800</v>
      </c>
      <c r="F20" s="4">
        <v>11952500</v>
      </c>
    </row>
    <row r="21" spans="1:6" ht="15.75" x14ac:dyDescent="0.25">
      <c r="A21" s="3" t="s">
        <v>358</v>
      </c>
      <c r="B21" s="3" t="s">
        <v>46</v>
      </c>
      <c r="C21" s="3" t="s">
        <v>12</v>
      </c>
      <c r="D21" s="3">
        <v>16</v>
      </c>
      <c r="E21" s="4">
        <v>1047700</v>
      </c>
      <c r="F21" s="4">
        <v>16762200</v>
      </c>
    </row>
    <row r="22" spans="1:6" ht="15.75" x14ac:dyDescent="0.25">
      <c r="A22" s="3" t="s">
        <v>177</v>
      </c>
      <c r="B22" s="3" t="s">
        <v>46</v>
      </c>
      <c r="C22" s="3" t="s">
        <v>16</v>
      </c>
      <c r="D22" s="3">
        <v>8</v>
      </c>
      <c r="E22" s="4">
        <v>1736800</v>
      </c>
      <c r="F22" s="4">
        <v>13894000</v>
      </c>
    </row>
    <row r="23" spans="1:6" ht="15.75" x14ac:dyDescent="0.25">
      <c r="A23" s="3" t="s">
        <v>468</v>
      </c>
      <c r="B23" s="3" t="s">
        <v>46</v>
      </c>
      <c r="C23" s="3" t="s">
        <v>9</v>
      </c>
      <c r="D23" s="3">
        <v>15</v>
      </c>
      <c r="E23" s="4">
        <v>780900</v>
      </c>
      <c r="F23" s="4">
        <v>11713300</v>
      </c>
    </row>
    <row r="24" spans="1:6" ht="15.75" x14ac:dyDescent="0.25">
      <c r="A24" s="3" t="s">
        <v>381</v>
      </c>
      <c r="B24" s="3" t="s">
        <v>46</v>
      </c>
      <c r="C24" s="3" t="s">
        <v>16</v>
      </c>
      <c r="D24" s="3">
        <v>7</v>
      </c>
      <c r="E24" s="4">
        <v>3370000</v>
      </c>
      <c r="F24" s="4">
        <v>23590000</v>
      </c>
    </row>
    <row r="25" spans="1:6" ht="15.75" x14ac:dyDescent="0.25">
      <c r="A25" s="3" t="s">
        <v>95</v>
      </c>
      <c r="B25" s="3" t="s">
        <v>46</v>
      </c>
      <c r="C25" s="3" t="s">
        <v>25</v>
      </c>
      <c r="D25" s="3">
        <v>8</v>
      </c>
      <c r="E25" s="4">
        <v>1235100</v>
      </c>
      <c r="F25" s="4">
        <v>9880300</v>
      </c>
    </row>
    <row r="26" spans="1:6" ht="15.75" x14ac:dyDescent="0.25">
      <c r="A26" s="3" t="s">
        <v>81</v>
      </c>
      <c r="B26" s="3" t="s">
        <v>21</v>
      </c>
      <c r="C26" s="3" t="s">
        <v>37</v>
      </c>
      <c r="D26" s="3">
        <v>7</v>
      </c>
      <c r="E26" s="4">
        <v>1617900</v>
      </c>
      <c r="F26" s="4">
        <v>11325000</v>
      </c>
    </row>
    <row r="27" spans="1:6" ht="15.75" x14ac:dyDescent="0.25">
      <c r="A27" s="3" t="s">
        <v>413</v>
      </c>
      <c r="B27" s="3" t="s">
        <v>21</v>
      </c>
      <c r="C27" s="3" t="s">
        <v>25</v>
      </c>
      <c r="D27" s="3">
        <v>7</v>
      </c>
      <c r="E27" s="4">
        <v>1659800</v>
      </c>
      <c r="F27" s="4">
        <v>11618300</v>
      </c>
    </row>
    <row r="28" spans="1:6" ht="15.75" x14ac:dyDescent="0.25">
      <c r="A28" s="3" t="s">
        <v>380</v>
      </c>
      <c r="B28" s="3" t="s">
        <v>21</v>
      </c>
      <c r="C28" s="3" t="s">
        <v>9</v>
      </c>
      <c r="D28" s="3">
        <v>6</v>
      </c>
      <c r="E28" s="4">
        <v>2348900</v>
      </c>
      <c r="F28" s="4">
        <v>14093300</v>
      </c>
    </row>
    <row r="29" spans="1:6" ht="15.75" x14ac:dyDescent="0.25">
      <c r="A29" s="3" t="s">
        <v>504</v>
      </c>
      <c r="B29" s="3" t="s">
        <v>21</v>
      </c>
      <c r="C29" s="3" t="s">
        <v>25</v>
      </c>
      <c r="D29" s="3">
        <v>6</v>
      </c>
      <c r="E29" s="4">
        <v>3524200</v>
      </c>
      <c r="F29" s="4">
        <v>21144900</v>
      </c>
    </row>
    <row r="30" spans="1:6" ht="15.75" x14ac:dyDescent="0.25">
      <c r="A30" s="3" t="s">
        <v>279</v>
      </c>
      <c r="B30" s="3" t="s">
        <v>21</v>
      </c>
      <c r="C30" s="3" t="s">
        <v>25</v>
      </c>
      <c r="D30" s="3">
        <v>7</v>
      </c>
      <c r="E30" s="4">
        <v>3246500</v>
      </c>
      <c r="F30" s="4">
        <v>22725000</v>
      </c>
    </row>
    <row r="31" spans="1:6" ht="15.75" x14ac:dyDescent="0.25">
      <c r="A31" s="3" t="s">
        <v>349</v>
      </c>
      <c r="B31" s="3" t="s">
        <v>21</v>
      </c>
      <c r="C31" s="3" t="s">
        <v>9</v>
      </c>
      <c r="D31" s="3">
        <v>7</v>
      </c>
      <c r="E31" s="4">
        <v>976700</v>
      </c>
      <c r="F31" s="4">
        <v>6836600</v>
      </c>
    </row>
    <row r="32" spans="1:6" ht="15.75" x14ac:dyDescent="0.25">
      <c r="A32" s="3" t="s">
        <v>140</v>
      </c>
      <c r="B32" s="3" t="s">
        <v>21</v>
      </c>
      <c r="C32" s="3" t="s">
        <v>16</v>
      </c>
      <c r="D32" s="3">
        <v>24</v>
      </c>
      <c r="E32" s="4">
        <v>345500</v>
      </c>
      <c r="F32" s="4">
        <v>8291800</v>
      </c>
    </row>
    <row r="33" spans="1:6" ht="15.75" x14ac:dyDescent="0.25">
      <c r="A33" s="3" t="s">
        <v>451</v>
      </c>
      <c r="B33" s="3" t="s">
        <v>21</v>
      </c>
      <c r="C33" s="3" t="s">
        <v>25</v>
      </c>
      <c r="D33" s="3">
        <v>4</v>
      </c>
      <c r="E33" s="4">
        <v>10557800</v>
      </c>
      <c r="F33" s="4">
        <v>42231000</v>
      </c>
    </row>
    <row r="34" spans="1:6" ht="15.75" x14ac:dyDescent="0.25">
      <c r="A34" s="3" t="s">
        <v>80</v>
      </c>
      <c r="B34" s="3" t="s">
        <v>21</v>
      </c>
      <c r="C34" s="3" t="s">
        <v>12</v>
      </c>
      <c r="D34" s="3">
        <v>29</v>
      </c>
      <c r="E34" s="4">
        <v>610100</v>
      </c>
      <c r="F34" s="4">
        <v>17691000</v>
      </c>
    </row>
    <row r="35" spans="1:6" ht="15.75" x14ac:dyDescent="0.25">
      <c r="A35" s="3" t="s">
        <v>294</v>
      </c>
      <c r="B35" s="3" t="s">
        <v>21</v>
      </c>
      <c r="C35" s="3" t="s">
        <v>16</v>
      </c>
      <c r="D35" s="3">
        <v>8</v>
      </c>
      <c r="E35" s="4">
        <v>2378800</v>
      </c>
      <c r="F35" s="4">
        <v>19030000</v>
      </c>
    </row>
    <row r="36" spans="1:6" ht="15.75" x14ac:dyDescent="0.25">
      <c r="A36" s="3" t="s">
        <v>462</v>
      </c>
      <c r="B36" s="3" t="s">
        <v>21</v>
      </c>
      <c r="C36" s="3" t="s">
        <v>25</v>
      </c>
      <c r="D36" s="3">
        <v>7</v>
      </c>
      <c r="E36" s="4">
        <v>1269900</v>
      </c>
      <c r="F36" s="4">
        <v>8888800</v>
      </c>
    </row>
    <row r="37" spans="1:6" ht="15.75" x14ac:dyDescent="0.25">
      <c r="A37" s="3" t="s">
        <v>495</v>
      </c>
      <c r="B37" s="3" t="s">
        <v>21</v>
      </c>
      <c r="C37" s="3" t="s">
        <v>12</v>
      </c>
      <c r="D37" s="3">
        <v>7</v>
      </c>
      <c r="E37" s="4">
        <v>898800</v>
      </c>
      <c r="F37" s="4">
        <v>6291000</v>
      </c>
    </row>
    <row r="38" spans="1:6" ht="15.75" x14ac:dyDescent="0.25">
      <c r="A38" s="3" t="s">
        <v>234</v>
      </c>
      <c r="B38" s="3" t="s">
        <v>21</v>
      </c>
      <c r="C38" s="3" t="s">
        <v>9</v>
      </c>
      <c r="D38" s="3">
        <v>18</v>
      </c>
      <c r="E38" s="4">
        <v>3330600</v>
      </c>
      <c r="F38" s="4">
        <v>59949820</v>
      </c>
    </row>
    <row r="39" spans="1:6" ht="15.75" x14ac:dyDescent="0.25">
      <c r="A39" s="3" t="s">
        <v>323</v>
      </c>
      <c r="B39" s="3" t="s">
        <v>21</v>
      </c>
      <c r="C39" s="3" t="s">
        <v>12</v>
      </c>
      <c r="D39" s="3">
        <v>7</v>
      </c>
      <c r="E39" s="4">
        <v>1618700</v>
      </c>
      <c r="F39" s="4">
        <v>11330300</v>
      </c>
    </row>
    <row r="40" spans="1:6" ht="15.75" x14ac:dyDescent="0.25">
      <c r="A40" s="3" t="s">
        <v>379</v>
      </c>
      <c r="B40" s="3" t="s">
        <v>21</v>
      </c>
      <c r="C40" s="3" t="s">
        <v>25</v>
      </c>
      <c r="D40" s="3">
        <v>11</v>
      </c>
      <c r="E40" s="4">
        <v>1269900</v>
      </c>
      <c r="F40" s="4">
        <v>13968200</v>
      </c>
    </row>
    <row r="41" spans="1:6" ht="15.75" x14ac:dyDescent="0.25">
      <c r="A41" s="3" t="s">
        <v>107</v>
      </c>
      <c r="B41" s="3" t="s">
        <v>21</v>
      </c>
      <c r="C41" s="3" t="s">
        <v>108</v>
      </c>
      <c r="D41" s="3">
        <v>6</v>
      </c>
      <c r="E41" s="4">
        <v>6105800</v>
      </c>
      <c r="F41" s="4">
        <v>36634700</v>
      </c>
    </row>
    <row r="42" spans="1:6" ht="15.75" x14ac:dyDescent="0.25">
      <c r="A42" s="3" t="s">
        <v>120</v>
      </c>
      <c r="B42" s="3" t="s">
        <v>21</v>
      </c>
      <c r="C42" s="3" t="s">
        <v>25</v>
      </c>
      <c r="D42" s="3">
        <v>10</v>
      </c>
      <c r="E42" s="4">
        <v>1283300</v>
      </c>
      <c r="F42" s="4">
        <v>12832100</v>
      </c>
    </row>
    <row r="43" spans="1:6" ht="15.75" x14ac:dyDescent="0.25">
      <c r="A43" s="3" t="s">
        <v>142</v>
      </c>
      <c r="B43" s="3" t="s">
        <v>21</v>
      </c>
      <c r="C43" s="3" t="s">
        <v>16</v>
      </c>
      <c r="D43" s="3">
        <v>9</v>
      </c>
      <c r="E43" s="4">
        <v>2411300</v>
      </c>
      <c r="F43" s="4">
        <v>21701500</v>
      </c>
    </row>
    <row r="44" spans="1:6" ht="15.75" x14ac:dyDescent="0.25">
      <c r="A44" s="3" t="s">
        <v>400</v>
      </c>
      <c r="B44" s="3" t="s">
        <v>21</v>
      </c>
      <c r="C44" s="3" t="s">
        <v>16</v>
      </c>
      <c r="D44" s="3">
        <v>7</v>
      </c>
      <c r="E44" s="4">
        <v>5921900</v>
      </c>
      <c r="F44" s="4">
        <v>41453000</v>
      </c>
    </row>
    <row r="45" spans="1:6" ht="15.75" x14ac:dyDescent="0.25">
      <c r="A45" s="3" t="s">
        <v>270</v>
      </c>
      <c r="B45" s="3" t="s">
        <v>21</v>
      </c>
      <c r="C45" s="3" t="s">
        <v>12</v>
      </c>
      <c r="D45" s="3">
        <v>11</v>
      </c>
      <c r="E45" s="4">
        <v>2947200</v>
      </c>
      <c r="F45" s="4">
        <v>32419000</v>
      </c>
    </row>
    <row r="46" spans="1:6" ht="15.75" x14ac:dyDescent="0.25">
      <c r="A46" s="3" t="s">
        <v>257</v>
      </c>
      <c r="B46" s="3" t="s">
        <v>21</v>
      </c>
      <c r="C46" s="3" t="s">
        <v>87</v>
      </c>
      <c r="D46" s="3">
        <v>7</v>
      </c>
      <c r="E46" s="4">
        <v>12730900</v>
      </c>
      <c r="F46" s="4">
        <v>89115630</v>
      </c>
    </row>
    <row r="47" spans="1:6" ht="15.75" x14ac:dyDescent="0.25">
      <c r="A47" s="3" t="s">
        <v>412</v>
      </c>
      <c r="B47" s="3" t="s">
        <v>21</v>
      </c>
      <c r="C47" s="3" t="s">
        <v>16</v>
      </c>
      <c r="D47" s="3">
        <v>7</v>
      </c>
      <c r="E47" s="4">
        <v>4726000</v>
      </c>
      <c r="F47" s="4">
        <v>33082000</v>
      </c>
    </row>
    <row r="48" spans="1:6" ht="15.75" x14ac:dyDescent="0.25">
      <c r="A48" s="3" t="s">
        <v>373</v>
      </c>
      <c r="B48" s="3" t="s">
        <v>21</v>
      </c>
      <c r="C48" s="3" t="s">
        <v>12</v>
      </c>
      <c r="D48" s="3">
        <v>1</v>
      </c>
      <c r="E48" s="4">
        <v>44306000</v>
      </c>
      <c r="F48" s="4">
        <v>44306000</v>
      </c>
    </row>
    <row r="49" spans="1:6" ht="15.75" x14ac:dyDescent="0.25">
      <c r="A49" s="3" t="s">
        <v>179</v>
      </c>
      <c r="B49" s="3" t="s">
        <v>21</v>
      </c>
      <c r="C49" s="3" t="s">
        <v>25</v>
      </c>
      <c r="D49" s="3">
        <v>6</v>
      </c>
      <c r="E49" s="4">
        <v>2197900</v>
      </c>
      <c r="F49" s="4">
        <v>13187000</v>
      </c>
    </row>
    <row r="50" spans="1:6" ht="15.75" x14ac:dyDescent="0.25">
      <c r="A50" s="3" t="s">
        <v>111</v>
      </c>
      <c r="B50" s="3" t="s">
        <v>21</v>
      </c>
      <c r="C50" s="3" t="s">
        <v>16</v>
      </c>
      <c r="D50" s="3">
        <v>22</v>
      </c>
      <c r="E50" s="4">
        <v>719900</v>
      </c>
      <c r="F50" s="4">
        <v>15837000</v>
      </c>
    </row>
    <row r="51" spans="1:6" ht="15.75" x14ac:dyDescent="0.25">
      <c r="A51" s="3" t="s">
        <v>20</v>
      </c>
      <c r="B51" s="3" t="s">
        <v>21</v>
      </c>
      <c r="C51" s="3" t="s">
        <v>9</v>
      </c>
      <c r="D51" s="3">
        <v>10</v>
      </c>
      <c r="E51" s="4">
        <v>1470100</v>
      </c>
      <c r="F51" s="4">
        <v>14700600</v>
      </c>
    </row>
    <row r="52" spans="1:6" ht="15.75" x14ac:dyDescent="0.25">
      <c r="A52" s="3" t="s">
        <v>404</v>
      </c>
      <c r="B52" s="3" t="s">
        <v>21</v>
      </c>
      <c r="C52" s="3" t="s">
        <v>9</v>
      </c>
      <c r="D52" s="3">
        <v>7</v>
      </c>
      <c r="E52" s="4">
        <v>3180900</v>
      </c>
      <c r="F52" s="4">
        <v>22265900</v>
      </c>
    </row>
    <row r="53" spans="1:6" ht="15.75" x14ac:dyDescent="0.25">
      <c r="A53" s="3" t="s">
        <v>278</v>
      </c>
      <c r="B53" s="3" t="s">
        <v>21</v>
      </c>
      <c r="C53" s="3" t="s">
        <v>25</v>
      </c>
      <c r="D53" s="3">
        <v>8</v>
      </c>
      <c r="E53" s="4">
        <v>12001500</v>
      </c>
      <c r="F53" s="4">
        <v>96011380</v>
      </c>
    </row>
    <row r="54" spans="1:6" ht="15.75" x14ac:dyDescent="0.25">
      <c r="A54" s="3" t="s">
        <v>335</v>
      </c>
      <c r="B54" s="3" t="s">
        <v>21</v>
      </c>
      <c r="C54" s="3" t="s">
        <v>25</v>
      </c>
      <c r="D54" s="3">
        <v>5</v>
      </c>
      <c r="E54" s="4">
        <v>3574400</v>
      </c>
      <c r="F54" s="4">
        <v>17872000</v>
      </c>
    </row>
    <row r="55" spans="1:6" ht="15.75" x14ac:dyDescent="0.25">
      <c r="A55" s="3" t="s">
        <v>227</v>
      </c>
      <c r="B55" s="3" t="s">
        <v>21</v>
      </c>
      <c r="C55" s="3" t="s">
        <v>87</v>
      </c>
      <c r="D55" s="3">
        <v>3</v>
      </c>
      <c r="E55" s="4">
        <v>26186200</v>
      </c>
      <c r="F55" s="4">
        <v>78558480</v>
      </c>
    </row>
    <row r="56" spans="1:6" ht="15.75" x14ac:dyDescent="0.25">
      <c r="A56" s="3" t="s">
        <v>280</v>
      </c>
      <c r="B56" s="3" t="s">
        <v>21</v>
      </c>
      <c r="C56" s="3" t="s">
        <v>12</v>
      </c>
      <c r="D56" s="3">
        <v>11</v>
      </c>
      <c r="E56" s="4">
        <v>3131400</v>
      </c>
      <c r="F56" s="4">
        <v>34444900</v>
      </c>
    </row>
    <row r="57" spans="1:6" ht="15.75" x14ac:dyDescent="0.25">
      <c r="A57" s="3" t="s">
        <v>26</v>
      </c>
      <c r="B57" s="3" t="s">
        <v>27</v>
      </c>
      <c r="C57" s="3" t="s">
        <v>16</v>
      </c>
      <c r="D57" s="3">
        <v>14</v>
      </c>
      <c r="E57" s="4">
        <v>1598700</v>
      </c>
      <c r="F57" s="4">
        <v>22381800</v>
      </c>
    </row>
    <row r="58" spans="1:6" ht="15.75" x14ac:dyDescent="0.25">
      <c r="A58" s="3" t="s">
        <v>246</v>
      </c>
      <c r="B58" s="3" t="s">
        <v>27</v>
      </c>
      <c r="C58" s="3" t="s">
        <v>9</v>
      </c>
      <c r="D58" s="3">
        <v>11</v>
      </c>
      <c r="E58" s="4">
        <v>1246700</v>
      </c>
      <c r="F58" s="4">
        <v>13712700</v>
      </c>
    </row>
    <row r="59" spans="1:6" ht="15.75" x14ac:dyDescent="0.25">
      <c r="A59" s="3" t="s">
        <v>76</v>
      </c>
      <c r="B59" s="3" t="s">
        <v>27</v>
      </c>
      <c r="C59" s="3" t="s">
        <v>9</v>
      </c>
      <c r="D59" s="3">
        <v>10</v>
      </c>
      <c r="E59" s="4">
        <v>4883300</v>
      </c>
      <c r="F59" s="4">
        <v>48832840</v>
      </c>
    </row>
    <row r="60" spans="1:6" ht="15.75" x14ac:dyDescent="0.25">
      <c r="A60" s="3" t="s">
        <v>262</v>
      </c>
      <c r="B60" s="3" t="s">
        <v>23</v>
      </c>
      <c r="C60" s="3" t="s">
        <v>16</v>
      </c>
      <c r="D60" s="3">
        <v>8</v>
      </c>
      <c r="E60" s="4">
        <v>1737700</v>
      </c>
      <c r="F60" s="4">
        <v>13901200</v>
      </c>
    </row>
    <row r="61" spans="1:6" ht="15.75" x14ac:dyDescent="0.25">
      <c r="A61" s="3" t="s">
        <v>470</v>
      </c>
      <c r="B61" s="3" t="s">
        <v>23</v>
      </c>
      <c r="C61" s="3" t="s">
        <v>12</v>
      </c>
      <c r="D61" s="3">
        <v>8</v>
      </c>
      <c r="E61" s="4">
        <v>2698000</v>
      </c>
      <c r="F61" s="4">
        <v>21583600</v>
      </c>
    </row>
    <row r="62" spans="1:6" ht="15.75" x14ac:dyDescent="0.25">
      <c r="A62" s="3" t="s">
        <v>429</v>
      </c>
      <c r="B62" s="3" t="s">
        <v>23</v>
      </c>
      <c r="C62" s="3" t="s">
        <v>16</v>
      </c>
      <c r="D62" s="3">
        <v>7</v>
      </c>
      <c r="E62" s="4">
        <v>9222600</v>
      </c>
      <c r="F62" s="4">
        <v>64557540</v>
      </c>
    </row>
    <row r="63" spans="1:6" ht="15.75" x14ac:dyDescent="0.25">
      <c r="A63" s="3" t="s">
        <v>391</v>
      </c>
      <c r="B63" s="3" t="s">
        <v>23</v>
      </c>
      <c r="C63" s="3" t="s">
        <v>9</v>
      </c>
      <c r="D63" s="3">
        <v>7</v>
      </c>
      <c r="E63" s="4">
        <v>14211600</v>
      </c>
      <c r="F63" s="4">
        <v>99481160</v>
      </c>
    </row>
    <row r="64" spans="1:6" ht="15.75" x14ac:dyDescent="0.25">
      <c r="A64" s="3" t="s">
        <v>22</v>
      </c>
      <c r="B64" s="3" t="s">
        <v>23</v>
      </c>
      <c r="C64" s="3" t="s">
        <v>16</v>
      </c>
      <c r="D64" s="3">
        <v>11</v>
      </c>
      <c r="E64" s="4">
        <v>1093700</v>
      </c>
      <c r="F64" s="4">
        <v>12029700</v>
      </c>
    </row>
    <row r="65" spans="1:6" ht="15.75" x14ac:dyDescent="0.25">
      <c r="A65" s="3" t="s">
        <v>484</v>
      </c>
      <c r="B65" s="3" t="s">
        <v>23</v>
      </c>
      <c r="C65" s="3" t="s">
        <v>16</v>
      </c>
      <c r="D65" s="3">
        <v>14</v>
      </c>
      <c r="E65" s="4">
        <v>5193200</v>
      </c>
      <c r="F65" s="4">
        <v>72704560</v>
      </c>
    </row>
    <row r="66" spans="1:6" ht="15.75" x14ac:dyDescent="0.25">
      <c r="A66" s="3" t="s">
        <v>346</v>
      </c>
      <c r="B66" s="3" t="s">
        <v>23</v>
      </c>
      <c r="C66" s="3" t="s">
        <v>16</v>
      </c>
      <c r="D66" s="3">
        <v>7</v>
      </c>
      <c r="E66" s="4">
        <v>6661800</v>
      </c>
      <c r="F66" s="4">
        <v>46632000</v>
      </c>
    </row>
    <row r="67" spans="1:6" ht="15.75" x14ac:dyDescent="0.25">
      <c r="A67" s="3" t="s">
        <v>431</v>
      </c>
      <c r="B67" s="3" t="s">
        <v>23</v>
      </c>
      <c r="C67" s="3" t="s">
        <v>12</v>
      </c>
      <c r="D67" s="3">
        <v>23</v>
      </c>
      <c r="E67" s="4">
        <v>985100</v>
      </c>
      <c r="F67" s="4">
        <v>22657100</v>
      </c>
    </row>
    <row r="68" spans="1:6" ht="15.75" x14ac:dyDescent="0.25">
      <c r="A68" s="3" t="s">
        <v>41</v>
      </c>
      <c r="B68" s="3" t="s">
        <v>23</v>
      </c>
      <c r="C68" s="3" t="s">
        <v>9</v>
      </c>
      <c r="D68" s="3">
        <v>6</v>
      </c>
      <c r="E68" s="4">
        <v>6531600</v>
      </c>
      <c r="F68" s="4">
        <v>39189510.000000007</v>
      </c>
    </row>
    <row r="69" spans="1:6" ht="15.75" x14ac:dyDescent="0.25">
      <c r="A69" s="3" t="s">
        <v>394</v>
      </c>
      <c r="B69" s="3" t="s">
        <v>23</v>
      </c>
      <c r="C69" s="3" t="s">
        <v>9</v>
      </c>
      <c r="D69" s="3">
        <v>6</v>
      </c>
      <c r="E69" s="4">
        <v>2904200</v>
      </c>
      <c r="F69" s="4">
        <v>17425200</v>
      </c>
    </row>
    <row r="70" spans="1:6" ht="15.75" x14ac:dyDescent="0.25">
      <c r="A70" s="3" t="s">
        <v>243</v>
      </c>
      <c r="B70" s="3" t="s">
        <v>23</v>
      </c>
      <c r="C70" s="3" t="s">
        <v>12</v>
      </c>
      <c r="D70" s="3">
        <v>9</v>
      </c>
      <c r="E70" s="4">
        <v>1009700</v>
      </c>
      <c r="F70" s="4">
        <v>9086800</v>
      </c>
    </row>
    <row r="71" spans="1:6" ht="15.75" x14ac:dyDescent="0.25">
      <c r="A71" s="3" t="s">
        <v>213</v>
      </c>
      <c r="B71" s="3" t="s">
        <v>23</v>
      </c>
      <c r="C71" s="3" t="s">
        <v>37</v>
      </c>
      <c r="D71" s="3">
        <v>6</v>
      </c>
      <c r="E71" s="4">
        <v>2318300</v>
      </c>
      <c r="F71" s="4">
        <v>13909400</v>
      </c>
    </row>
    <row r="72" spans="1:6" ht="15.75" x14ac:dyDescent="0.25">
      <c r="A72" s="3" t="s">
        <v>82</v>
      </c>
      <c r="B72" s="3" t="s">
        <v>23</v>
      </c>
      <c r="C72" s="3" t="s">
        <v>19</v>
      </c>
      <c r="D72" s="3">
        <v>7</v>
      </c>
      <c r="E72" s="4">
        <v>1326100</v>
      </c>
      <c r="F72" s="4">
        <v>9282400</v>
      </c>
    </row>
    <row r="73" spans="1:6" ht="15.75" x14ac:dyDescent="0.25">
      <c r="A73" s="3" t="s">
        <v>436</v>
      </c>
      <c r="B73" s="3" t="s">
        <v>23</v>
      </c>
      <c r="C73" s="3" t="s">
        <v>25</v>
      </c>
      <c r="D73" s="3">
        <v>7</v>
      </c>
      <c r="E73" s="4">
        <v>4793800</v>
      </c>
      <c r="F73" s="4">
        <v>33556000</v>
      </c>
    </row>
    <row r="74" spans="1:6" ht="15.75" x14ac:dyDescent="0.25">
      <c r="A74" s="3" t="s">
        <v>187</v>
      </c>
      <c r="B74" s="3" t="s">
        <v>23</v>
      </c>
      <c r="C74" s="3" t="s">
        <v>16</v>
      </c>
      <c r="D74" s="3">
        <v>12</v>
      </c>
      <c r="E74" s="4">
        <v>3894700</v>
      </c>
      <c r="F74" s="4">
        <v>46736000</v>
      </c>
    </row>
    <row r="75" spans="1:6" ht="15.75" x14ac:dyDescent="0.25">
      <c r="A75" s="3" t="s">
        <v>320</v>
      </c>
      <c r="B75" s="3" t="s">
        <v>23</v>
      </c>
      <c r="C75" s="3" t="s">
        <v>12</v>
      </c>
      <c r="D75" s="3">
        <v>6</v>
      </c>
      <c r="E75" s="4">
        <v>4686000</v>
      </c>
      <c r="F75" s="4">
        <v>28115700</v>
      </c>
    </row>
    <row r="76" spans="1:6" ht="15.75" x14ac:dyDescent="0.25">
      <c r="A76" s="3" t="s">
        <v>403</v>
      </c>
      <c r="B76" s="3" t="s">
        <v>23</v>
      </c>
      <c r="C76" s="3" t="s">
        <v>12</v>
      </c>
      <c r="D76" s="3">
        <v>20</v>
      </c>
      <c r="E76" s="4">
        <v>286800</v>
      </c>
      <c r="F76" s="4">
        <v>5734800</v>
      </c>
    </row>
    <row r="77" spans="1:6" ht="15.75" x14ac:dyDescent="0.25">
      <c r="A77" s="3" t="s">
        <v>124</v>
      </c>
      <c r="B77" s="3" t="s">
        <v>23</v>
      </c>
      <c r="C77" s="3" t="s">
        <v>12</v>
      </c>
      <c r="D77" s="3">
        <v>2</v>
      </c>
      <c r="E77" s="4">
        <v>21434400</v>
      </c>
      <c r="F77" s="4">
        <v>42868700</v>
      </c>
    </row>
    <row r="78" spans="1:6" ht="15.75" x14ac:dyDescent="0.25">
      <c r="A78" s="3" t="s">
        <v>498</v>
      </c>
      <c r="B78" s="3" t="s">
        <v>23</v>
      </c>
      <c r="C78" s="3" t="s">
        <v>37</v>
      </c>
      <c r="D78" s="3">
        <v>10</v>
      </c>
      <c r="E78" s="4">
        <v>2231300</v>
      </c>
      <c r="F78" s="4">
        <v>22313000</v>
      </c>
    </row>
    <row r="79" spans="1:6" ht="15.75" x14ac:dyDescent="0.25">
      <c r="A79" s="3" t="s">
        <v>178</v>
      </c>
      <c r="B79" s="3" t="s">
        <v>23</v>
      </c>
      <c r="C79" s="3" t="s">
        <v>12</v>
      </c>
      <c r="D79" s="3">
        <v>9</v>
      </c>
      <c r="E79" s="4">
        <v>1633800</v>
      </c>
      <c r="F79" s="4">
        <v>14703600</v>
      </c>
    </row>
    <row r="80" spans="1:6" ht="15.75" x14ac:dyDescent="0.25">
      <c r="A80" s="3" t="s">
        <v>480</v>
      </c>
      <c r="B80" s="3" t="s">
        <v>23</v>
      </c>
      <c r="C80" s="3" t="s">
        <v>16</v>
      </c>
      <c r="D80" s="3">
        <v>7</v>
      </c>
      <c r="E80" s="4">
        <v>1783000</v>
      </c>
      <c r="F80" s="4">
        <v>12480400</v>
      </c>
    </row>
    <row r="81" spans="1:6" ht="15.75" x14ac:dyDescent="0.25">
      <c r="A81" s="3" t="s">
        <v>190</v>
      </c>
      <c r="B81" s="3" t="s">
        <v>23</v>
      </c>
      <c r="C81" s="3" t="s">
        <v>16</v>
      </c>
      <c r="D81" s="3">
        <v>10</v>
      </c>
      <c r="E81" s="4">
        <v>586600</v>
      </c>
      <c r="F81" s="4">
        <v>5865600</v>
      </c>
    </row>
    <row r="82" spans="1:6" ht="15.75" x14ac:dyDescent="0.25">
      <c r="A82" s="3" t="s">
        <v>388</v>
      </c>
      <c r="B82" s="3" t="s">
        <v>23</v>
      </c>
      <c r="C82" s="3" t="s">
        <v>12</v>
      </c>
      <c r="D82" s="3">
        <v>9</v>
      </c>
      <c r="E82" s="4">
        <v>2202000</v>
      </c>
      <c r="F82" s="4">
        <v>19818000</v>
      </c>
    </row>
    <row r="83" spans="1:6" ht="15.75" x14ac:dyDescent="0.25">
      <c r="A83" s="3" t="s">
        <v>409</v>
      </c>
      <c r="B83" s="3" t="s">
        <v>23</v>
      </c>
      <c r="C83" s="3" t="s">
        <v>12</v>
      </c>
      <c r="D83" s="3">
        <v>7</v>
      </c>
      <c r="E83" s="4">
        <v>4479600</v>
      </c>
      <c r="F83" s="4">
        <v>31356680</v>
      </c>
    </row>
    <row r="84" spans="1:6" ht="15.75" x14ac:dyDescent="0.25">
      <c r="A84" s="3" t="s">
        <v>32</v>
      </c>
      <c r="B84" s="3" t="s">
        <v>23</v>
      </c>
      <c r="C84" s="3" t="s">
        <v>25</v>
      </c>
      <c r="D84" s="3">
        <v>8</v>
      </c>
      <c r="E84" s="4">
        <v>3147200</v>
      </c>
      <c r="F84" s="4">
        <v>25177000</v>
      </c>
    </row>
    <row r="85" spans="1:6" ht="15.75" x14ac:dyDescent="0.25">
      <c r="A85" s="3" t="s">
        <v>509</v>
      </c>
      <c r="B85" s="3" t="s">
        <v>23</v>
      </c>
      <c r="C85" s="3" t="s">
        <v>25</v>
      </c>
      <c r="D85" s="3">
        <v>10</v>
      </c>
      <c r="E85" s="4">
        <v>1057000</v>
      </c>
      <c r="F85" s="4">
        <v>10569500</v>
      </c>
    </row>
    <row r="86" spans="1:6" ht="15.75" x14ac:dyDescent="0.25">
      <c r="A86" s="3" t="s">
        <v>396</v>
      </c>
      <c r="B86" s="3" t="s">
        <v>23</v>
      </c>
      <c r="C86" s="3" t="s">
        <v>25</v>
      </c>
      <c r="D86" s="3">
        <v>15</v>
      </c>
      <c r="E86" s="4">
        <v>1494600</v>
      </c>
      <c r="F86" s="4">
        <v>22418400</v>
      </c>
    </row>
    <row r="87" spans="1:6" ht="15.75" x14ac:dyDescent="0.25">
      <c r="A87" s="3" t="s">
        <v>131</v>
      </c>
      <c r="B87" s="3" t="s">
        <v>23</v>
      </c>
      <c r="C87" s="3" t="s">
        <v>12</v>
      </c>
      <c r="D87" s="3">
        <v>2</v>
      </c>
      <c r="E87" s="4">
        <v>6203300</v>
      </c>
      <c r="F87" s="4">
        <v>12406500</v>
      </c>
    </row>
    <row r="88" spans="1:6" ht="15.75" x14ac:dyDescent="0.25">
      <c r="A88" s="3" t="s">
        <v>72</v>
      </c>
      <c r="B88" s="3" t="s">
        <v>23</v>
      </c>
      <c r="C88" s="3" t="s">
        <v>9</v>
      </c>
      <c r="D88" s="3">
        <v>3</v>
      </c>
      <c r="E88" s="4">
        <v>8294300</v>
      </c>
      <c r="F88" s="4">
        <v>24882800</v>
      </c>
    </row>
    <row r="89" spans="1:6" ht="15.75" x14ac:dyDescent="0.25">
      <c r="A89" s="3" t="s">
        <v>331</v>
      </c>
      <c r="B89" s="3" t="s">
        <v>23</v>
      </c>
      <c r="C89" s="3" t="s">
        <v>9</v>
      </c>
      <c r="D89" s="3">
        <v>7</v>
      </c>
      <c r="E89" s="4">
        <v>1040100</v>
      </c>
      <c r="F89" s="4">
        <v>7280400</v>
      </c>
    </row>
    <row r="90" spans="1:6" ht="15.75" x14ac:dyDescent="0.25">
      <c r="A90" s="3" t="s">
        <v>75</v>
      </c>
      <c r="B90" s="3" t="s">
        <v>23</v>
      </c>
      <c r="C90" s="3" t="s">
        <v>19</v>
      </c>
      <c r="D90" s="3">
        <v>10</v>
      </c>
      <c r="E90" s="4">
        <v>1831400</v>
      </c>
      <c r="F90" s="4">
        <v>18314000</v>
      </c>
    </row>
    <row r="91" spans="1:6" ht="15.75" x14ac:dyDescent="0.25">
      <c r="A91" s="3" t="s">
        <v>304</v>
      </c>
      <c r="B91" s="3" t="s">
        <v>23</v>
      </c>
      <c r="C91" s="3" t="s">
        <v>16</v>
      </c>
      <c r="D91" s="3">
        <v>7</v>
      </c>
      <c r="E91" s="4">
        <v>4885300</v>
      </c>
      <c r="F91" s="4">
        <v>34197000</v>
      </c>
    </row>
    <row r="92" spans="1:6" ht="15.75" x14ac:dyDescent="0.25">
      <c r="A92" s="3" t="s">
        <v>428</v>
      </c>
      <c r="B92" s="3" t="s">
        <v>23</v>
      </c>
      <c r="C92" s="3" t="s">
        <v>9</v>
      </c>
      <c r="D92" s="3">
        <v>15</v>
      </c>
      <c r="E92" s="4">
        <v>617700</v>
      </c>
      <c r="F92" s="4">
        <v>9264200</v>
      </c>
    </row>
    <row r="93" spans="1:6" ht="15.75" x14ac:dyDescent="0.25">
      <c r="A93" s="3" t="s">
        <v>393</v>
      </c>
      <c r="B93" s="3" t="s">
        <v>57</v>
      </c>
      <c r="C93" s="3" t="s">
        <v>334</v>
      </c>
      <c r="D93" s="3">
        <v>8</v>
      </c>
      <c r="E93" s="4">
        <v>1929500</v>
      </c>
      <c r="F93" s="4">
        <v>15435800</v>
      </c>
    </row>
    <row r="94" spans="1:6" ht="15.75" x14ac:dyDescent="0.25">
      <c r="A94" s="3" t="s">
        <v>237</v>
      </c>
      <c r="B94" s="3" t="s">
        <v>57</v>
      </c>
      <c r="C94" s="3" t="s">
        <v>25</v>
      </c>
      <c r="D94" s="3">
        <v>10</v>
      </c>
      <c r="E94" s="4">
        <v>1293500</v>
      </c>
      <c r="F94" s="4">
        <v>12934600</v>
      </c>
    </row>
    <row r="95" spans="1:6" ht="15.75" x14ac:dyDescent="0.25">
      <c r="A95" s="3" t="s">
        <v>348</v>
      </c>
      <c r="B95" s="3" t="s">
        <v>57</v>
      </c>
      <c r="C95" s="3" t="s">
        <v>25</v>
      </c>
      <c r="D95" s="3">
        <v>16</v>
      </c>
      <c r="E95" s="4">
        <v>678200</v>
      </c>
      <c r="F95" s="4">
        <v>10850000</v>
      </c>
    </row>
    <row r="96" spans="1:6" ht="15.75" x14ac:dyDescent="0.25">
      <c r="A96" s="3" t="s">
        <v>180</v>
      </c>
      <c r="B96" s="3" t="s">
        <v>57</v>
      </c>
      <c r="C96" s="3" t="s">
        <v>12</v>
      </c>
      <c r="D96" s="3">
        <v>7</v>
      </c>
      <c r="E96" s="4">
        <v>723600</v>
      </c>
      <c r="F96" s="4">
        <v>5064900</v>
      </c>
    </row>
    <row r="97" spans="1:6" ht="15.75" x14ac:dyDescent="0.25">
      <c r="A97" s="3" t="s">
        <v>426</v>
      </c>
      <c r="B97" s="3" t="s">
        <v>57</v>
      </c>
      <c r="C97" s="3" t="s">
        <v>12</v>
      </c>
      <c r="D97" s="3">
        <v>15</v>
      </c>
      <c r="E97" s="4">
        <v>569500</v>
      </c>
      <c r="F97" s="4">
        <v>8541900</v>
      </c>
    </row>
    <row r="98" spans="1:6" ht="15.75" x14ac:dyDescent="0.25">
      <c r="A98" s="3" t="s">
        <v>162</v>
      </c>
      <c r="B98" s="3" t="s">
        <v>57</v>
      </c>
      <c r="C98" s="3" t="s">
        <v>16</v>
      </c>
      <c r="D98" s="3">
        <v>7</v>
      </c>
      <c r="E98" s="4">
        <v>4217200</v>
      </c>
      <c r="F98" s="4">
        <v>29520000</v>
      </c>
    </row>
    <row r="99" spans="1:6" ht="15.75" x14ac:dyDescent="0.25">
      <c r="A99" s="3" t="s">
        <v>378</v>
      </c>
      <c r="B99" s="3" t="s">
        <v>57</v>
      </c>
      <c r="C99" s="3" t="s">
        <v>25</v>
      </c>
      <c r="D99" s="3">
        <v>7</v>
      </c>
      <c r="E99" s="4">
        <v>1707700</v>
      </c>
      <c r="F99" s="4">
        <v>11953500</v>
      </c>
    </row>
    <row r="100" spans="1:6" ht="15.75" x14ac:dyDescent="0.25">
      <c r="A100" s="3" t="s">
        <v>164</v>
      </c>
      <c r="B100" s="3" t="s">
        <v>57</v>
      </c>
      <c r="C100" s="3" t="s">
        <v>25</v>
      </c>
      <c r="D100" s="3">
        <v>9</v>
      </c>
      <c r="E100" s="4">
        <v>1347200</v>
      </c>
      <c r="F100" s="4">
        <v>12124700</v>
      </c>
    </row>
    <row r="101" spans="1:6" ht="15.75" x14ac:dyDescent="0.25">
      <c r="A101" s="3" t="s">
        <v>56</v>
      </c>
      <c r="B101" s="3" t="s">
        <v>57</v>
      </c>
      <c r="C101" s="3" t="s">
        <v>12</v>
      </c>
      <c r="D101" s="3">
        <v>5</v>
      </c>
      <c r="E101" s="4">
        <v>3511900</v>
      </c>
      <c r="F101" s="4">
        <v>17559400</v>
      </c>
    </row>
    <row r="102" spans="1:6" ht="15.75" x14ac:dyDescent="0.25">
      <c r="A102" s="3" t="s">
        <v>415</v>
      </c>
      <c r="B102" s="3" t="s">
        <v>57</v>
      </c>
      <c r="C102" s="3" t="s">
        <v>9</v>
      </c>
      <c r="D102" s="3">
        <v>18</v>
      </c>
      <c r="E102" s="4">
        <v>1064800</v>
      </c>
      <c r="F102" s="4">
        <v>19165000</v>
      </c>
    </row>
    <row r="103" spans="1:6" ht="15.75" x14ac:dyDescent="0.25">
      <c r="A103" s="3" t="s">
        <v>443</v>
      </c>
      <c r="B103" s="3" t="s">
        <v>57</v>
      </c>
      <c r="C103" s="3" t="s">
        <v>9</v>
      </c>
      <c r="D103" s="3">
        <v>8</v>
      </c>
      <c r="E103" s="4">
        <v>1566600</v>
      </c>
      <c r="F103" s="4">
        <v>12532800</v>
      </c>
    </row>
    <row r="104" spans="1:6" ht="15.75" x14ac:dyDescent="0.25">
      <c r="A104" s="3" t="s">
        <v>377</v>
      </c>
      <c r="B104" s="3" t="s">
        <v>57</v>
      </c>
      <c r="C104" s="3" t="s">
        <v>16</v>
      </c>
      <c r="D104" s="3">
        <v>8</v>
      </c>
      <c r="E104" s="4">
        <v>1358800</v>
      </c>
      <c r="F104" s="4">
        <v>10870000</v>
      </c>
    </row>
    <row r="105" spans="1:6" ht="15.75" x14ac:dyDescent="0.25">
      <c r="A105" s="3" t="s">
        <v>153</v>
      </c>
      <c r="B105" s="3" t="s">
        <v>57</v>
      </c>
      <c r="C105" s="3" t="s">
        <v>9</v>
      </c>
      <c r="D105" s="3">
        <v>7</v>
      </c>
      <c r="E105" s="4">
        <v>4010400</v>
      </c>
      <c r="F105" s="4">
        <v>28072700</v>
      </c>
    </row>
    <row r="106" spans="1:6" ht="15.75" x14ac:dyDescent="0.25">
      <c r="A106" s="3" t="s">
        <v>170</v>
      </c>
      <c r="B106" s="3" t="s">
        <v>57</v>
      </c>
      <c r="C106" s="3" t="s">
        <v>12</v>
      </c>
      <c r="D106" s="3">
        <v>9</v>
      </c>
      <c r="E106" s="4">
        <v>1861600</v>
      </c>
      <c r="F106" s="4">
        <v>16754000</v>
      </c>
    </row>
    <row r="107" spans="1:6" ht="15.75" x14ac:dyDescent="0.25">
      <c r="A107" s="3" t="s">
        <v>130</v>
      </c>
      <c r="B107" s="3" t="s">
        <v>57</v>
      </c>
      <c r="C107" s="3" t="s">
        <v>16</v>
      </c>
      <c r="D107" s="3">
        <v>18</v>
      </c>
      <c r="E107" s="4">
        <v>367800</v>
      </c>
      <c r="F107" s="4">
        <v>6619300</v>
      </c>
    </row>
    <row r="108" spans="1:6" ht="15.75" x14ac:dyDescent="0.25">
      <c r="A108" s="3" t="s">
        <v>165</v>
      </c>
      <c r="B108" s="3" t="s">
        <v>57</v>
      </c>
      <c r="C108" s="3" t="s">
        <v>37</v>
      </c>
      <c r="D108" s="3">
        <v>11</v>
      </c>
      <c r="E108" s="4">
        <v>1052200</v>
      </c>
      <c r="F108" s="4">
        <v>11573700</v>
      </c>
    </row>
    <row r="109" spans="1:6" ht="15.75" x14ac:dyDescent="0.25">
      <c r="A109" s="3" t="s">
        <v>53</v>
      </c>
      <c r="B109" s="3" t="s">
        <v>54</v>
      </c>
      <c r="C109" s="3" t="s">
        <v>25</v>
      </c>
      <c r="D109" s="3">
        <v>8</v>
      </c>
      <c r="E109" s="4">
        <v>2309900</v>
      </c>
      <c r="F109" s="4">
        <v>18478500</v>
      </c>
    </row>
    <row r="110" spans="1:6" ht="15.75" x14ac:dyDescent="0.25">
      <c r="A110" s="3" t="s">
        <v>129</v>
      </c>
      <c r="B110" s="3" t="s">
        <v>54</v>
      </c>
      <c r="C110" s="3" t="s">
        <v>9</v>
      </c>
      <c r="D110" s="3">
        <v>20</v>
      </c>
      <c r="E110" s="4">
        <v>400800</v>
      </c>
      <c r="F110" s="4">
        <v>8014900</v>
      </c>
    </row>
    <row r="111" spans="1:6" ht="15.75" x14ac:dyDescent="0.25">
      <c r="A111" s="3" t="s">
        <v>442</v>
      </c>
      <c r="B111" s="3" t="s">
        <v>54</v>
      </c>
      <c r="C111" s="3" t="s">
        <v>9</v>
      </c>
      <c r="D111" s="3">
        <v>14</v>
      </c>
      <c r="E111" s="4">
        <v>1184500</v>
      </c>
      <c r="F111" s="4">
        <v>16582900</v>
      </c>
    </row>
    <row r="112" spans="1:6" ht="15.75" x14ac:dyDescent="0.25">
      <c r="A112" s="3" t="s">
        <v>252</v>
      </c>
      <c r="B112" s="3" t="s">
        <v>54</v>
      </c>
      <c r="C112" s="3" t="s">
        <v>12</v>
      </c>
      <c r="D112" s="3">
        <v>5</v>
      </c>
      <c r="E112" s="4">
        <v>13610900</v>
      </c>
      <c r="F112" s="4">
        <v>68054400</v>
      </c>
    </row>
    <row r="113" spans="1:6" ht="15.75" x14ac:dyDescent="0.25">
      <c r="A113" s="3" t="s">
        <v>254</v>
      </c>
      <c r="B113" s="3" t="s">
        <v>54</v>
      </c>
      <c r="C113" s="3" t="s">
        <v>12</v>
      </c>
      <c r="D113" s="3">
        <v>10</v>
      </c>
      <c r="E113" s="4">
        <v>2155400</v>
      </c>
      <c r="F113" s="4">
        <v>21553200</v>
      </c>
    </row>
    <row r="114" spans="1:6" ht="15.75" x14ac:dyDescent="0.25">
      <c r="A114" s="3" t="s">
        <v>471</v>
      </c>
      <c r="B114" s="3" t="s">
        <v>54</v>
      </c>
      <c r="C114" s="3" t="s">
        <v>25</v>
      </c>
      <c r="D114" s="3">
        <v>8</v>
      </c>
      <c r="E114" s="4">
        <v>1485000</v>
      </c>
      <c r="F114" s="4">
        <v>11879900</v>
      </c>
    </row>
    <row r="115" spans="1:6" ht="15.75" x14ac:dyDescent="0.25">
      <c r="A115" s="3" t="s">
        <v>86</v>
      </c>
      <c r="B115" s="3" t="s">
        <v>54</v>
      </c>
      <c r="C115" s="3" t="s">
        <v>87</v>
      </c>
      <c r="D115" s="3">
        <v>7</v>
      </c>
      <c r="E115" s="4">
        <v>8472500</v>
      </c>
      <c r="F115" s="4">
        <v>59306860</v>
      </c>
    </row>
    <row r="116" spans="1:6" ht="15.75" x14ac:dyDescent="0.25">
      <c r="A116" s="3" t="s">
        <v>185</v>
      </c>
      <c r="B116" s="3" t="s">
        <v>54</v>
      </c>
      <c r="C116" s="3" t="s">
        <v>19</v>
      </c>
      <c r="D116" s="3">
        <v>26</v>
      </c>
      <c r="E116" s="4">
        <v>415100</v>
      </c>
      <c r="F116" s="4">
        <v>10792000</v>
      </c>
    </row>
    <row r="117" spans="1:6" ht="15.75" x14ac:dyDescent="0.25">
      <c r="A117" s="3" t="s">
        <v>510</v>
      </c>
      <c r="B117" s="3" t="s">
        <v>54</v>
      </c>
      <c r="C117" s="3" t="s">
        <v>12</v>
      </c>
      <c r="D117" s="3">
        <v>7</v>
      </c>
      <c r="E117" s="4">
        <v>1890800</v>
      </c>
      <c r="F117" s="4">
        <v>13235400</v>
      </c>
    </row>
    <row r="118" spans="1:6" ht="15.75" x14ac:dyDescent="0.25">
      <c r="A118" s="3" t="s">
        <v>208</v>
      </c>
      <c r="B118" s="3" t="s">
        <v>54</v>
      </c>
      <c r="C118" s="3" t="s">
        <v>16</v>
      </c>
      <c r="D118" s="3">
        <v>22</v>
      </c>
      <c r="E118" s="4">
        <v>694200</v>
      </c>
      <c r="F118" s="4">
        <v>15272000</v>
      </c>
    </row>
    <row r="119" spans="1:6" ht="15.75" x14ac:dyDescent="0.25">
      <c r="A119" s="3" t="s">
        <v>167</v>
      </c>
      <c r="B119" s="3" t="s">
        <v>54</v>
      </c>
      <c r="C119" s="3" t="s">
        <v>25</v>
      </c>
      <c r="D119" s="3">
        <v>10</v>
      </c>
      <c r="E119" s="4">
        <v>2264000</v>
      </c>
      <c r="F119" s="4">
        <v>22640000</v>
      </c>
    </row>
    <row r="120" spans="1:6" ht="15.75" x14ac:dyDescent="0.25">
      <c r="A120" s="3" t="s">
        <v>310</v>
      </c>
      <c r="B120" s="3" t="s">
        <v>54</v>
      </c>
      <c r="C120" s="3" t="s">
        <v>9</v>
      </c>
      <c r="D120" s="3">
        <v>2</v>
      </c>
      <c r="E120" s="4">
        <v>42399300</v>
      </c>
      <c r="F120" s="4">
        <v>84798600</v>
      </c>
    </row>
    <row r="121" spans="1:6" ht="15.75" x14ac:dyDescent="0.25">
      <c r="A121" s="3" t="s">
        <v>133</v>
      </c>
      <c r="B121" s="3" t="s">
        <v>54</v>
      </c>
      <c r="C121" s="3" t="s">
        <v>12</v>
      </c>
      <c r="D121" s="3">
        <v>15</v>
      </c>
      <c r="E121" s="4">
        <v>593900</v>
      </c>
      <c r="F121" s="4">
        <v>8907800</v>
      </c>
    </row>
    <row r="122" spans="1:6" ht="15.75" x14ac:dyDescent="0.25">
      <c r="A122" s="3" t="s">
        <v>39</v>
      </c>
      <c r="B122" s="3" t="s">
        <v>40</v>
      </c>
      <c r="C122" s="3" t="s">
        <v>9</v>
      </c>
      <c r="D122" s="3">
        <v>7</v>
      </c>
      <c r="E122" s="4">
        <v>1633600</v>
      </c>
      <c r="F122" s="4">
        <v>11434800</v>
      </c>
    </row>
    <row r="123" spans="1:6" ht="15.75" x14ac:dyDescent="0.25">
      <c r="A123" s="3" t="s">
        <v>499</v>
      </c>
      <c r="B123" s="3" t="s">
        <v>14</v>
      </c>
      <c r="C123" s="3" t="s">
        <v>9</v>
      </c>
      <c r="D123" s="3">
        <v>9</v>
      </c>
      <c r="E123" s="4">
        <v>974700</v>
      </c>
      <c r="F123" s="4">
        <v>8772100</v>
      </c>
    </row>
    <row r="124" spans="1:6" ht="15.75" x14ac:dyDescent="0.25">
      <c r="A124" s="3" t="s">
        <v>340</v>
      </c>
      <c r="B124" s="3" t="s">
        <v>14</v>
      </c>
      <c r="C124" s="3" t="s">
        <v>12</v>
      </c>
      <c r="D124" s="3">
        <v>5</v>
      </c>
      <c r="E124" s="4">
        <v>16972800</v>
      </c>
      <c r="F124" s="4">
        <v>84863610</v>
      </c>
    </row>
    <row r="125" spans="1:6" ht="15.75" x14ac:dyDescent="0.25">
      <c r="A125" s="3" t="s">
        <v>311</v>
      </c>
      <c r="B125" s="3" t="s">
        <v>14</v>
      </c>
      <c r="C125" s="3" t="s">
        <v>9</v>
      </c>
      <c r="D125" s="3">
        <v>7</v>
      </c>
      <c r="E125" s="4">
        <v>5091000</v>
      </c>
      <c r="F125" s="4">
        <v>35636940</v>
      </c>
    </row>
    <row r="126" spans="1:6" ht="15.75" x14ac:dyDescent="0.25">
      <c r="A126" s="3" t="s">
        <v>296</v>
      </c>
      <c r="B126" s="3" t="s">
        <v>14</v>
      </c>
      <c r="C126" s="3" t="s">
        <v>12</v>
      </c>
      <c r="D126" s="3">
        <v>7</v>
      </c>
      <c r="E126" s="4">
        <v>3912700</v>
      </c>
      <c r="F126" s="4">
        <v>27388380</v>
      </c>
    </row>
    <row r="127" spans="1:6" ht="15.75" x14ac:dyDescent="0.25">
      <c r="A127" s="3" t="s">
        <v>132</v>
      </c>
      <c r="B127" s="3" t="s">
        <v>14</v>
      </c>
      <c r="C127" s="3" t="s">
        <v>16</v>
      </c>
      <c r="D127" s="3">
        <v>2</v>
      </c>
      <c r="E127" s="4">
        <v>17885500</v>
      </c>
      <c r="F127" s="4">
        <v>35771000</v>
      </c>
    </row>
    <row r="128" spans="1:6" ht="15.75" x14ac:dyDescent="0.25">
      <c r="A128" s="3" t="s">
        <v>273</v>
      </c>
      <c r="B128" s="3" t="s">
        <v>14</v>
      </c>
      <c r="C128" s="3" t="s">
        <v>16</v>
      </c>
      <c r="D128" s="3">
        <v>15</v>
      </c>
      <c r="E128" s="4">
        <v>441200</v>
      </c>
      <c r="F128" s="4">
        <v>6617700</v>
      </c>
    </row>
    <row r="129" spans="1:6" ht="15.75" x14ac:dyDescent="0.25">
      <c r="A129" s="3" t="s">
        <v>13</v>
      </c>
      <c r="B129" s="3" t="s">
        <v>14</v>
      </c>
      <c r="C129" s="3" t="s">
        <v>12</v>
      </c>
      <c r="D129" s="3">
        <v>6</v>
      </c>
      <c r="E129" s="4">
        <v>4110600</v>
      </c>
      <c r="F129" s="4">
        <v>24663520</v>
      </c>
    </row>
    <row r="130" spans="1:6" ht="15.75" x14ac:dyDescent="0.25">
      <c r="A130" s="3" t="s">
        <v>226</v>
      </c>
      <c r="B130" s="3" t="s">
        <v>14</v>
      </c>
      <c r="C130" s="3" t="s">
        <v>12</v>
      </c>
      <c r="D130" s="3">
        <v>7</v>
      </c>
      <c r="E130" s="4">
        <v>1231300</v>
      </c>
      <c r="F130" s="4">
        <v>8618600</v>
      </c>
    </row>
    <row r="131" spans="1:6" ht="15.75" x14ac:dyDescent="0.25">
      <c r="A131" s="3" t="s">
        <v>303</v>
      </c>
      <c r="B131" s="3" t="s">
        <v>14</v>
      </c>
      <c r="C131" s="3" t="s">
        <v>12</v>
      </c>
      <c r="D131" s="3">
        <v>11</v>
      </c>
      <c r="E131" s="4">
        <v>1700000</v>
      </c>
      <c r="F131" s="4">
        <v>18700000</v>
      </c>
    </row>
    <row r="132" spans="1:6" ht="15.75" x14ac:dyDescent="0.25">
      <c r="A132" s="3" t="s">
        <v>63</v>
      </c>
      <c r="B132" s="3" t="s">
        <v>14</v>
      </c>
      <c r="C132" s="3" t="s">
        <v>12</v>
      </c>
      <c r="D132" s="3">
        <v>8</v>
      </c>
      <c r="E132" s="4">
        <v>1641700</v>
      </c>
      <c r="F132" s="4">
        <v>13133000</v>
      </c>
    </row>
    <row r="133" spans="1:6" ht="15.75" x14ac:dyDescent="0.25">
      <c r="A133" s="3" t="s">
        <v>343</v>
      </c>
      <c r="B133" s="3" t="s">
        <v>14</v>
      </c>
      <c r="C133" s="3" t="s">
        <v>9</v>
      </c>
      <c r="D133" s="3">
        <v>9</v>
      </c>
      <c r="E133" s="4">
        <v>783100</v>
      </c>
      <c r="F133" s="4">
        <v>7047200</v>
      </c>
    </row>
    <row r="134" spans="1:6" ht="15.75" x14ac:dyDescent="0.25">
      <c r="A134" s="3" t="s">
        <v>302</v>
      </c>
      <c r="B134" s="3" t="s">
        <v>14</v>
      </c>
      <c r="C134" s="3" t="s">
        <v>9</v>
      </c>
      <c r="D134" s="3">
        <v>7</v>
      </c>
      <c r="E134" s="4">
        <v>813100</v>
      </c>
      <c r="F134" s="4">
        <v>5691700</v>
      </c>
    </row>
    <row r="135" spans="1:6" ht="15.75" x14ac:dyDescent="0.25">
      <c r="A135" s="3" t="s">
        <v>392</v>
      </c>
      <c r="B135" s="3" t="s">
        <v>14</v>
      </c>
      <c r="C135" s="3" t="s">
        <v>12</v>
      </c>
      <c r="D135" s="3">
        <v>27</v>
      </c>
      <c r="E135" s="4">
        <v>429100</v>
      </c>
      <c r="F135" s="4">
        <v>11585500</v>
      </c>
    </row>
    <row r="136" spans="1:6" ht="15.75" x14ac:dyDescent="0.25">
      <c r="A136" s="3" t="s">
        <v>390</v>
      </c>
      <c r="B136" s="3" t="s">
        <v>14</v>
      </c>
      <c r="C136" s="3" t="s">
        <v>12</v>
      </c>
      <c r="D136" s="3">
        <v>19</v>
      </c>
      <c r="E136" s="4">
        <v>1330300</v>
      </c>
      <c r="F136" s="4">
        <v>25275000</v>
      </c>
    </row>
    <row r="137" spans="1:6" ht="15.75" x14ac:dyDescent="0.25">
      <c r="A137" s="3" t="s">
        <v>224</v>
      </c>
      <c r="B137" s="3" t="s">
        <v>14</v>
      </c>
      <c r="C137" s="3" t="s">
        <v>9</v>
      </c>
      <c r="D137" s="3">
        <v>11</v>
      </c>
      <c r="E137" s="4">
        <v>2020300</v>
      </c>
      <c r="F137" s="4">
        <v>22223200</v>
      </c>
    </row>
    <row r="138" spans="1:6" ht="15.75" x14ac:dyDescent="0.25">
      <c r="A138" s="3" t="s">
        <v>259</v>
      </c>
      <c r="B138" s="3" t="s">
        <v>14</v>
      </c>
      <c r="C138" s="3" t="s">
        <v>12</v>
      </c>
      <c r="D138" s="3">
        <v>8</v>
      </c>
      <c r="E138" s="4">
        <v>2294200</v>
      </c>
      <c r="F138" s="4">
        <v>18353600</v>
      </c>
    </row>
    <row r="139" spans="1:6" ht="15.75" x14ac:dyDescent="0.25">
      <c r="A139" s="3" t="s">
        <v>169</v>
      </c>
      <c r="B139" s="3" t="s">
        <v>14</v>
      </c>
      <c r="C139" s="3" t="s">
        <v>16</v>
      </c>
      <c r="D139" s="3">
        <v>3</v>
      </c>
      <c r="E139" s="4">
        <v>1815900</v>
      </c>
      <c r="F139" s="4">
        <v>5447500</v>
      </c>
    </row>
    <row r="140" spans="1:6" ht="15.75" x14ac:dyDescent="0.25">
      <c r="A140" s="3" t="s">
        <v>321</v>
      </c>
      <c r="B140" s="3" t="s">
        <v>14</v>
      </c>
      <c r="C140" s="3" t="s">
        <v>12</v>
      </c>
      <c r="D140" s="3">
        <v>19</v>
      </c>
      <c r="E140" s="4">
        <v>984400</v>
      </c>
      <c r="F140" s="4">
        <v>18703600</v>
      </c>
    </row>
    <row r="141" spans="1:6" ht="15.75" x14ac:dyDescent="0.25">
      <c r="A141" s="3" t="s">
        <v>337</v>
      </c>
      <c r="B141" s="3" t="s">
        <v>14</v>
      </c>
      <c r="C141" s="3" t="s">
        <v>25</v>
      </c>
      <c r="D141" s="3">
        <v>4</v>
      </c>
      <c r="E141" s="4">
        <v>3708700</v>
      </c>
      <c r="F141" s="4">
        <v>14834700</v>
      </c>
    </row>
    <row r="142" spans="1:6" ht="15.75" x14ac:dyDescent="0.25">
      <c r="A142" s="3" t="s">
        <v>427</v>
      </c>
      <c r="B142" s="3" t="s">
        <v>105</v>
      </c>
      <c r="C142" s="3" t="s">
        <v>12</v>
      </c>
      <c r="D142" s="3">
        <v>6</v>
      </c>
      <c r="E142" s="4">
        <v>1875900</v>
      </c>
      <c r="F142" s="4">
        <v>11255000</v>
      </c>
    </row>
    <row r="143" spans="1:6" ht="15.75" x14ac:dyDescent="0.25">
      <c r="A143" s="3" t="s">
        <v>104</v>
      </c>
      <c r="B143" s="3" t="s">
        <v>105</v>
      </c>
      <c r="C143" s="3" t="s">
        <v>25</v>
      </c>
      <c r="D143" s="3">
        <v>3</v>
      </c>
      <c r="E143" s="4">
        <v>6043400</v>
      </c>
      <c r="F143" s="4">
        <v>18130000</v>
      </c>
    </row>
    <row r="144" spans="1:6" ht="15.75" x14ac:dyDescent="0.25">
      <c r="A144" s="3" t="s">
        <v>168</v>
      </c>
      <c r="B144" s="3" t="s">
        <v>105</v>
      </c>
      <c r="C144" s="3" t="s">
        <v>12</v>
      </c>
      <c r="D144" s="3">
        <v>14</v>
      </c>
      <c r="E144" s="4">
        <v>2342900</v>
      </c>
      <c r="F144" s="4">
        <v>32800000</v>
      </c>
    </row>
    <row r="145" spans="1:6" ht="15.75" x14ac:dyDescent="0.25">
      <c r="A145" s="3" t="s">
        <v>231</v>
      </c>
      <c r="B145" s="3" t="s">
        <v>105</v>
      </c>
      <c r="C145" s="3" t="s">
        <v>9</v>
      </c>
      <c r="D145" s="3">
        <v>14</v>
      </c>
      <c r="E145" s="4">
        <v>977200</v>
      </c>
      <c r="F145" s="4">
        <v>13680700</v>
      </c>
    </row>
    <row r="146" spans="1:6" ht="15.75" x14ac:dyDescent="0.25">
      <c r="A146" s="3" t="s">
        <v>175</v>
      </c>
      <c r="B146" s="3" t="s">
        <v>94</v>
      </c>
      <c r="C146" s="3" t="s">
        <v>16</v>
      </c>
      <c r="D146" s="3">
        <v>5</v>
      </c>
      <c r="E146" s="4">
        <v>1880700</v>
      </c>
      <c r="F146" s="4">
        <v>9403500</v>
      </c>
    </row>
    <row r="147" spans="1:6" ht="15.75" x14ac:dyDescent="0.25">
      <c r="A147" s="3" t="s">
        <v>93</v>
      </c>
      <c r="B147" s="3" t="s">
        <v>94</v>
      </c>
      <c r="C147" s="3" t="s">
        <v>12</v>
      </c>
      <c r="D147" s="3">
        <v>9</v>
      </c>
      <c r="E147" s="4">
        <v>1601800</v>
      </c>
      <c r="F147" s="4">
        <v>14415400</v>
      </c>
    </row>
    <row r="148" spans="1:6" ht="15.75" x14ac:dyDescent="0.25">
      <c r="A148" s="3" t="s">
        <v>258</v>
      </c>
      <c r="B148" s="3" t="s">
        <v>94</v>
      </c>
      <c r="C148" s="3" t="s">
        <v>16</v>
      </c>
      <c r="D148" s="3">
        <v>7</v>
      </c>
      <c r="E148" s="4">
        <v>2833600</v>
      </c>
      <c r="F148" s="4">
        <v>19835000</v>
      </c>
    </row>
    <row r="149" spans="1:6" ht="15.75" x14ac:dyDescent="0.25">
      <c r="A149" s="3" t="s">
        <v>1228</v>
      </c>
      <c r="B149" s="3" t="s">
        <v>34</v>
      </c>
      <c r="C149" s="3" t="s">
        <v>25</v>
      </c>
      <c r="D149" s="3">
        <v>22</v>
      </c>
      <c r="E149" s="4">
        <v>946700</v>
      </c>
      <c r="F149" s="4">
        <v>20827300</v>
      </c>
    </row>
    <row r="150" spans="1:6" ht="15.75" x14ac:dyDescent="0.25">
      <c r="A150" s="3" t="s">
        <v>292</v>
      </c>
      <c r="B150" s="3" t="s">
        <v>94</v>
      </c>
      <c r="C150" s="3" t="s">
        <v>12</v>
      </c>
      <c r="D150" s="3">
        <v>7</v>
      </c>
      <c r="E150" s="4">
        <v>2223900</v>
      </c>
      <c r="F150" s="4">
        <v>15566800</v>
      </c>
    </row>
    <row r="151" spans="1:6" ht="15.75" x14ac:dyDescent="0.25">
      <c r="A151" s="3" t="s">
        <v>342</v>
      </c>
      <c r="B151" s="3" t="s">
        <v>94</v>
      </c>
      <c r="C151" s="3" t="s">
        <v>108</v>
      </c>
      <c r="D151" s="3">
        <v>8</v>
      </c>
      <c r="E151" s="4">
        <v>1759400</v>
      </c>
      <c r="F151" s="4">
        <v>14074700</v>
      </c>
    </row>
    <row r="152" spans="1:6" ht="15.75" x14ac:dyDescent="0.25">
      <c r="A152" s="3" t="s">
        <v>144</v>
      </c>
      <c r="B152" s="3" t="s">
        <v>94</v>
      </c>
      <c r="C152" s="3" t="s">
        <v>9</v>
      </c>
      <c r="D152" s="3">
        <v>27</v>
      </c>
      <c r="E152" s="4">
        <v>316600</v>
      </c>
      <c r="F152" s="4">
        <v>8545700</v>
      </c>
    </row>
    <row r="153" spans="1:6" ht="15.75" x14ac:dyDescent="0.25">
      <c r="A153" s="3" t="s">
        <v>265</v>
      </c>
      <c r="B153" s="3" t="s">
        <v>94</v>
      </c>
      <c r="C153" s="3" t="s">
        <v>16</v>
      </c>
      <c r="D153" s="3">
        <v>1</v>
      </c>
      <c r="E153" s="4">
        <v>9776600</v>
      </c>
      <c r="F153" s="4">
        <v>9776600</v>
      </c>
    </row>
    <row r="154" spans="1:6" ht="15.75" x14ac:dyDescent="0.25">
      <c r="A154" s="3" t="s">
        <v>369</v>
      </c>
      <c r="B154" s="3" t="s">
        <v>94</v>
      </c>
      <c r="C154" s="3" t="s">
        <v>37</v>
      </c>
      <c r="D154" s="3">
        <v>7</v>
      </c>
      <c r="E154" s="4">
        <v>8166700</v>
      </c>
      <c r="F154" s="4">
        <v>57166560</v>
      </c>
    </row>
    <row r="155" spans="1:6" ht="15.75" x14ac:dyDescent="0.25">
      <c r="A155" s="3" t="s">
        <v>66</v>
      </c>
      <c r="B155" s="3" t="s">
        <v>67</v>
      </c>
      <c r="C155" s="3" t="s">
        <v>25</v>
      </c>
      <c r="D155" s="3">
        <v>6</v>
      </c>
      <c r="E155" s="4">
        <v>1182700</v>
      </c>
      <c r="F155" s="4">
        <v>7095700</v>
      </c>
    </row>
    <row r="156" spans="1:6" ht="15.75" x14ac:dyDescent="0.25">
      <c r="A156" s="3" t="s">
        <v>247</v>
      </c>
      <c r="B156" s="3" t="s">
        <v>67</v>
      </c>
      <c r="C156" s="3" t="s">
        <v>37</v>
      </c>
      <c r="D156" s="3">
        <v>12</v>
      </c>
      <c r="E156" s="4">
        <v>2448400</v>
      </c>
      <c r="F156" s="4">
        <v>29380000</v>
      </c>
    </row>
    <row r="157" spans="1:6" ht="15.75" x14ac:dyDescent="0.25">
      <c r="A157" s="3" t="s">
        <v>266</v>
      </c>
      <c r="B157" s="3" t="s">
        <v>267</v>
      </c>
      <c r="C157" s="3" t="s">
        <v>9</v>
      </c>
      <c r="D157" s="3">
        <v>7</v>
      </c>
      <c r="E157" s="4">
        <v>2465500</v>
      </c>
      <c r="F157" s="4">
        <v>17258400</v>
      </c>
    </row>
    <row r="158" spans="1:6" ht="15.75" x14ac:dyDescent="0.25">
      <c r="A158" s="3" t="s">
        <v>274</v>
      </c>
      <c r="B158" s="3" t="s">
        <v>267</v>
      </c>
      <c r="C158" s="3" t="s">
        <v>25</v>
      </c>
      <c r="D158" s="3">
        <v>2</v>
      </c>
      <c r="E158" s="4">
        <v>14178500</v>
      </c>
      <c r="F158" s="4">
        <v>28357000</v>
      </c>
    </row>
    <row r="159" spans="1:6" ht="15.75" x14ac:dyDescent="0.25">
      <c r="A159" s="3" t="s">
        <v>364</v>
      </c>
      <c r="B159" s="3" t="s">
        <v>267</v>
      </c>
      <c r="C159" s="3" t="s">
        <v>25</v>
      </c>
      <c r="D159" s="3">
        <v>12</v>
      </c>
      <c r="E159" s="4">
        <v>1315900</v>
      </c>
      <c r="F159" s="4">
        <v>15790400</v>
      </c>
    </row>
    <row r="160" spans="1:6" ht="15.75" x14ac:dyDescent="0.25">
      <c r="A160" s="3" t="s">
        <v>241</v>
      </c>
      <c r="B160" s="3" t="s">
        <v>59</v>
      </c>
      <c r="C160" s="3" t="s">
        <v>12</v>
      </c>
      <c r="D160" s="3">
        <v>20</v>
      </c>
      <c r="E160" s="4">
        <v>491500</v>
      </c>
      <c r="F160" s="4">
        <v>9828800</v>
      </c>
    </row>
    <row r="161" spans="1:6" ht="15.75" x14ac:dyDescent="0.25">
      <c r="A161" s="3" t="s">
        <v>295</v>
      </c>
      <c r="B161" s="3" t="s">
        <v>59</v>
      </c>
      <c r="C161" s="3" t="s">
        <v>9</v>
      </c>
      <c r="D161" s="3">
        <v>13</v>
      </c>
      <c r="E161" s="4">
        <v>2250600</v>
      </c>
      <c r="F161" s="4">
        <v>29256920</v>
      </c>
    </row>
    <row r="162" spans="1:6" ht="15.75" x14ac:dyDescent="0.25">
      <c r="A162" s="3" t="s">
        <v>96</v>
      </c>
      <c r="B162" s="3" t="s">
        <v>59</v>
      </c>
      <c r="C162" s="3" t="s">
        <v>12</v>
      </c>
      <c r="D162" s="3">
        <v>6</v>
      </c>
      <c r="E162" s="4">
        <v>11023600</v>
      </c>
      <c r="F162" s="4">
        <v>66141370</v>
      </c>
    </row>
    <row r="163" spans="1:6" ht="15.75" x14ac:dyDescent="0.25">
      <c r="A163" s="3" t="s">
        <v>58</v>
      </c>
      <c r="B163" s="3" t="s">
        <v>59</v>
      </c>
      <c r="C163" s="3" t="s">
        <v>25</v>
      </c>
      <c r="D163" s="3">
        <v>9</v>
      </c>
      <c r="E163" s="4">
        <v>946400</v>
      </c>
      <c r="F163" s="4">
        <v>8517300</v>
      </c>
    </row>
    <row r="164" spans="1:6" ht="15.75" x14ac:dyDescent="0.25">
      <c r="A164" s="3" t="s">
        <v>284</v>
      </c>
      <c r="B164" s="3" t="s">
        <v>59</v>
      </c>
      <c r="C164" s="3" t="s">
        <v>9</v>
      </c>
      <c r="D164" s="3">
        <v>7</v>
      </c>
      <c r="E164" s="4">
        <v>882900</v>
      </c>
      <c r="F164" s="4">
        <v>6180200</v>
      </c>
    </row>
    <row r="165" spans="1:6" ht="15.75" x14ac:dyDescent="0.25">
      <c r="A165" s="3" t="s">
        <v>146</v>
      </c>
      <c r="B165" s="3" t="s">
        <v>59</v>
      </c>
      <c r="C165" s="3" t="s">
        <v>16</v>
      </c>
      <c r="D165" s="3">
        <v>7</v>
      </c>
      <c r="E165" s="4">
        <v>1824800</v>
      </c>
      <c r="F165" s="4">
        <v>12773000</v>
      </c>
    </row>
    <row r="166" spans="1:6" ht="15.75" x14ac:dyDescent="0.25">
      <c r="A166" s="3" t="s">
        <v>329</v>
      </c>
      <c r="B166" s="3" t="s">
        <v>219</v>
      </c>
      <c r="C166" s="3" t="s">
        <v>19</v>
      </c>
      <c r="D166" s="3">
        <v>7</v>
      </c>
      <c r="E166" s="4">
        <v>3253200</v>
      </c>
      <c r="F166" s="4">
        <v>22772000</v>
      </c>
    </row>
    <row r="167" spans="1:6" ht="15.75" x14ac:dyDescent="0.25">
      <c r="A167" s="3" t="s">
        <v>450</v>
      </c>
      <c r="B167" s="3" t="s">
        <v>219</v>
      </c>
      <c r="C167" s="3" t="s">
        <v>12</v>
      </c>
      <c r="D167" s="3">
        <v>17</v>
      </c>
      <c r="E167" s="4">
        <v>312400</v>
      </c>
      <c r="F167" s="4">
        <v>5309500</v>
      </c>
    </row>
    <row r="168" spans="1:6" ht="15.75" x14ac:dyDescent="0.25">
      <c r="A168" s="3" t="s">
        <v>218</v>
      </c>
      <c r="B168" s="3" t="s">
        <v>219</v>
      </c>
      <c r="C168" s="3" t="s">
        <v>9</v>
      </c>
      <c r="D168" s="3">
        <v>8</v>
      </c>
      <c r="E168" s="4">
        <v>1276100</v>
      </c>
      <c r="F168" s="4">
        <v>10208500</v>
      </c>
    </row>
    <row r="169" spans="1:6" ht="15.75" x14ac:dyDescent="0.25">
      <c r="A169" s="3" t="s">
        <v>242</v>
      </c>
      <c r="B169" s="3" t="s">
        <v>50</v>
      </c>
      <c r="C169" s="3" t="s">
        <v>12</v>
      </c>
      <c r="D169" s="3">
        <v>8</v>
      </c>
      <c r="E169" s="4">
        <v>2564400</v>
      </c>
      <c r="F169" s="4">
        <v>20514600</v>
      </c>
    </row>
    <row r="170" spans="1:6" ht="15.75" x14ac:dyDescent="0.25">
      <c r="A170" s="3" t="s">
        <v>49</v>
      </c>
      <c r="B170" s="3" t="s">
        <v>50</v>
      </c>
      <c r="C170" s="3" t="s">
        <v>19</v>
      </c>
      <c r="D170" s="3">
        <v>14</v>
      </c>
      <c r="E170" s="4">
        <v>504800</v>
      </c>
      <c r="F170" s="4">
        <v>7066400</v>
      </c>
    </row>
    <row r="171" spans="1:6" ht="15.75" x14ac:dyDescent="0.25">
      <c r="A171" s="3" t="s">
        <v>366</v>
      </c>
      <c r="B171" s="3" t="s">
        <v>50</v>
      </c>
      <c r="C171" s="3" t="s">
        <v>25</v>
      </c>
      <c r="D171" s="3">
        <v>7</v>
      </c>
      <c r="E171" s="4">
        <v>2581700</v>
      </c>
      <c r="F171" s="4">
        <v>18071500</v>
      </c>
    </row>
    <row r="172" spans="1:6" ht="15.75" x14ac:dyDescent="0.25">
      <c r="A172" s="3" t="s">
        <v>194</v>
      </c>
      <c r="B172" s="3" t="s">
        <v>50</v>
      </c>
      <c r="C172" s="3" t="s">
        <v>16</v>
      </c>
      <c r="D172" s="3">
        <v>7</v>
      </c>
      <c r="E172" s="4">
        <v>3611800</v>
      </c>
      <c r="F172" s="4">
        <v>25282200</v>
      </c>
    </row>
    <row r="173" spans="1:6" ht="15.75" x14ac:dyDescent="0.25">
      <c r="A173" s="3" t="s">
        <v>89</v>
      </c>
      <c r="B173" s="3" t="s">
        <v>50</v>
      </c>
      <c r="C173" s="3" t="s">
        <v>16</v>
      </c>
      <c r="D173" s="3">
        <v>7</v>
      </c>
      <c r="E173" s="4">
        <v>3244700</v>
      </c>
      <c r="F173" s="4">
        <v>22712900</v>
      </c>
    </row>
    <row r="174" spans="1:6" ht="15.75" x14ac:dyDescent="0.25">
      <c r="A174" s="3" t="s">
        <v>119</v>
      </c>
      <c r="B174" s="3" t="s">
        <v>50</v>
      </c>
      <c r="C174" s="3" t="s">
        <v>9</v>
      </c>
      <c r="D174" s="3">
        <v>11</v>
      </c>
      <c r="E174" s="4">
        <v>986900</v>
      </c>
      <c r="F174" s="4">
        <v>10855200</v>
      </c>
    </row>
    <row r="175" spans="1:6" ht="15.75" x14ac:dyDescent="0.25">
      <c r="A175" s="3" t="s">
        <v>491</v>
      </c>
      <c r="B175" s="3" t="s">
        <v>50</v>
      </c>
      <c r="C175" s="3" t="s">
        <v>25</v>
      </c>
      <c r="D175" s="3">
        <v>11</v>
      </c>
      <c r="E175" s="4">
        <v>768200</v>
      </c>
      <c r="F175" s="4">
        <v>8450000</v>
      </c>
    </row>
    <row r="176" spans="1:6" ht="15.75" x14ac:dyDescent="0.25">
      <c r="A176" s="3" t="s">
        <v>212</v>
      </c>
      <c r="B176" s="3" t="s">
        <v>50</v>
      </c>
      <c r="C176" s="3" t="s">
        <v>16</v>
      </c>
      <c r="D176" s="3">
        <v>10</v>
      </c>
      <c r="E176" s="4">
        <v>3178500</v>
      </c>
      <c r="F176" s="4">
        <v>31784900</v>
      </c>
    </row>
    <row r="177" spans="1:6" ht="15.75" x14ac:dyDescent="0.25">
      <c r="A177" s="3" t="s">
        <v>85</v>
      </c>
      <c r="B177" s="3" t="s">
        <v>50</v>
      </c>
      <c r="C177" s="3" t="s">
        <v>12</v>
      </c>
      <c r="D177" s="3">
        <v>22</v>
      </c>
      <c r="E177" s="4">
        <v>1008700</v>
      </c>
      <c r="F177" s="4">
        <v>22190500</v>
      </c>
    </row>
    <row r="178" spans="1:6" ht="15.75" x14ac:dyDescent="0.25">
      <c r="A178" s="3" t="s">
        <v>145</v>
      </c>
      <c r="B178" s="3" t="s">
        <v>50</v>
      </c>
      <c r="C178" s="3" t="s">
        <v>9</v>
      </c>
      <c r="D178" s="3">
        <v>11</v>
      </c>
      <c r="E178" s="4">
        <v>1058200</v>
      </c>
      <c r="F178" s="4">
        <v>11639400</v>
      </c>
    </row>
    <row r="179" spans="1:6" ht="15.75" x14ac:dyDescent="0.25">
      <c r="A179" s="3" t="s">
        <v>319</v>
      </c>
      <c r="B179" s="3" t="s">
        <v>50</v>
      </c>
      <c r="C179" s="3" t="s">
        <v>37</v>
      </c>
      <c r="D179" s="3">
        <v>16</v>
      </c>
      <c r="E179" s="4">
        <v>328600</v>
      </c>
      <c r="F179" s="4">
        <v>5257000</v>
      </c>
    </row>
    <row r="180" spans="1:6" ht="15.75" x14ac:dyDescent="0.25">
      <c r="A180" s="3" t="s">
        <v>55</v>
      </c>
      <c r="B180" s="3" t="s">
        <v>50</v>
      </c>
      <c r="C180" s="3" t="s">
        <v>25</v>
      </c>
      <c r="D180" s="3">
        <v>10</v>
      </c>
      <c r="E180" s="4">
        <v>2866200</v>
      </c>
      <c r="F180" s="4">
        <v>28661590</v>
      </c>
    </row>
    <row r="181" spans="1:6" ht="15.75" x14ac:dyDescent="0.25">
      <c r="A181" s="3" t="s">
        <v>481</v>
      </c>
      <c r="B181" s="3" t="s">
        <v>50</v>
      </c>
      <c r="C181" s="3" t="s">
        <v>12</v>
      </c>
      <c r="D181" s="3">
        <v>9</v>
      </c>
      <c r="E181" s="4">
        <v>1768400</v>
      </c>
      <c r="F181" s="4">
        <v>15915000</v>
      </c>
    </row>
    <row r="182" spans="1:6" ht="15.75" x14ac:dyDescent="0.25">
      <c r="A182" s="3" t="s">
        <v>496</v>
      </c>
      <c r="B182" s="3" t="s">
        <v>50</v>
      </c>
      <c r="C182" s="3" t="s">
        <v>9</v>
      </c>
      <c r="D182" s="3">
        <v>7</v>
      </c>
      <c r="E182" s="4">
        <v>1269700</v>
      </c>
      <c r="F182" s="4">
        <v>8887300</v>
      </c>
    </row>
    <row r="183" spans="1:6" ht="15.75" x14ac:dyDescent="0.25">
      <c r="A183" s="3" t="s">
        <v>314</v>
      </c>
      <c r="B183" s="3" t="s">
        <v>50</v>
      </c>
      <c r="C183" s="3" t="s">
        <v>25</v>
      </c>
      <c r="D183" s="3">
        <v>21</v>
      </c>
      <c r="E183" s="4">
        <v>498800</v>
      </c>
      <c r="F183" s="4">
        <v>10474200</v>
      </c>
    </row>
    <row r="184" spans="1:6" ht="15.75" x14ac:dyDescent="0.25">
      <c r="A184" s="3" t="s">
        <v>251</v>
      </c>
      <c r="B184" s="3" t="s">
        <v>50</v>
      </c>
      <c r="C184" s="3" t="s">
        <v>12</v>
      </c>
      <c r="D184" s="3">
        <v>29</v>
      </c>
      <c r="E184" s="4">
        <v>397600</v>
      </c>
      <c r="F184" s="4">
        <v>11529000</v>
      </c>
    </row>
    <row r="185" spans="1:6" ht="15.75" x14ac:dyDescent="0.25">
      <c r="A185" s="3" t="s">
        <v>317</v>
      </c>
      <c r="B185" s="3" t="s">
        <v>50</v>
      </c>
      <c r="C185" s="3" t="s">
        <v>12</v>
      </c>
      <c r="D185" s="3">
        <v>16</v>
      </c>
      <c r="E185" s="4">
        <v>1047200</v>
      </c>
      <c r="F185" s="4">
        <v>16754400</v>
      </c>
    </row>
    <row r="186" spans="1:6" ht="15.75" x14ac:dyDescent="0.25">
      <c r="A186" s="3" t="s">
        <v>253</v>
      </c>
      <c r="B186" s="3" t="s">
        <v>50</v>
      </c>
      <c r="C186" s="3" t="s">
        <v>25</v>
      </c>
      <c r="D186" s="3">
        <v>4</v>
      </c>
      <c r="E186" s="4">
        <v>5133700</v>
      </c>
      <c r="F186" s="4">
        <v>20534500</v>
      </c>
    </row>
    <row r="187" spans="1:6" ht="15.75" x14ac:dyDescent="0.25">
      <c r="A187" s="3" t="s">
        <v>189</v>
      </c>
      <c r="B187" s="3" t="s">
        <v>50</v>
      </c>
      <c r="C187" s="3" t="s">
        <v>25</v>
      </c>
      <c r="D187" s="3">
        <v>5</v>
      </c>
      <c r="E187" s="4">
        <v>2074800</v>
      </c>
      <c r="F187" s="4">
        <v>10373900</v>
      </c>
    </row>
    <row r="188" spans="1:6" ht="15.75" x14ac:dyDescent="0.25">
      <c r="A188" s="3" t="s">
        <v>341</v>
      </c>
      <c r="B188" s="3" t="s">
        <v>50</v>
      </c>
      <c r="C188" s="3" t="s">
        <v>9</v>
      </c>
      <c r="D188" s="3">
        <v>6</v>
      </c>
      <c r="E188" s="4">
        <v>5954000</v>
      </c>
      <c r="F188" s="4">
        <v>35724000</v>
      </c>
    </row>
    <row r="189" spans="1:6" ht="15.75" x14ac:dyDescent="0.25">
      <c r="A189" s="3" t="s">
        <v>228</v>
      </c>
      <c r="B189" s="3" t="s">
        <v>229</v>
      </c>
      <c r="C189" s="3" t="s">
        <v>12</v>
      </c>
      <c r="D189" s="3">
        <v>5</v>
      </c>
      <c r="E189" s="4">
        <v>5792100</v>
      </c>
      <c r="F189" s="4">
        <v>28960100</v>
      </c>
    </row>
    <row r="190" spans="1:6" ht="15.75" x14ac:dyDescent="0.25">
      <c r="A190" s="3" t="s">
        <v>248</v>
      </c>
      <c r="B190" s="3" t="s">
        <v>18</v>
      </c>
      <c r="C190" s="3" t="s">
        <v>9</v>
      </c>
      <c r="D190" s="3">
        <v>16</v>
      </c>
      <c r="E190" s="4">
        <v>672000</v>
      </c>
      <c r="F190" s="4">
        <v>10751400</v>
      </c>
    </row>
    <row r="191" spans="1:6" ht="15.75" x14ac:dyDescent="0.25">
      <c r="A191" s="3" t="s">
        <v>42</v>
      </c>
      <c r="B191" s="3" t="s">
        <v>18</v>
      </c>
      <c r="C191" s="3" t="s">
        <v>12</v>
      </c>
      <c r="D191" s="3">
        <v>11</v>
      </c>
      <c r="E191" s="4">
        <v>1317700</v>
      </c>
      <c r="F191" s="4">
        <v>14494100</v>
      </c>
    </row>
    <row r="192" spans="1:6" ht="15.75" x14ac:dyDescent="0.25">
      <c r="A192" s="3" t="s">
        <v>201</v>
      </c>
      <c r="B192" s="3" t="s">
        <v>18</v>
      </c>
      <c r="C192" s="3" t="s">
        <v>202</v>
      </c>
      <c r="D192" s="3">
        <v>8</v>
      </c>
      <c r="E192" s="4">
        <v>4409000</v>
      </c>
      <c r="F192" s="4">
        <v>35271700</v>
      </c>
    </row>
    <row r="193" spans="1:6" ht="15.75" x14ac:dyDescent="0.25">
      <c r="A193" s="3" t="s">
        <v>315</v>
      </c>
      <c r="B193" s="3" t="s">
        <v>18</v>
      </c>
      <c r="C193" s="3" t="s">
        <v>87</v>
      </c>
      <c r="D193" s="3">
        <v>8</v>
      </c>
      <c r="E193" s="4">
        <v>1993800</v>
      </c>
      <c r="F193" s="4">
        <v>15950000</v>
      </c>
    </row>
    <row r="194" spans="1:6" ht="15.75" x14ac:dyDescent="0.25">
      <c r="A194" s="3" t="s">
        <v>455</v>
      </c>
      <c r="B194" s="3" t="s">
        <v>18</v>
      </c>
      <c r="C194" s="3" t="s">
        <v>12</v>
      </c>
      <c r="D194" s="3">
        <v>12</v>
      </c>
      <c r="E194" s="4">
        <v>533600</v>
      </c>
      <c r="F194" s="4">
        <v>6402100</v>
      </c>
    </row>
    <row r="195" spans="1:6" ht="15.75" x14ac:dyDescent="0.25">
      <c r="A195" s="3" t="s">
        <v>461</v>
      </c>
      <c r="B195" s="3" t="s">
        <v>18</v>
      </c>
      <c r="C195" s="3" t="s">
        <v>9</v>
      </c>
      <c r="D195" s="3">
        <v>4</v>
      </c>
      <c r="E195" s="4">
        <v>3495200</v>
      </c>
      <c r="F195" s="4">
        <v>13980700</v>
      </c>
    </row>
    <row r="196" spans="1:6" ht="15.75" x14ac:dyDescent="0.25">
      <c r="A196" s="3" t="s">
        <v>154</v>
      </c>
      <c r="B196" s="3" t="s">
        <v>18</v>
      </c>
      <c r="C196" s="3" t="s">
        <v>16</v>
      </c>
      <c r="D196" s="3">
        <v>8</v>
      </c>
      <c r="E196" s="4">
        <v>3021100</v>
      </c>
      <c r="F196" s="4">
        <v>24168400</v>
      </c>
    </row>
    <row r="197" spans="1:6" ht="15.75" x14ac:dyDescent="0.25">
      <c r="A197" s="3" t="s">
        <v>125</v>
      </c>
      <c r="B197" s="3" t="s">
        <v>18</v>
      </c>
      <c r="C197" s="3" t="s">
        <v>16</v>
      </c>
      <c r="D197" s="3">
        <v>10</v>
      </c>
      <c r="E197" s="4">
        <v>4411000</v>
      </c>
      <c r="F197" s="4">
        <v>44110000</v>
      </c>
    </row>
    <row r="198" spans="1:6" ht="15.75" x14ac:dyDescent="0.25">
      <c r="A198" s="3" t="s">
        <v>205</v>
      </c>
      <c r="B198" s="3" t="s">
        <v>18</v>
      </c>
      <c r="C198" s="3" t="s">
        <v>12</v>
      </c>
      <c r="D198" s="3">
        <v>12</v>
      </c>
      <c r="E198" s="4">
        <v>911000</v>
      </c>
      <c r="F198" s="4">
        <v>10931000</v>
      </c>
    </row>
    <row r="199" spans="1:6" ht="15.75" x14ac:dyDescent="0.25">
      <c r="A199" s="3" t="s">
        <v>181</v>
      </c>
      <c r="B199" s="3" t="s">
        <v>18</v>
      </c>
      <c r="C199" s="3" t="s">
        <v>16</v>
      </c>
      <c r="D199" s="3">
        <v>4</v>
      </c>
      <c r="E199" s="4">
        <v>3353700</v>
      </c>
      <c r="F199" s="4">
        <v>13414600</v>
      </c>
    </row>
    <row r="200" spans="1:6" ht="15.75" x14ac:dyDescent="0.25">
      <c r="A200" s="3" t="s">
        <v>159</v>
      </c>
      <c r="B200" s="3" t="s">
        <v>18</v>
      </c>
      <c r="C200" s="3" t="s">
        <v>12</v>
      </c>
      <c r="D200" s="3">
        <v>11</v>
      </c>
      <c r="E200" s="4">
        <v>2670000</v>
      </c>
      <c r="F200" s="4">
        <v>29369930</v>
      </c>
    </row>
    <row r="201" spans="1:6" ht="15.75" x14ac:dyDescent="0.25">
      <c r="A201" s="3" t="s">
        <v>454</v>
      </c>
      <c r="B201" s="3" t="s">
        <v>18</v>
      </c>
      <c r="C201" s="3" t="s">
        <v>9</v>
      </c>
      <c r="D201" s="3">
        <v>7</v>
      </c>
      <c r="E201" s="4">
        <v>2122300</v>
      </c>
      <c r="F201" s="4">
        <v>14855900</v>
      </c>
    </row>
    <row r="202" spans="1:6" ht="15.75" x14ac:dyDescent="0.25">
      <c r="A202" s="3" t="s">
        <v>370</v>
      </c>
      <c r="B202" s="3" t="s">
        <v>18</v>
      </c>
      <c r="C202" s="3" t="s">
        <v>9</v>
      </c>
      <c r="D202" s="3">
        <v>5</v>
      </c>
      <c r="E202" s="4">
        <v>13638400</v>
      </c>
      <c r="F202" s="4">
        <v>68191600</v>
      </c>
    </row>
    <row r="203" spans="1:6" ht="15.75" x14ac:dyDescent="0.25">
      <c r="A203" s="3" t="s">
        <v>17</v>
      </c>
      <c r="B203" s="3" t="s">
        <v>18</v>
      </c>
      <c r="C203" s="3" t="s">
        <v>19</v>
      </c>
      <c r="D203" s="3">
        <v>8</v>
      </c>
      <c r="E203" s="4">
        <v>1272100</v>
      </c>
      <c r="F203" s="4">
        <v>10176400</v>
      </c>
    </row>
    <row r="204" spans="1:6" ht="15.75" x14ac:dyDescent="0.25">
      <c r="A204" s="3" t="s">
        <v>51</v>
      </c>
      <c r="B204" s="3" t="s">
        <v>52</v>
      </c>
      <c r="C204" s="3" t="s">
        <v>16</v>
      </c>
      <c r="D204" s="3">
        <v>7</v>
      </c>
      <c r="E204" s="4">
        <v>1159100</v>
      </c>
      <c r="F204" s="4">
        <v>8113240</v>
      </c>
    </row>
    <row r="205" spans="1:6" ht="15.75" x14ac:dyDescent="0.25">
      <c r="A205" s="3" t="s">
        <v>298</v>
      </c>
      <c r="B205" s="3" t="s">
        <v>211</v>
      </c>
      <c r="C205" s="3" t="s">
        <v>12</v>
      </c>
      <c r="D205" s="3">
        <v>10</v>
      </c>
      <c r="E205" s="4">
        <v>1009100</v>
      </c>
      <c r="F205" s="4">
        <v>10090900</v>
      </c>
    </row>
    <row r="206" spans="1:6" ht="15.75" x14ac:dyDescent="0.25">
      <c r="A206" s="3" t="s">
        <v>459</v>
      </c>
      <c r="B206" s="3" t="s">
        <v>211</v>
      </c>
      <c r="C206" s="3" t="s">
        <v>12</v>
      </c>
      <c r="D206" s="3">
        <v>8</v>
      </c>
      <c r="E206" s="4">
        <v>3688800</v>
      </c>
      <c r="F206" s="4">
        <v>29510000</v>
      </c>
    </row>
    <row r="207" spans="1:6" ht="15.75" x14ac:dyDescent="0.25">
      <c r="A207" s="3" t="s">
        <v>312</v>
      </c>
      <c r="B207" s="3" t="s">
        <v>211</v>
      </c>
      <c r="C207" s="3" t="s">
        <v>12</v>
      </c>
      <c r="D207" s="3">
        <v>11</v>
      </c>
      <c r="E207" s="4">
        <v>1958000</v>
      </c>
      <c r="F207" s="4">
        <v>21538000</v>
      </c>
    </row>
    <row r="208" spans="1:6" ht="15.75" x14ac:dyDescent="0.25">
      <c r="A208" s="3" t="s">
        <v>424</v>
      </c>
      <c r="B208" s="3" t="s">
        <v>211</v>
      </c>
      <c r="C208" s="3" t="s">
        <v>16</v>
      </c>
      <c r="D208" s="3">
        <v>3</v>
      </c>
      <c r="E208" s="4">
        <v>23035600</v>
      </c>
      <c r="F208" s="4">
        <v>69106650</v>
      </c>
    </row>
    <row r="209" spans="1:6" ht="15.75" x14ac:dyDescent="0.25">
      <c r="A209" s="3" t="s">
        <v>483</v>
      </c>
      <c r="B209" s="3" t="s">
        <v>211</v>
      </c>
      <c r="C209" s="3" t="s">
        <v>25</v>
      </c>
      <c r="D209" s="3">
        <v>9</v>
      </c>
      <c r="E209" s="4">
        <v>1966400</v>
      </c>
      <c r="F209" s="4">
        <v>17696800</v>
      </c>
    </row>
    <row r="210" spans="1:6" ht="15.75" x14ac:dyDescent="0.25">
      <c r="A210" s="3" t="s">
        <v>210</v>
      </c>
      <c r="B210" s="3" t="s">
        <v>211</v>
      </c>
      <c r="C210" s="3" t="s">
        <v>19</v>
      </c>
      <c r="D210" s="3">
        <v>11</v>
      </c>
      <c r="E210" s="4">
        <v>930000</v>
      </c>
      <c r="F210" s="4">
        <v>10229100</v>
      </c>
    </row>
    <row r="211" spans="1:6" ht="15.75" x14ac:dyDescent="0.25">
      <c r="A211" s="3" t="s">
        <v>503</v>
      </c>
      <c r="B211" s="3" t="s">
        <v>44</v>
      </c>
      <c r="C211" s="3" t="s">
        <v>12</v>
      </c>
      <c r="D211" s="3">
        <v>7</v>
      </c>
      <c r="E211" s="4">
        <v>2870100</v>
      </c>
      <c r="F211" s="4">
        <v>20090100</v>
      </c>
    </row>
    <row r="212" spans="1:6" ht="15.75" x14ac:dyDescent="0.25">
      <c r="A212" s="3" t="s">
        <v>336</v>
      </c>
      <c r="B212" s="3" t="s">
        <v>44</v>
      </c>
      <c r="C212" s="3" t="s">
        <v>9</v>
      </c>
      <c r="D212" s="3">
        <v>9</v>
      </c>
      <c r="E212" s="4">
        <v>4990200</v>
      </c>
      <c r="F212" s="4">
        <v>44911220</v>
      </c>
    </row>
    <row r="213" spans="1:6" ht="15.75" x14ac:dyDescent="0.25">
      <c r="A213" s="3" t="s">
        <v>488</v>
      </c>
      <c r="B213" s="3" t="s">
        <v>44</v>
      </c>
      <c r="C213" s="3" t="s">
        <v>16</v>
      </c>
      <c r="D213" s="3">
        <v>21</v>
      </c>
      <c r="E213" s="4">
        <v>491500</v>
      </c>
      <c r="F213" s="4">
        <v>10320000</v>
      </c>
    </row>
    <row r="214" spans="1:6" ht="15.75" x14ac:dyDescent="0.25">
      <c r="A214" s="3" t="s">
        <v>374</v>
      </c>
      <c r="B214" s="3" t="s">
        <v>44</v>
      </c>
      <c r="C214" s="3" t="s">
        <v>16</v>
      </c>
      <c r="D214" s="3">
        <v>14</v>
      </c>
      <c r="E214" s="4">
        <v>920000</v>
      </c>
      <c r="F214" s="4">
        <v>12879000</v>
      </c>
    </row>
    <row r="215" spans="1:6" ht="15.75" x14ac:dyDescent="0.25">
      <c r="A215" s="3" t="s">
        <v>505</v>
      </c>
      <c r="B215" s="3" t="s">
        <v>44</v>
      </c>
      <c r="C215" s="3" t="s">
        <v>25</v>
      </c>
      <c r="D215" s="3">
        <v>7</v>
      </c>
      <c r="E215" s="4">
        <v>5715800</v>
      </c>
      <c r="F215" s="4">
        <v>40010000</v>
      </c>
    </row>
    <row r="216" spans="1:6" ht="15.75" x14ac:dyDescent="0.25">
      <c r="A216" s="3" t="s">
        <v>1238</v>
      </c>
      <c r="B216" s="3" t="s">
        <v>100</v>
      </c>
      <c r="C216" s="3" t="s">
        <v>25</v>
      </c>
      <c r="D216" s="3">
        <v>4</v>
      </c>
      <c r="E216" s="4">
        <v>3420000</v>
      </c>
      <c r="F216" s="4">
        <v>13680000</v>
      </c>
    </row>
    <row r="217" spans="1:6" ht="15.75" x14ac:dyDescent="0.25">
      <c r="A217" s="3" t="s">
        <v>235</v>
      </c>
      <c r="B217" s="3" t="s">
        <v>44</v>
      </c>
      <c r="C217" s="3" t="s">
        <v>108</v>
      </c>
      <c r="D217" s="3">
        <v>14</v>
      </c>
      <c r="E217" s="4">
        <v>1998600</v>
      </c>
      <c r="F217" s="4">
        <v>27979870</v>
      </c>
    </row>
    <row r="218" spans="1:6" ht="15.75" x14ac:dyDescent="0.25">
      <c r="A218" s="3" t="s">
        <v>43</v>
      </c>
      <c r="B218" s="3" t="s">
        <v>44</v>
      </c>
      <c r="C218" s="3" t="s">
        <v>16</v>
      </c>
      <c r="D218" s="3">
        <v>9</v>
      </c>
      <c r="E218" s="4">
        <v>3075300</v>
      </c>
      <c r="F218" s="4">
        <v>27677000</v>
      </c>
    </row>
    <row r="219" spans="1:6" ht="15.75" x14ac:dyDescent="0.25">
      <c r="A219" s="3" t="s">
        <v>143</v>
      </c>
      <c r="B219" s="3" t="s">
        <v>44</v>
      </c>
      <c r="C219" s="3" t="s">
        <v>16</v>
      </c>
      <c r="D219" s="3">
        <v>8</v>
      </c>
      <c r="E219" s="4">
        <v>3856600</v>
      </c>
      <c r="F219" s="4">
        <v>30852780</v>
      </c>
    </row>
    <row r="220" spans="1:6" ht="15.75" x14ac:dyDescent="0.25">
      <c r="A220" s="3" t="s">
        <v>84</v>
      </c>
      <c r="B220" s="3" t="s">
        <v>31</v>
      </c>
      <c r="C220" s="3" t="s">
        <v>16</v>
      </c>
      <c r="D220" s="3">
        <v>11</v>
      </c>
      <c r="E220" s="4">
        <v>599000</v>
      </c>
      <c r="F220" s="4">
        <v>6588800</v>
      </c>
    </row>
    <row r="221" spans="1:6" ht="15.75" x14ac:dyDescent="0.25">
      <c r="A221" s="3" t="s">
        <v>197</v>
      </c>
      <c r="B221" s="3" t="s">
        <v>31</v>
      </c>
      <c r="C221" s="3" t="s">
        <v>12</v>
      </c>
      <c r="D221" s="3">
        <v>3</v>
      </c>
      <c r="E221" s="4">
        <v>5002500</v>
      </c>
      <c r="F221" s="4">
        <v>15007400</v>
      </c>
    </row>
    <row r="222" spans="1:6" ht="15.75" x14ac:dyDescent="0.25">
      <c r="A222" s="3" t="s">
        <v>446</v>
      </c>
      <c r="B222" s="3" t="s">
        <v>31</v>
      </c>
      <c r="C222" s="3" t="s">
        <v>16</v>
      </c>
      <c r="D222" s="3">
        <v>6</v>
      </c>
      <c r="E222" s="4">
        <v>2236600</v>
      </c>
      <c r="F222" s="4">
        <v>13419100</v>
      </c>
    </row>
    <row r="223" spans="1:6" ht="15.75" x14ac:dyDescent="0.25">
      <c r="A223" s="3" t="s">
        <v>438</v>
      </c>
      <c r="B223" s="3" t="s">
        <v>31</v>
      </c>
      <c r="C223" s="3" t="s">
        <v>37</v>
      </c>
      <c r="D223" s="3">
        <v>7</v>
      </c>
      <c r="E223" s="4">
        <v>1663900</v>
      </c>
      <c r="F223" s="4">
        <v>11647000</v>
      </c>
    </row>
    <row r="224" spans="1:6" ht="15.75" x14ac:dyDescent="0.25">
      <c r="A224" s="3" t="s">
        <v>73</v>
      </c>
      <c r="B224" s="3" t="s">
        <v>31</v>
      </c>
      <c r="C224" s="3" t="s">
        <v>16</v>
      </c>
      <c r="D224" s="3">
        <v>10</v>
      </c>
      <c r="E224" s="4">
        <v>3893300</v>
      </c>
      <c r="F224" s="4">
        <v>38933000</v>
      </c>
    </row>
    <row r="225" spans="1:6" ht="15.75" x14ac:dyDescent="0.25">
      <c r="A225" s="3" t="s">
        <v>322</v>
      </c>
      <c r="B225" s="3" t="s">
        <v>31</v>
      </c>
      <c r="C225" s="3" t="s">
        <v>37</v>
      </c>
      <c r="D225" s="3">
        <v>18</v>
      </c>
      <c r="E225" s="4">
        <v>594800</v>
      </c>
      <c r="F225" s="4">
        <v>10706300</v>
      </c>
    </row>
    <row r="226" spans="1:6" ht="15.75" x14ac:dyDescent="0.25">
      <c r="A226" s="3" t="s">
        <v>367</v>
      </c>
      <c r="B226" s="3" t="s">
        <v>31</v>
      </c>
      <c r="C226" s="3" t="s">
        <v>37</v>
      </c>
      <c r="D226" s="3">
        <v>9</v>
      </c>
      <c r="E226" s="4">
        <v>1955700</v>
      </c>
      <c r="F226" s="4">
        <v>17601200</v>
      </c>
    </row>
    <row r="227" spans="1:6" ht="15.75" x14ac:dyDescent="0.25">
      <c r="A227" s="3" t="s">
        <v>410</v>
      </c>
      <c r="B227" s="3" t="s">
        <v>31</v>
      </c>
      <c r="C227" s="3" t="s">
        <v>12</v>
      </c>
      <c r="D227" s="3">
        <v>3</v>
      </c>
      <c r="E227" s="4">
        <v>2116900</v>
      </c>
      <c r="F227" s="4">
        <v>6350500</v>
      </c>
    </row>
    <row r="228" spans="1:6" ht="15.75" x14ac:dyDescent="0.25">
      <c r="A228" s="3" t="s">
        <v>300</v>
      </c>
      <c r="B228" s="3" t="s">
        <v>31</v>
      </c>
      <c r="C228" s="3" t="s">
        <v>16</v>
      </c>
      <c r="D228" s="3">
        <v>14</v>
      </c>
      <c r="E228" s="4">
        <v>2691700</v>
      </c>
      <c r="F228" s="4">
        <v>37682900</v>
      </c>
    </row>
    <row r="229" spans="1:6" ht="15.75" x14ac:dyDescent="0.25">
      <c r="A229" s="3" t="s">
        <v>441</v>
      </c>
      <c r="B229" s="3" t="s">
        <v>31</v>
      </c>
      <c r="C229" s="3" t="s">
        <v>25</v>
      </c>
      <c r="D229" s="3">
        <v>9</v>
      </c>
      <c r="E229" s="4">
        <v>2639000</v>
      </c>
      <c r="F229" s="4">
        <v>23750180</v>
      </c>
    </row>
    <row r="230" spans="1:6" ht="15.75" x14ac:dyDescent="0.25">
      <c r="A230" s="3" t="s">
        <v>209</v>
      </c>
      <c r="B230" s="3" t="s">
        <v>31</v>
      </c>
      <c r="C230" s="3" t="s">
        <v>12</v>
      </c>
      <c r="D230" s="3">
        <v>8</v>
      </c>
      <c r="E230" s="4">
        <v>3172400</v>
      </c>
      <c r="F230" s="4">
        <v>25378990</v>
      </c>
    </row>
    <row r="231" spans="1:6" ht="15.75" x14ac:dyDescent="0.25">
      <c r="A231" s="3" t="s">
        <v>277</v>
      </c>
      <c r="B231" s="3" t="s">
        <v>31</v>
      </c>
      <c r="C231" s="3" t="s">
        <v>16</v>
      </c>
      <c r="D231" s="3">
        <v>7</v>
      </c>
      <c r="E231" s="4">
        <v>1784100</v>
      </c>
      <c r="F231" s="4">
        <v>12488300</v>
      </c>
    </row>
    <row r="232" spans="1:6" ht="15.75" x14ac:dyDescent="0.25">
      <c r="A232" s="3" t="s">
        <v>482</v>
      </c>
      <c r="B232" s="3" t="s">
        <v>31</v>
      </c>
      <c r="C232" s="3" t="s">
        <v>9</v>
      </c>
      <c r="D232" s="3">
        <v>19</v>
      </c>
      <c r="E232" s="4">
        <v>961200</v>
      </c>
      <c r="F232" s="4">
        <v>18262000</v>
      </c>
    </row>
    <row r="233" spans="1:6" ht="15.75" x14ac:dyDescent="0.25">
      <c r="A233" s="3" t="s">
        <v>30</v>
      </c>
      <c r="B233" s="3" t="s">
        <v>31</v>
      </c>
      <c r="C233" s="3" t="s">
        <v>12</v>
      </c>
      <c r="D233" s="3">
        <v>10</v>
      </c>
      <c r="E233" s="4">
        <v>3143000</v>
      </c>
      <c r="F233" s="4">
        <v>31429100</v>
      </c>
    </row>
    <row r="234" spans="1:6" ht="15.75" x14ac:dyDescent="0.25">
      <c r="A234" s="3" t="s">
        <v>474</v>
      </c>
      <c r="B234" s="3" t="s">
        <v>31</v>
      </c>
      <c r="C234" s="3" t="s">
        <v>16</v>
      </c>
      <c r="D234" s="3">
        <v>6</v>
      </c>
      <c r="E234" s="4">
        <v>4992800</v>
      </c>
      <c r="F234" s="4">
        <v>29956690</v>
      </c>
    </row>
    <row r="235" spans="1:6" ht="15.75" x14ac:dyDescent="0.25">
      <c r="A235" s="3" t="s">
        <v>456</v>
      </c>
      <c r="B235" s="3" t="s">
        <v>31</v>
      </c>
      <c r="C235" s="3" t="s">
        <v>12</v>
      </c>
      <c r="D235" s="3">
        <v>4</v>
      </c>
      <c r="E235" s="4">
        <v>10305800</v>
      </c>
      <c r="F235" s="4">
        <v>41223000</v>
      </c>
    </row>
    <row r="236" spans="1:6" ht="15.75" x14ac:dyDescent="0.25">
      <c r="A236" s="3" t="s">
        <v>106</v>
      </c>
      <c r="B236" s="3" t="s">
        <v>29</v>
      </c>
      <c r="C236" s="3" t="s">
        <v>25</v>
      </c>
      <c r="D236" s="3">
        <v>9</v>
      </c>
      <c r="E236" s="4">
        <v>1000700</v>
      </c>
      <c r="F236" s="4">
        <v>9005800</v>
      </c>
    </row>
    <row r="237" spans="1:6" ht="15.75" x14ac:dyDescent="0.25">
      <c r="A237" s="3" t="s">
        <v>103</v>
      </c>
      <c r="B237" s="3" t="s">
        <v>29</v>
      </c>
      <c r="C237" s="3" t="s">
        <v>25</v>
      </c>
      <c r="D237" s="3">
        <v>8</v>
      </c>
      <c r="E237" s="4">
        <v>3458300</v>
      </c>
      <c r="F237" s="4">
        <v>27666000</v>
      </c>
    </row>
    <row r="238" spans="1:6" ht="15.75" x14ac:dyDescent="0.25">
      <c r="A238" s="3" t="s">
        <v>1232</v>
      </c>
      <c r="B238" s="3" t="s">
        <v>71</v>
      </c>
      <c r="C238" s="3" t="s">
        <v>12</v>
      </c>
      <c r="D238" s="3">
        <v>10</v>
      </c>
      <c r="E238" s="4">
        <v>4984800</v>
      </c>
      <c r="F238" s="4">
        <v>49847680</v>
      </c>
    </row>
    <row r="239" spans="1:6" ht="15.75" x14ac:dyDescent="0.25">
      <c r="A239" s="3" t="s">
        <v>109</v>
      </c>
      <c r="B239" s="3" t="s">
        <v>29</v>
      </c>
      <c r="C239" s="3" t="s">
        <v>16</v>
      </c>
      <c r="D239" s="3">
        <v>7</v>
      </c>
      <c r="E239" s="4">
        <v>9789900</v>
      </c>
      <c r="F239" s="4">
        <v>68528740</v>
      </c>
    </row>
    <row r="240" spans="1:6" ht="15.75" x14ac:dyDescent="0.25">
      <c r="A240" s="3" t="s">
        <v>465</v>
      </c>
      <c r="B240" s="3" t="s">
        <v>29</v>
      </c>
      <c r="C240" s="3" t="s">
        <v>12</v>
      </c>
      <c r="D240" s="3">
        <v>3</v>
      </c>
      <c r="E240" s="4">
        <v>9357600</v>
      </c>
      <c r="F240" s="4">
        <v>28072700</v>
      </c>
    </row>
    <row r="241" spans="1:6" ht="15.75" x14ac:dyDescent="0.25">
      <c r="A241" s="3" t="s">
        <v>128</v>
      </c>
      <c r="B241" s="3" t="s">
        <v>29</v>
      </c>
      <c r="C241" s="3" t="s">
        <v>25</v>
      </c>
      <c r="D241" s="3">
        <v>4</v>
      </c>
      <c r="E241" s="4">
        <v>5234000</v>
      </c>
      <c r="F241" s="4">
        <v>20936000</v>
      </c>
    </row>
    <row r="242" spans="1:6" ht="15.75" x14ac:dyDescent="0.25">
      <c r="A242" s="3" t="s">
        <v>68</v>
      </c>
      <c r="B242" s="3" t="s">
        <v>29</v>
      </c>
      <c r="C242" s="3" t="s">
        <v>9</v>
      </c>
      <c r="D242" s="3">
        <v>8</v>
      </c>
      <c r="E242" s="4">
        <v>3797100</v>
      </c>
      <c r="F242" s="4">
        <v>30376590</v>
      </c>
    </row>
    <row r="243" spans="1:6" ht="15.75" x14ac:dyDescent="0.25">
      <c r="A243" s="3" t="s">
        <v>28</v>
      </c>
      <c r="B243" s="3" t="s">
        <v>29</v>
      </c>
      <c r="C243" s="3" t="s">
        <v>12</v>
      </c>
      <c r="D243" s="3">
        <v>8</v>
      </c>
      <c r="E243" s="4">
        <v>2319000</v>
      </c>
      <c r="F243" s="4">
        <v>18551500</v>
      </c>
    </row>
    <row r="244" spans="1:6" ht="15.75" x14ac:dyDescent="0.25">
      <c r="A244" s="3" t="s">
        <v>176</v>
      </c>
      <c r="B244" s="3" t="s">
        <v>29</v>
      </c>
      <c r="C244" s="3" t="s">
        <v>25</v>
      </c>
      <c r="D244" s="3">
        <v>11</v>
      </c>
      <c r="E244" s="4">
        <v>3909300</v>
      </c>
      <c r="F244" s="4">
        <v>43002000</v>
      </c>
    </row>
    <row r="245" spans="1:6" ht="15.75" x14ac:dyDescent="0.25">
      <c r="A245" s="3" t="s">
        <v>387</v>
      </c>
      <c r="B245" s="3" t="s">
        <v>29</v>
      </c>
      <c r="C245" s="3" t="s">
        <v>16</v>
      </c>
      <c r="D245" s="3">
        <v>21</v>
      </c>
      <c r="E245" s="4">
        <v>2250400</v>
      </c>
      <c r="F245" s="4">
        <v>47256700</v>
      </c>
    </row>
    <row r="246" spans="1:6" ht="15.75" x14ac:dyDescent="0.25">
      <c r="A246" s="3" t="s">
        <v>255</v>
      </c>
      <c r="B246" s="3" t="s">
        <v>29</v>
      </c>
      <c r="C246" s="3" t="s">
        <v>16</v>
      </c>
      <c r="D246" s="3">
        <v>7</v>
      </c>
      <c r="E246" s="4">
        <v>7314700</v>
      </c>
      <c r="F246" s="4">
        <v>51202750</v>
      </c>
    </row>
    <row r="247" spans="1:6" ht="15.75" x14ac:dyDescent="0.25">
      <c r="A247" s="3" t="s">
        <v>204</v>
      </c>
      <c r="B247" s="3" t="s">
        <v>29</v>
      </c>
      <c r="C247" s="3" t="s">
        <v>16</v>
      </c>
      <c r="D247" s="3">
        <v>11</v>
      </c>
      <c r="E247" s="4">
        <v>1219400</v>
      </c>
      <c r="F247" s="4">
        <v>13412700</v>
      </c>
    </row>
    <row r="248" spans="1:6" ht="15.75" x14ac:dyDescent="0.25">
      <c r="A248" s="3" t="s">
        <v>299</v>
      </c>
      <c r="B248" s="3" t="s">
        <v>29</v>
      </c>
      <c r="C248" s="3" t="s">
        <v>16</v>
      </c>
      <c r="D248" s="3">
        <v>6</v>
      </c>
      <c r="E248" s="4">
        <v>1969000</v>
      </c>
      <c r="F248" s="4">
        <v>11813500</v>
      </c>
    </row>
    <row r="249" spans="1:6" ht="15.75" x14ac:dyDescent="0.25">
      <c r="A249" s="3" t="s">
        <v>286</v>
      </c>
      <c r="B249" s="3" t="s">
        <v>29</v>
      </c>
      <c r="C249" s="3" t="s">
        <v>37</v>
      </c>
      <c r="D249" s="3">
        <v>15</v>
      </c>
      <c r="E249" s="4">
        <v>758100</v>
      </c>
      <c r="F249" s="4">
        <v>11370800</v>
      </c>
    </row>
    <row r="250" spans="1:6" ht="15.75" x14ac:dyDescent="0.25">
      <c r="A250" s="3" t="s">
        <v>60</v>
      </c>
      <c r="B250" s="3" t="s">
        <v>61</v>
      </c>
      <c r="C250" s="3" t="s">
        <v>12</v>
      </c>
      <c r="D250" s="3">
        <v>10</v>
      </c>
      <c r="E250" s="4">
        <v>1607600</v>
      </c>
      <c r="F250" s="4">
        <v>16075400</v>
      </c>
    </row>
    <row r="251" spans="1:6" ht="15.75" x14ac:dyDescent="0.25">
      <c r="A251" s="3" t="s">
        <v>139</v>
      </c>
      <c r="B251" s="3" t="s">
        <v>61</v>
      </c>
      <c r="C251" s="3" t="s">
        <v>25</v>
      </c>
      <c r="D251" s="3">
        <v>9</v>
      </c>
      <c r="E251" s="4">
        <v>2201700</v>
      </c>
      <c r="F251" s="4">
        <v>19815200</v>
      </c>
    </row>
    <row r="252" spans="1:6" ht="15.75" x14ac:dyDescent="0.25">
      <c r="A252" s="3" t="s">
        <v>448</v>
      </c>
      <c r="B252" s="3" t="s">
        <v>61</v>
      </c>
      <c r="C252" s="3" t="s">
        <v>9</v>
      </c>
      <c r="D252" s="3">
        <v>7</v>
      </c>
      <c r="E252" s="4">
        <v>3409100</v>
      </c>
      <c r="F252" s="4">
        <v>23863400</v>
      </c>
    </row>
    <row r="253" spans="1:6" ht="15.75" x14ac:dyDescent="0.25">
      <c r="A253" s="3" t="s">
        <v>141</v>
      </c>
      <c r="B253" s="3" t="s">
        <v>61</v>
      </c>
      <c r="C253" s="3" t="s">
        <v>16</v>
      </c>
      <c r="D253" s="3">
        <v>8</v>
      </c>
      <c r="E253" s="4">
        <v>1057500</v>
      </c>
      <c r="F253" s="4">
        <v>8459400</v>
      </c>
    </row>
    <row r="254" spans="1:6" ht="15.75" x14ac:dyDescent="0.25">
      <c r="A254" s="3" t="s">
        <v>184</v>
      </c>
      <c r="B254" s="3" t="s">
        <v>61</v>
      </c>
      <c r="C254" s="3" t="s">
        <v>12</v>
      </c>
      <c r="D254" s="3">
        <v>4</v>
      </c>
      <c r="E254" s="4">
        <v>1550500</v>
      </c>
      <c r="F254" s="4">
        <v>6201800</v>
      </c>
    </row>
    <row r="255" spans="1:6" ht="15.75" x14ac:dyDescent="0.25">
      <c r="A255" s="3" t="s">
        <v>425</v>
      </c>
      <c r="B255" s="3" t="s">
        <v>215</v>
      </c>
      <c r="C255" s="3" t="s">
        <v>16</v>
      </c>
      <c r="D255" s="3">
        <v>5</v>
      </c>
      <c r="E255" s="4">
        <v>5803400</v>
      </c>
      <c r="F255" s="4">
        <v>29017000</v>
      </c>
    </row>
    <row r="256" spans="1:6" ht="15.75" x14ac:dyDescent="0.25">
      <c r="A256" s="3" t="s">
        <v>214</v>
      </c>
      <c r="B256" s="3" t="s">
        <v>215</v>
      </c>
      <c r="C256" s="3" t="s">
        <v>9</v>
      </c>
      <c r="D256" s="3">
        <v>9</v>
      </c>
      <c r="E256" s="4">
        <v>911100</v>
      </c>
      <c r="F256" s="4">
        <v>8199200</v>
      </c>
    </row>
    <row r="257" spans="1:6" ht="15.75" x14ac:dyDescent="0.25">
      <c r="A257" s="3" t="s">
        <v>433</v>
      </c>
      <c r="B257" s="3" t="s">
        <v>434</v>
      </c>
      <c r="C257" s="3" t="s">
        <v>16</v>
      </c>
      <c r="D257" s="3">
        <v>12</v>
      </c>
      <c r="E257" s="4">
        <v>1603100</v>
      </c>
      <c r="F257" s="4">
        <v>19237200</v>
      </c>
    </row>
    <row r="258" spans="1:6" ht="15.75" x14ac:dyDescent="0.25">
      <c r="A258" s="3" t="s">
        <v>126</v>
      </c>
      <c r="B258" s="3" t="s">
        <v>127</v>
      </c>
      <c r="C258" s="3" t="s">
        <v>9</v>
      </c>
      <c r="D258" s="3">
        <v>30</v>
      </c>
      <c r="E258" s="4">
        <v>560000</v>
      </c>
      <c r="F258" s="4">
        <v>16800000</v>
      </c>
    </row>
    <row r="259" spans="1:6" ht="15.75" x14ac:dyDescent="0.25">
      <c r="A259" s="3" t="s">
        <v>173</v>
      </c>
      <c r="B259" s="3" t="s">
        <v>127</v>
      </c>
      <c r="C259" s="3" t="s">
        <v>19</v>
      </c>
      <c r="D259" s="3">
        <v>7</v>
      </c>
      <c r="E259" s="4">
        <v>1054200</v>
      </c>
      <c r="F259" s="4">
        <v>7379400</v>
      </c>
    </row>
    <row r="260" spans="1:6" ht="15.75" x14ac:dyDescent="0.25">
      <c r="A260" s="3" t="s">
        <v>308</v>
      </c>
      <c r="B260" s="3" t="s">
        <v>127</v>
      </c>
      <c r="C260" s="3" t="s">
        <v>9</v>
      </c>
      <c r="D260" s="3">
        <v>24</v>
      </c>
      <c r="E260" s="4">
        <v>1404900</v>
      </c>
      <c r="F260" s="4">
        <v>33716100</v>
      </c>
    </row>
    <row r="261" spans="1:6" ht="15.75" x14ac:dyDescent="0.25">
      <c r="A261" s="3" t="s">
        <v>301</v>
      </c>
      <c r="B261" s="3" t="s">
        <v>127</v>
      </c>
      <c r="C261" s="3" t="s">
        <v>25</v>
      </c>
      <c r="D261" s="3">
        <v>24</v>
      </c>
      <c r="E261" s="4">
        <v>987200</v>
      </c>
      <c r="F261" s="4">
        <v>23690800</v>
      </c>
    </row>
    <row r="262" spans="1:6" ht="15.75" x14ac:dyDescent="0.25">
      <c r="A262" s="3" t="s">
        <v>422</v>
      </c>
      <c r="B262" s="3" t="s">
        <v>127</v>
      </c>
      <c r="C262" s="3" t="s">
        <v>37</v>
      </c>
      <c r="D262" s="3">
        <v>15</v>
      </c>
      <c r="E262" s="4">
        <v>466800</v>
      </c>
      <c r="F262" s="4">
        <v>7001800</v>
      </c>
    </row>
    <row r="263" spans="1:6" ht="15.75" x14ac:dyDescent="0.25">
      <c r="A263" s="3" t="s">
        <v>283</v>
      </c>
      <c r="B263" s="3" t="s">
        <v>114</v>
      </c>
      <c r="C263" s="3" t="s">
        <v>25</v>
      </c>
      <c r="D263" s="3">
        <v>10</v>
      </c>
      <c r="E263" s="4">
        <v>1294400</v>
      </c>
      <c r="F263" s="4">
        <v>12944000</v>
      </c>
    </row>
    <row r="264" spans="1:6" ht="15.75" x14ac:dyDescent="0.25">
      <c r="A264" s="3" t="s">
        <v>113</v>
      </c>
      <c r="B264" s="3" t="s">
        <v>114</v>
      </c>
      <c r="C264" s="3" t="s">
        <v>16</v>
      </c>
      <c r="D264" s="3">
        <v>10</v>
      </c>
      <c r="E264" s="4">
        <v>1882800</v>
      </c>
      <c r="F264" s="4">
        <v>18827200</v>
      </c>
    </row>
    <row r="265" spans="1:6" ht="15.75" x14ac:dyDescent="0.25">
      <c r="A265" s="3" t="s">
        <v>313</v>
      </c>
      <c r="B265" s="3" t="s">
        <v>114</v>
      </c>
      <c r="C265" s="3" t="s">
        <v>9</v>
      </c>
      <c r="D265" s="3">
        <v>12</v>
      </c>
      <c r="E265" s="4">
        <v>1460100</v>
      </c>
      <c r="F265" s="4">
        <v>17520200</v>
      </c>
    </row>
    <row r="266" spans="1:6" ht="15.75" x14ac:dyDescent="0.25">
      <c r="A266" s="3" t="s">
        <v>445</v>
      </c>
      <c r="B266" s="3" t="s">
        <v>114</v>
      </c>
      <c r="C266" s="3" t="s">
        <v>9</v>
      </c>
      <c r="D266" s="3">
        <v>7</v>
      </c>
      <c r="E266" s="4">
        <v>796100</v>
      </c>
      <c r="F266" s="4">
        <v>5572300</v>
      </c>
    </row>
    <row r="267" spans="1:6" ht="15.75" x14ac:dyDescent="0.25">
      <c r="A267" s="3" t="s">
        <v>406</v>
      </c>
      <c r="B267" s="3" t="s">
        <v>36</v>
      </c>
      <c r="C267" s="3" t="s">
        <v>37</v>
      </c>
      <c r="D267" s="3">
        <v>19</v>
      </c>
      <c r="E267" s="4">
        <v>2007000</v>
      </c>
      <c r="F267" s="4">
        <v>38133000</v>
      </c>
    </row>
    <row r="268" spans="1:6" ht="15.75" x14ac:dyDescent="0.25">
      <c r="A268" s="3" t="s">
        <v>305</v>
      </c>
      <c r="B268" s="3" t="s">
        <v>36</v>
      </c>
      <c r="C268" s="3" t="s">
        <v>25</v>
      </c>
      <c r="D268" s="3">
        <v>28</v>
      </c>
      <c r="E268" s="4">
        <v>382000</v>
      </c>
      <c r="F268" s="4">
        <v>10696000</v>
      </c>
    </row>
    <row r="269" spans="1:6" ht="15.75" x14ac:dyDescent="0.25">
      <c r="A269" s="3" t="s">
        <v>478</v>
      </c>
      <c r="B269" s="3" t="s">
        <v>36</v>
      </c>
      <c r="C269" s="3" t="s">
        <v>12</v>
      </c>
      <c r="D269" s="3">
        <v>8</v>
      </c>
      <c r="E269" s="4">
        <v>1767400</v>
      </c>
      <c r="F269" s="4">
        <v>14139000</v>
      </c>
    </row>
    <row r="270" spans="1:6" ht="15.75" x14ac:dyDescent="0.25">
      <c r="A270" s="3" t="s">
        <v>155</v>
      </c>
      <c r="B270" s="3" t="s">
        <v>36</v>
      </c>
      <c r="C270" s="3" t="s">
        <v>12</v>
      </c>
      <c r="D270" s="3">
        <v>7</v>
      </c>
      <c r="E270" s="4">
        <v>3364000</v>
      </c>
      <c r="F270" s="4">
        <v>23548000</v>
      </c>
    </row>
    <row r="271" spans="1:6" ht="15.75" x14ac:dyDescent="0.25">
      <c r="A271" s="3" t="s">
        <v>196</v>
      </c>
      <c r="B271" s="3" t="s">
        <v>36</v>
      </c>
      <c r="C271" s="3" t="s">
        <v>9</v>
      </c>
      <c r="D271" s="3">
        <v>8</v>
      </c>
      <c r="E271" s="4">
        <v>1580500</v>
      </c>
      <c r="F271" s="4">
        <v>12643300</v>
      </c>
    </row>
    <row r="272" spans="1:6" ht="15.75" x14ac:dyDescent="0.25">
      <c r="A272" s="3" t="s">
        <v>35</v>
      </c>
      <c r="B272" s="3" t="s">
        <v>36</v>
      </c>
      <c r="C272" s="3" t="s">
        <v>37</v>
      </c>
      <c r="D272" s="3">
        <v>7</v>
      </c>
      <c r="E272" s="4">
        <v>1950300</v>
      </c>
      <c r="F272" s="4">
        <v>13651700</v>
      </c>
    </row>
    <row r="273" spans="1:6" ht="15.75" x14ac:dyDescent="0.25">
      <c r="A273" s="3" t="s">
        <v>492</v>
      </c>
      <c r="B273" s="3" t="s">
        <v>161</v>
      </c>
      <c r="C273" s="3" t="s">
        <v>25</v>
      </c>
      <c r="D273" s="3">
        <v>9</v>
      </c>
      <c r="E273" s="4">
        <v>2321400</v>
      </c>
      <c r="F273" s="4">
        <v>20892300</v>
      </c>
    </row>
    <row r="274" spans="1:6" ht="15.75" x14ac:dyDescent="0.25">
      <c r="A274" s="3" t="s">
        <v>339</v>
      </c>
      <c r="B274" s="3" t="s">
        <v>161</v>
      </c>
      <c r="C274" s="3" t="s">
        <v>9</v>
      </c>
      <c r="D274" s="3">
        <v>6</v>
      </c>
      <c r="E274" s="4">
        <v>3286500</v>
      </c>
      <c r="F274" s="4">
        <v>19719000</v>
      </c>
    </row>
    <row r="275" spans="1:6" ht="15.75" x14ac:dyDescent="0.25">
      <c r="A275" s="3" t="s">
        <v>327</v>
      </c>
      <c r="B275" s="3" t="s">
        <v>161</v>
      </c>
      <c r="C275" s="3" t="s">
        <v>37</v>
      </c>
      <c r="D275" s="3">
        <v>6</v>
      </c>
      <c r="E275" s="4">
        <v>4676100</v>
      </c>
      <c r="F275" s="4">
        <v>28056600</v>
      </c>
    </row>
    <row r="276" spans="1:6" ht="15.75" x14ac:dyDescent="0.25">
      <c r="A276" s="3" t="s">
        <v>477</v>
      </c>
      <c r="B276" s="3" t="s">
        <v>161</v>
      </c>
      <c r="C276" s="3" t="s">
        <v>9</v>
      </c>
      <c r="D276" s="3">
        <v>19</v>
      </c>
      <c r="E276" s="4">
        <v>2567000</v>
      </c>
      <c r="F276" s="4">
        <v>48773000</v>
      </c>
    </row>
    <row r="277" spans="1:6" ht="15.75" x14ac:dyDescent="0.25">
      <c r="A277" s="3" t="s">
        <v>160</v>
      </c>
      <c r="B277" s="3" t="s">
        <v>161</v>
      </c>
      <c r="C277" s="3" t="s">
        <v>12</v>
      </c>
      <c r="D277" s="3">
        <v>13</v>
      </c>
      <c r="E277" s="4">
        <v>840400</v>
      </c>
      <c r="F277" s="4">
        <v>10925000</v>
      </c>
    </row>
    <row r="278" spans="1:6" ht="15.75" x14ac:dyDescent="0.25">
      <c r="A278" s="3" t="s">
        <v>407</v>
      </c>
      <c r="B278" s="3" t="s">
        <v>118</v>
      </c>
      <c r="C278" s="3" t="s">
        <v>9</v>
      </c>
      <c r="D278" s="3">
        <v>26</v>
      </c>
      <c r="E278" s="4">
        <v>703500</v>
      </c>
      <c r="F278" s="4">
        <v>18289000</v>
      </c>
    </row>
    <row r="279" spans="1:6" ht="15.75" x14ac:dyDescent="0.25">
      <c r="A279" s="3" t="s">
        <v>324</v>
      </c>
      <c r="B279" s="3" t="s">
        <v>118</v>
      </c>
      <c r="C279" s="3" t="s">
        <v>9</v>
      </c>
      <c r="D279" s="3">
        <v>10</v>
      </c>
      <c r="E279" s="4">
        <v>1912800</v>
      </c>
      <c r="F279" s="4">
        <v>19128000</v>
      </c>
    </row>
    <row r="280" spans="1:6" ht="15.75" x14ac:dyDescent="0.25">
      <c r="A280" s="3" t="s">
        <v>430</v>
      </c>
      <c r="B280" s="3" t="s">
        <v>118</v>
      </c>
      <c r="C280" s="3" t="s">
        <v>16</v>
      </c>
      <c r="D280" s="3">
        <v>7</v>
      </c>
      <c r="E280" s="4">
        <v>2353800</v>
      </c>
      <c r="F280" s="4">
        <v>16476000</v>
      </c>
    </row>
    <row r="281" spans="1:6" ht="15.75" x14ac:dyDescent="0.25">
      <c r="A281" s="3" t="s">
        <v>444</v>
      </c>
      <c r="B281" s="3" t="s">
        <v>118</v>
      </c>
      <c r="C281" s="3" t="s">
        <v>9</v>
      </c>
      <c r="D281" s="3">
        <v>7</v>
      </c>
      <c r="E281" s="4">
        <v>2678300</v>
      </c>
      <c r="F281" s="4">
        <v>18747800</v>
      </c>
    </row>
    <row r="282" spans="1:6" ht="15.75" x14ac:dyDescent="0.25">
      <c r="A282" s="3" t="s">
        <v>494</v>
      </c>
      <c r="B282" s="3" t="s">
        <v>118</v>
      </c>
      <c r="C282" s="3" t="s">
        <v>9</v>
      </c>
      <c r="D282" s="3">
        <v>8</v>
      </c>
      <c r="E282" s="4">
        <v>2189700</v>
      </c>
      <c r="F282" s="4">
        <v>17517000</v>
      </c>
    </row>
    <row r="283" spans="1:6" ht="15.75" x14ac:dyDescent="0.25">
      <c r="A283" s="3" t="s">
        <v>309</v>
      </c>
      <c r="B283" s="3" t="s">
        <v>118</v>
      </c>
      <c r="C283" s="3" t="s">
        <v>9</v>
      </c>
      <c r="D283" s="3">
        <v>8</v>
      </c>
      <c r="E283" s="4">
        <v>1508400</v>
      </c>
      <c r="F283" s="4">
        <v>12067000</v>
      </c>
    </row>
    <row r="284" spans="1:6" ht="15.75" x14ac:dyDescent="0.25">
      <c r="A284" s="3" t="s">
        <v>463</v>
      </c>
      <c r="B284" s="3" t="s">
        <v>118</v>
      </c>
      <c r="C284" s="3" t="s">
        <v>25</v>
      </c>
      <c r="D284" s="3">
        <v>11</v>
      </c>
      <c r="E284" s="4">
        <v>2362100</v>
      </c>
      <c r="F284" s="4">
        <v>25982300</v>
      </c>
    </row>
    <row r="285" spans="1:6" ht="15.75" x14ac:dyDescent="0.25">
      <c r="A285" s="3" t="s">
        <v>166</v>
      </c>
      <c r="B285" s="3" t="s">
        <v>118</v>
      </c>
      <c r="C285" s="3" t="s">
        <v>9</v>
      </c>
      <c r="D285" s="3">
        <v>15</v>
      </c>
      <c r="E285" s="4">
        <v>1539300</v>
      </c>
      <c r="F285" s="4">
        <v>23089000</v>
      </c>
    </row>
    <row r="286" spans="1:6" ht="15.75" x14ac:dyDescent="0.25">
      <c r="A286" s="3" t="s">
        <v>183</v>
      </c>
      <c r="B286" s="3" t="s">
        <v>118</v>
      </c>
      <c r="C286" s="3" t="s">
        <v>37</v>
      </c>
      <c r="D286" s="3">
        <v>7</v>
      </c>
      <c r="E286" s="4">
        <v>1593700</v>
      </c>
      <c r="F286" s="4">
        <v>11155500</v>
      </c>
    </row>
    <row r="287" spans="1:6" ht="15.75" x14ac:dyDescent="0.25">
      <c r="A287" s="3" t="s">
        <v>200</v>
      </c>
      <c r="B287" s="3" t="s">
        <v>118</v>
      </c>
      <c r="C287" s="3" t="s">
        <v>19</v>
      </c>
      <c r="D287" s="3">
        <v>4</v>
      </c>
      <c r="E287" s="4">
        <v>4165900</v>
      </c>
      <c r="F287" s="4">
        <v>16663400</v>
      </c>
    </row>
    <row r="288" spans="1:6" ht="15.75" x14ac:dyDescent="0.25">
      <c r="A288" s="3" t="s">
        <v>330</v>
      </c>
      <c r="B288" s="3" t="s">
        <v>118</v>
      </c>
      <c r="C288" s="3" t="s">
        <v>12</v>
      </c>
      <c r="D288" s="3">
        <v>15</v>
      </c>
      <c r="E288" s="4">
        <v>3922700</v>
      </c>
      <c r="F288" s="4">
        <v>58840230</v>
      </c>
    </row>
    <row r="289" spans="1:6" ht="15.75" x14ac:dyDescent="0.25">
      <c r="A289" s="3" t="s">
        <v>117</v>
      </c>
      <c r="B289" s="3" t="s">
        <v>118</v>
      </c>
      <c r="C289" s="3" t="s">
        <v>12</v>
      </c>
      <c r="D289" s="3">
        <v>14</v>
      </c>
      <c r="E289" s="4">
        <v>2750000</v>
      </c>
      <c r="F289" s="4">
        <v>38500000</v>
      </c>
    </row>
    <row r="290" spans="1:6" ht="15.75" x14ac:dyDescent="0.25">
      <c r="A290" s="3" t="s">
        <v>138</v>
      </c>
      <c r="B290" s="3" t="s">
        <v>118</v>
      </c>
      <c r="C290" s="3" t="s">
        <v>16</v>
      </c>
      <c r="D290" s="3">
        <v>6</v>
      </c>
      <c r="E290" s="4">
        <v>2026300</v>
      </c>
      <c r="F290" s="4">
        <v>12157800</v>
      </c>
    </row>
    <row r="291" spans="1:6" ht="15.75" x14ac:dyDescent="0.25">
      <c r="A291" s="3" t="s">
        <v>289</v>
      </c>
      <c r="B291" s="3" t="s">
        <v>290</v>
      </c>
      <c r="C291" s="3" t="s">
        <v>16</v>
      </c>
      <c r="D291" s="3">
        <v>9</v>
      </c>
      <c r="E291" s="4">
        <v>1764600</v>
      </c>
      <c r="F291" s="4">
        <v>15881300</v>
      </c>
    </row>
    <row r="292" spans="1:6" ht="15.75" x14ac:dyDescent="0.25">
      <c r="A292" s="3" t="s">
        <v>508</v>
      </c>
      <c r="B292" s="3" t="s">
        <v>290</v>
      </c>
      <c r="C292" s="3" t="s">
        <v>9</v>
      </c>
      <c r="D292" s="3">
        <v>6</v>
      </c>
      <c r="E292" s="4">
        <v>6566900</v>
      </c>
      <c r="F292" s="4">
        <v>39401000</v>
      </c>
    </row>
    <row r="293" spans="1:6" ht="15.75" x14ac:dyDescent="0.25">
      <c r="A293" s="3" t="s">
        <v>389</v>
      </c>
      <c r="B293" s="3" t="s">
        <v>290</v>
      </c>
      <c r="C293" s="3" t="s">
        <v>9</v>
      </c>
      <c r="D293" s="3">
        <v>9</v>
      </c>
      <c r="E293" s="4">
        <v>1963800</v>
      </c>
      <c r="F293" s="4">
        <v>17674200</v>
      </c>
    </row>
    <row r="294" spans="1:6" ht="15.75" x14ac:dyDescent="0.25">
      <c r="A294" s="3" t="s">
        <v>490</v>
      </c>
      <c r="B294" s="3" t="s">
        <v>290</v>
      </c>
      <c r="C294" s="3" t="s">
        <v>16</v>
      </c>
      <c r="D294" s="3">
        <v>8</v>
      </c>
      <c r="E294" s="4">
        <v>1093600</v>
      </c>
      <c r="F294" s="4">
        <v>8748500</v>
      </c>
    </row>
    <row r="295" spans="1:6" ht="15.75" x14ac:dyDescent="0.25">
      <c r="A295" s="3" t="s">
        <v>333</v>
      </c>
      <c r="B295" s="3" t="s">
        <v>116</v>
      </c>
      <c r="C295" s="3" t="s">
        <v>16</v>
      </c>
      <c r="D295" s="3">
        <v>6</v>
      </c>
      <c r="E295" s="4">
        <v>2203000</v>
      </c>
      <c r="F295" s="4">
        <v>13217500</v>
      </c>
    </row>
    <row r="296" spans="1:6" ht="15.75" x14ac:dyDescent="0.25">
      <c r="A296" s="3" t="s">
        <v>452</v>
      </c>
      <c r="B296" s="3" t="s">
        <v>116</v>
      </c>
      <c r="C296" s="3" t="s">
        <v>12</v>
      </c>
      <c r="D296" s="3">
        <v>10</v>
      </c>
      <c r="E296" s="4">
        <v>726500</v>
      </c>
      <c r="F296" s="4">
        <v>7264700</v>
      </c>
    </row>
    <row r="297" spans="1:6" ht="15.75" x14ac:dyDescent="0.25">
      <c r="A297" s="3" t="s">
        <v>240</v>
      </c>
      <c r="B297" s="3" t="s">
        <v>116</v>
      </c>
      <c r="C297" s="3" t="s">
        <v>12</v>
      </c>
      <c r="D297" s="3">
        <v>14</v>
      </c>
      <c r="E297" s="4">
        <v>904800</v>
      </c>
      <c r="F297" s="4">
        <v>12667000</v>
      </c>
    </row>
    <row r="298" spans="1:6" ht="15.75" x14ac:dyDescent="0.25">
      <c r="A298" s="3" t="s">
        <v>115</v>
      </c>
      <c r="B298" s="3" t="s">
        <v>116</v>
      </c>
      <c r="C298" s="3" t="s">
        <v>12</v>
      </c>
      <c r="D298" s="3">
        <v>8</v>
      </c>
      <c r="E298" s="4">
        <v>1535200</v>
      </c>
      <c r="F298" s="4">
        <v>12281600</v>
      </c>
    </row>
    <row r="299" spans="1:6" ht="15.75" x14ac:dyDescent="0.25">
      <c r="A299" s="3" t="s">
        <v>375</v>
      </c>
      <c r="B299" s="3" t="s">
        <v>116</v>
      </c>
      <c r="C299" s="3" t="s">
        <v>9</v>
      </c>
      <c r="D299" s="3">
        <v>6</v>
      </c>
      <c r="E299" s="4">
        <v>2735400</v>
      </c>
      <c r="F299" s="4">
        <v>16412000</v>
      </c>
    </row>
    <row r="300" spans="1:6" ht="15.75" x14ac:dyDescent="0.25">
      <c r="A300" s="3" t="s">
        <v>272</v>
      </c>
      <c r="B300" s="3" t="s">
        <v>116</v>
      </c>
      <c r="C300" s="3" t="s">
        <v>12</v>
      </c>
      <c r="D300" s="3">
        <v>6</v>
      </c>
      <c r="E300" s="4">
        <v>4330800</v>
      </c>
      <c r="F300" s="4">
        <v>25984570</v>
      </c>
    </row>
    <row r="301" spans="1:6" ht="15.75" x14ac:dyDescent="0.25">
      <c r="A301" s="3" t="s">
        <v>137</v>
      </c>
      <c r="B301" s="3" t="s">
        <v>116</v>
      </c>
      <c r="C301" s="3" t="s">
        <v>9</v>
      </c>
      <c r="D301" s="3">
        <v>13</v>
      </c>
      <c r="E301" s="4">
        <v>6489800</v>
      </c>
      <c r="F301" s="4">
        <v>84366780</v>
      </c>
    </row>
    <row r="302" spans="1:6" ht="15.75" x14ac:dyDescent="0.25">
      <c r="A302" s="3" t="s">
        <v>195</v>
      </c>
      <c r="B302" s="3" t="s">
        <v>34</v>
      </c>
      <c r="C302" s="3" t="s">
        <v>25</v>
      </c>
      <c r="D302" s="3">
        <v>8</v>
      </c>
      <c r="E302" s="4">
        <v>7888100</v>
      </c>
      <c r="F302" s="4">
        <v>63104160</v>
      </c>
    </row>
    <row r="303" spans="1:6" ht="15.75" x14ac:dyDescent="0.25">
      <c r="A303" s="3" t="s">
        <v>326</v>
      </c>
      <c r="B303" s="3" t="s">
        <v>34</v>
      </c>
      <c r="C303" s="3" t="s">
        <v>37</v>
      </c>
      <c r="D303" s="3">
        <v>9</v>
      </c>
      <c r="E303" s="4">
        <v>1578400</v>
      </c>
      <c r="F303" s="4">
        <v>14204800</v>
      </c>
    </row>
    <row r="304" spans="1:6" ht="15.75" x14ac:dyDescent="0.25">
      <c r="A304" s="3" t="s">
        <v>136</v>
      </c>
      <c r="B304" s="3" t="s">
        <v>34</v>
      </c>
      <c r="C304" s="3" t="s">
        <v>12</v>
      </c>
      <c r="D304" s="3">
        <v>13</v>
      </c>
      <c r="E304" s="4">
        <v>3148900</v>
      </c>
      <c r="F304" s="4">
        <v>40935000</v>
      </c>
    </row>
    <row r="305" spans="1:6" ht="15.75" x14ac:dyDescent="0.25">
      <c r="A305" s="3" t="s">
        <v>447</v>
      </c>
      <c r="B305" s="3" t="s">
        <v>34</v>
      </c>
      <c r="C305" s="3" t="s">
        <v>12</v>
      </c>
      <c r="D305" s="3">
        <v>2</v>
      </c>
      <c r="E305" s="4">
        <v>7731300</v>
      </c>
      <c r="F305" s="4">
        <v>15462600</v>
      </c>
    </row>
    <row r="306" spans="1:6" ht="15.75" x14ac:dyDescent="0.25">
      <c r="A306" s="3" t="s">
        <v>457</v>
      </c>
      <c r="B306" s="3" t="s">
        <v>34</v>
      </c>
      <c r="C306" s="3" t="s">
        <v>12</v>
      </c>
      <c r="D306" s="3">
        <v>11</v>
      </c>
      <c r="E306" s="4">
        <v>1205200</v>
      </c>
      <c r="F306" s="4">
        <v>13257200</v>
      </c>
    </row>
    <row r="307" spans="1:6" ht="15.75" x14ac:dyDescent="0.25">
      <c r="A307" s="3" t="s">
        <v>158</v>
      </c>
      <c r="B307" s="3" t="s">
        <v>34</v>
      </c>
      <c r="C307" s="3" t="s">
        <v>12</v>
      </c>
      <c r="D307" s="3">
        <v>20</v>
      </c>
      <c r="E307" s="4">
        <v>1291500</v>
      </c>
      <c r="F307" s="4">
        <v>25828500</v>
      </c>
    </row>
    <row r="308" spans="1:6" ht="15.75" x14ac:dyDescent="0.25">
      <c r="A308" s="3" t="s">
        <v>344</v>
      </c>
      <c r="B308" s="3" t="s">
        <v>34</v>
      </c>
      <c r="C308" s="3" t="s">
        <v>9</v>
      </c>
      <c r="D308" s="3">
        <v>8</v>
      </c>
      <c r="E308" s="4">
        <v>2983900</v>
      </c>
      <c r="F308" s="4">
        <v>23871000</v>
      </c>
    </row>
    <row r="309" spans="1:6" ht="15.75" x14ac:dyDescent="0.25">
      <c r="A309" s="3" t="s">
        <v>376</v>
      </c>
      <c r="B309" s="3" t="s">
        <v>34</v>
      </c>
      <c r="C309" s="3" t="s">
        <v>12</v>
      </c>
      <c r="D309" s="3">
        <v>11</v>
      </c>
      <c r="E309" s="4">
        <v>1053600</v>
      </c>
      <c r="F309" s="4">
        <v>11588900</v>
      </c>
    </row>
    <row r="310" spans="1:6" ht="15.75" x14ac:dyDescent="0.25">
      <c r="A310" s="3" t="s">
        <v>362</v>
      </c>
      <c r="B310" s="3" t="s">
        <v>34</v>
      </c>
      <c r="C310" s="3" t="s">
        <v>16</v>
      </c>
      <c r="D310" s="3">
        <v>9</v>
      </c>
      <c r="E310" s="4">
        <v>2335500</v>
      </c>
      <c r="F310" s="4">
        <v>21019100</v>
      </c>
    </row>
    <row r="311" spans="1:6" ht="15.75" x14ac:dyDescent="0.25">
      <c r="A311" s="3" t="s">
        <v>101</v>
      </c>
      <c r="B311" s="3" t="s">
        <v>34</v>
      </c>
      <c r="C311" s="3" t="s">
        <v>25</v>
      </c>
      <c r="D311" s="3">
        <v>11</v>
      </c>
      <c r="E311" s="4">
        <v>5928600</v>
      </c>
      <c r="F311" s="4">
        <v>65213540</v>
      </c>
    </row>
    <row r="312" spans="1:6" ht="15.75" x14ac:dyDescent="0.25">
      <c r="A312" s="3" t="s">
        <v>306</v>
      </c>
      <c r="B312" s="3" t="s">
        <v>34</v>
      </c>
      <c r="C312" s="3" t="s">
        <v>12</v>
      </c>
      <c r="D312" s="3">
        <v>1</v>
      </c>
      <c r="E312" s="4">
        <v>25973000</v>
      </c>
      <c r="F312" s="4">
        <v>25973000</v>
      </c>
    </row>
    <row r="313" spans="1:6" ht="15.75" x14ac:dyDescent="0.25">
      <c r="A313" s="3" t="s">
        <v>386</v>
      </c>
      <c r="B313" s="3" t="s">
        <v>34</v>
      </c>
      <c r="C313" s="3" t="s">
        <v>12</v>
      </c>
      <c r="D313" s="3">
        <v>14</v>
      </c>
      <c r="E313" s="4">
        <v>689600</v>
      </c>
      <c r="F313" s="4">
        <v>9654200</v>
      </c>
    </row>
    <row r="314" spans="1:6" ht="15.75" x14ac:dyDescent="0.25">
      <c r="A314" s="3" t="s">
        <v>230</v>
      </c>
      <c r="B314" s="3" t="s">
        <v>34</v>
      </c>
      <c r="C314" s="3" t="s">
        <v>9</v>
      </c>
      <c r="D314" s="3">
        <v>9</v>
      </c>
      <c r="E314" s="4">
        <v>784700</v>
      </c>
      <c r="F314" s="4">
        <v>7062200</v>
      </c>
    </row>
    <row r="315" spans="1:6" ht="15.75" x14ac:dyDescent="0.25">
      <c r="A315" s="3" t="s">
        <v>83</v>
      </c>
      <c r="B315" s="3" t="s">
        <v>34</v>
      </c>
      <c r="C315" s="3" t="s">
        <v>9</v>
      </c>
      <c r="D315" s="3">
        <v>10</v>
      </c>
      <c r="E315" s="4">
        <v>4741300</v>
      </c>
      <c r="F315" s="4">
        <v>47413000</v>
      </c>
    </row>
    <row r="316" spans="1:6" ht="15.75" x14ac:dyDescent="0.25">
      <c r="A316" s="3" t="s">
        <v>38</v>
      </c>
      <c r="B316" s="3" t="s">
        <v>34</v>
      </c>
      <c r="C316" s="3" t="s">
        <v>16</v>
      </c>
      <c r="D316" s="3">
        <v>12</v>
      </c>
      <c r="E316" s="4">
        <v>910300</v>
      </c>
      <c r="F316" s="4">
        <v>10923500</v>
      </c>
    </row>
    <row r="317" spans="1:6" ht="15.75" x14ac:dyDescent="0.25">
      <c r="A317" s="3" t="s">
        <v>282</v>
      </c>
      <c r="B317" s="3" t="s">
        <v>34</v>
      </c>
      <c r="C317" s="3" t="s">
        <v>25</v>
      </c>
      <c r="D317" s="3">
        <v>6</v>
      </c>
      <c r="E317" s="4">
        <v>2830900</v>
      </c>
      <c r="F317" s="4">
        <v>16985100</v>
      </c>
    </row>
    <row r="318" spans="1:6" ht="15.75" x14ac:dyDescent="0.25">
      <c r="A318" s="3" t="s">
        <v>420</v>
      </c>
      <c r="B318" s="3" t="s">
        <v>34</v>
      </c>
      <c r="C318" s="3" t="s">
        <v>16</v>
      </c>
      <c r="D318" s="3">
        <v>6</v>
      </c>
      <c r="E318" s="4">
        <v>938900</v>
      </c>
      <c r="F318" s="4">
        <v>5633200</v>
      </c>
    </row>
    <row r="319" spans="1:6" ht="15.75" x14ac:dyDescent="0.25">
      <c r="A319" s="3" t="s">
        <v>79</v>
      </c>
      <c r="B319" s="3" t="s">
        <v>34</v>
      </c>
      <c r="C319" s="3" t="s">
        <v>25</v>
      </c>
      <c r="D319" s="3">
        <v>12</v>
      </c>
      <c r="E319" s="4">
        <v>1496900</v>
      </c>
      <c r="F319" s="4">
        <v>17962500</v>
      </c>
    </row>
    <row r="320" spans="1:6" ht="15.75" x14ac:dyDescent="0.25">
      <c r="A320" s="3" t="s">
        <v>411</v>
      </c>
      <c r="B320" s="3" t="s">
        <v>34</v>
      </c>
      <c r="C320" s="3" t="s">
        <v>16</v>
      </c>
      <c r="D320" s="3">
        <v>26</v>
      </c>
      <c r="E320" s="4">
        <v>637400</v>
      </c>
      <c r="F320" s="4">
        <v>16569900</v>
      </c>
    </row>
    <row r="321" spans="1:6" ht="15.75" x14ac:dyDescent="0.25">
      <c r="A321" s="3" t="s">
        <v>359</v>
      </c>
      <c r="B321" s="3" t="s">
        <v>34</v>
      </c>
      <c r="C321" s="3" t="s">
        <v>16</v>
      </c>
      <c r="D321" s="3">
        <v>8</v>
      </c>
      <c r="E321" s="4">
        <v>996300</v>
      </c>
      <c r="F321" s="4">
        <v>7969900</v>
      </c>
    </row>
    <row r="322" spans="1:6" ht="15.75" x14ac:dyDescent="0.25">
      <c r="A322" s="3" t="s">
        <v>250</v>
      </c>
      <c r="B322" s="3" t="s">
        <v>34</v>
      </c>
      <c r="C322" s="3" t="s">
        <v>25</v>
      </c>
      <c r="D322" s="3">
        <v>8</v>
      </c>
      <c r="E322" s="4">
        <v>1781800</v>
      </c>
      <c r="F322" s="4">
        <v>14254000</v>
      </c>
    </row>
    <row r="323" spans="1:6" ht="15.75" x14ac:dyDescent="0.25">
      <c r="A323" s="3" t="s">
        <v>256</v>
      </c>
      <c r="B323" s="3" t="s">
        <v>34</v>
      </c>
      <c r="C323" s="3" t="s">
        <v>25</v>
      </c>
      <c r="D323" s="3">
        <v>19</v>
      </c>
      <c r="E323" s="4">
        <v>480900</v>
      </c>
      <c r="F323" s="4">
        <v>9135300</v>
      </c>
    </row>
    <row r="324" spans="1:6" ht="15.75" x14ac:dyDescent="0.25">
      <c r="A324" s="3" t="s">
        <v>486</v>
      </c>
      <c r="B324" s="3" t="s">
        <v>34</v>
      </c>
      <c r="C324" s="3" t="s">
        <v>25</v>
      </c>
      <c r="D324" s="3">
        <v>9</v>
      </c>
      <c r="E324" s="4">
        <v>1150200</v>
      </c>
      <c r="F324" s="4">
        <v>10351000</v>
      </c>
    </row>
    <row r="325" spans="1:6" ht="15.75" x14ac:dyDescent="0.25">
      <c r="A325" s="3" t="s">
        <v>325</v>
      </c>
      <c r="B325" s="3" t="s">
        <v>34</v>
      </c>
      <c r="C325" s="3" t="s">
        <v>12</v>
      </c>
      <c r="D325" s="3">
        <v>11</v>
      </c>
      <c r="E325" s="4">
        <v>1270200</v>
      </c>
      <c r="F325" s="4">
        <v>13971300</v>
      </c>
    </row>
    <row r="326" spans="1:6" ht="15.75" x14ac:dyDescent="0.25">
      <c r="A326" s="3" t="s">
        <v>221</v>
      </c>
      <c r="B326" s="3" t="s">
        <v>34</v>
      </c>
      <c r="C326" s="3" t="s">
        <v>25</v>
      </c>
      <c r="D326" s="3">
        <v>8</v>
      </c>
      <c r="E326" s="4">
        <v>3754300</v>
      </c>
      <c r="F326" s="4">
        <v>30033900</v>
      </c>
    </row>
    <row r="327" spans="1:6" ht="15.75" x14ac:dyDescent="0.25">
      <c r="A327" s="3" t="s">
        <v>97</v>
      </c>
      <c r="B327" s="3" t="s">
        <v>34</v>
      </c>
      <c r="C327" s="3" t="s">
        <v>12</v>
      </c>
      <c r="D327" s="3">
        <v>7</v>
      </c>
      <c r="E327" s="4">
        <v>5461500</v>
      </c>
      <c r="F327" s="4">
        <v>38229860</v>
      </c>
    </row>
    <row r="328" spans="1:6" ht="15.75" x14ac:dyDescent="0.25">
      <c r="A328" s="3" t="s">
        <v>88</v>
      </c>
      <c r="B328" s="3" t="s">
        <v>34</v>
      </c>
      <c r="C328" s="3" t="s">
        <v>16</v>
      </c>
      <c r="D328" s="3">
        <v>9</v>
      </c>
      <c r="E328" s="4">
        <v>2145300</v>
      </c>
      <c r="F328" s="4">
        <v>19307000</v>
      </c>
    </row>
    <row r="329" spans="1:6" ht="15.75" x14ac:dyDescent="0.25">
      <c r="A329" s="3" t="s">
        <v>33</v>
      </c>
      <c r="B329" s="3" t="s">
        <v>34</v>
      </c>
      <c r="C329" s="3" t="s">
        <v>25</v>
      </c>
      <c r="D329" s="3">
        <v>19</v>
      </c>
      <c r="E329" s="4">
        <v>340600</v>
      </c>
      <c r="F329" s="4">
        <v>6470300</v>
      </c>
    </row>
    <row r="330" spans="1:6" ht="15.75" x14ac:dyDescent="0.25">
      <c r="A330" s="3" t="s">
        <v>405</v>
      </c>
      <c r="B330" s="3" t="s">
        <v>34</v>
      </c>
      <c r="C330" s="3" t="s">
        <v>12</v>
      </c>
      <c r="D330" s="3">
        <v>15</v>
      </c>
      <c r="E330" s="4">
        <v>350700</v>
      </c>
      <c r="F330" s="4">
        <v>5260500</v>
      </c>
    </row>
    <row r="331" spans="1:6" ht="15.75" x14ac:dyDescent="0.25">
      <c r="A331" s="3" t="s">
        <v>152</v>
      </c>
      <c r="B331" s="3" t="s">
        <v>34</v>
      </c>
      <c r="C331" s="3" t="s">
        <v>9</v>
      </c>
      <c r="D331" s="3">
        <v>5</v>
      </c>
      <c r="E331" s="4">
        <v>13057100</v>
      </c>
      <c r="F331" s="4">
        <v>65285100</v>
      </c>
    </row>
    <row r="332" spans="1:6" ht="15.75" x14ac:dyDescent="0.25">
      <c r="A332" s="3" t="s">
        <v>152</v>
      </c>
      <c r="B332" s="3" t="s">
        <v>34</v>
      </c>
      <c r="C332" s="3" t="s">
        <v>25</v>
      </c>
      <c r="D332" s="3">
        <v>8</v>
      </c>
      <c r="E332" s="4">
        <v>631600</v>
      </c>
      <c r="F332" s="4">
        <v>5052400</v>
      </c>
    </row>
    <row r="333" spans="1:6" ht="15.75" x14ac:dyDescent="0.25">
      <c r="A333" s="3" t="s">
        <v>395</v>
      </c>
      <c r="B333" s="3" t="s">
        <v>34</v>
      </c>
      <c r="C333" s="3" t="s">
        <v>25</v>
      </c>
      <c r="D333" s="3">
        <v>6</v>
      </c>
      <c r="E333" s="4">
        <v>3103700</v>
      </c>
      <c r="F333" s="4">
        <v>18622100</v>
      </c>
    </row>
    <row r="334" spans="1:6" ht="15.75" x14ac:dyDescent="0.25">
      <c r="A334" s="3" t="s">
        <v>206</v>
      </c>
      <c r="B334" s="3" t="s">
        <v>34</v>
      </c>
      <c r="C334" s="3" t="s">
        <v>16</v>
      </c>
      <c r="D334" s="3">
        <v>7</v>
      </c>
      <c r="E334" s="4">
        <v>1601700</v>
      </c>
      <c r="F334" s="4">
        <v>11211300</v>
      </c>
    </row>
    <row r="335" spans="1:6" ht="15.75" x14ac:dyDescent="0.25">
      <c r="A335" s="3" t="s">
        <v>368</v>
      </c>
      <c r="B335" s="3" t="s">
        <v>34</v>
      </c>
      <c r="C335" s="3" t="s">
        <v>16</v>
      </c>
      <c r="D335" s="3">
        <v>6</v>
      </c>
      <c r="E335" s="4">
        <v>5000000</v>
      </c>
      <c r="F335" s="4">
        <v>30000000</v>
      </c>
    </row>
    <row r="336" spans="1:6" ht="15.75" x14ac:dyDescent="0.25">
      <c r="A336" s="3" t="s">
        <v>487</v>
      </c>
      <c r="B336" s="3" t="s">
        <v>62</v>
      </c>
      <c r="C336" s="3" t="s">
        <v>87</v>
      </c>
      <c r="D336" s="3">
        <v>7</v>
      </c>
      <c r="E336" s="4">
        <v>2424400</v>
      </c>
      <c r="F336" s="4">
        <v>16970300</v>
      </c>
    </row>
    <row r="337" spans="1:6" ht="15.75" x14ac:dyDescent="0.25">
      <c r="A337" s="3" t="s">
        <v>357</v>
      </c>
      <c r="B337" s="3" t="s">
        <v>62</v>
      </c>
      <c r="C337" s="3" t="s">
        <v>12</v>
      </c>
      <c r="D337" s="3">
        <v>6</v>
      </c>
      <c r="E337" s="4">
        <v>6222400</v>
      </c>
      <c r="F337" s="4">
        <v>37334100</v>
      </c>
    </row>
    <row r="338" spans="1:6" ht="15.75" x14ac:dyDescent="0.25">
      <c r="A338" s="3" t="s">
        <v>466</v>
      </c>
      <c r="B338" s="3" t="s">
        <v>62</v>
      </c>
      <c r="C338" s="3" t="s">
        <v>419</v>
      </c>
      <c r="D338" s="3">
        <v>4</v>
      </c>
      <c r="E338" s="4">
        <v>2052300</v>
      </c>
      <c r="F338" s="4">
        <v>8209200</v>
      </c>
    </row>
    <row r="339" spans="1:6" ht="15.75" x14ac:dyDescent="0.25">
      <c r="A339" s="3" t="s">
        <v>245</v>
      </c>
      <c r="B339" s="3" t="s">
        <v>62</v>
      </c>
      <c r="C339" s="3" t="s">
        <v>9</v>
      </c>
      <c r="D339" s="3">
        <v>10</v>
      </c>
      <c r="E339" s="4">
        <v>1151600</v>
      </c>
      <c r="F339" s="4">
        <v>11515300</v>
      </c>
    </row>
    <row r="340" spans="1:6" ht="15.75" x14ac:dyDescent="0.25">
      <c r="A340" s="3" t="s">
        <v>449</v>
      </c>
      <c r="B340" s="3" t="s">
        <v>62</v>
      </c>
      <c r="C340" s="3" t="s">
        <v>25</v>
      </c>
      <c r="D340" s="3">
        <v>7</v>
      </c>
      <c r="E340" s="4">
        <v>2970800</v>
      </c>
      <c r="F340" s="4">
        <v>20795000</v>
      </c>
    </row>
    <row r="341" spans="1:6" ht="15.75" x14ac:dyDescent="0.25">
      <c r="A341" s="3" t="s">
        <v>186</v>
      </c>
      <c r="B341" s="3" t="s">
        <v>62</v>
      </c>
      <c r="C341" s="3" t="s">
        <v>16</v>
      </c>
      <c r="D341" s="3">
        <v>10</v>
      </c>
      <c r="E341" s="4">
        <v>2239000</v>
      </c>
      <c r="F341" s="4">
        <v>22389800</v>
      </c>
    </row>
    <row r="342" spans="1:6" ht="15.75" x14ac:dyDescent="0.25">
      <c r="A342" s="3" t="s">
        <v>469</v>
      </c>
      <c r="B342" s="3" t="s">
        <v>62</v>
      </c>
      <c r="C342" s="3" t="s">
        <v>9</v>
      </c>
      <c r="D342" s="3">
        <v>15</v>
      </c>
      <c r="E342" s="4">
        <v>886100</v>
      </c>
      <c r="F342" s="4">
        <v>13291000</v>
      </c>
    </row>
    <row r="343" spans="1:6" ht="15.75" x14ac:dyDescent="0.25">
      <c r="A343" s="3" t="s">
        <v>472</v>
      </c>
      <c r="B343" s="3" t="s">
        <v>62</v>
      </c>
      <c r="C343" s="3" t="s">
        <v>9</v>
      </c>
      <c r="D343" s="3">
        <v>13</v>
      </c>
      <c r="E343" s="4">
        <v>501200</v>
      </c>
      <c r="F343" s="4">
        <v>6515500</v>
      </c>
    </row>
    <row r="344" spans="1:6" ht="15.75" x14ac:dyDescent="0.25">
      <c r="A344" s="3" t="s">
        <v>193</v>
      </c>
      <c r="B344" s="3" t="s">
        <v>62</v>
      </c>
      <c r="C344" s="3" t="s">
        <v>25</v>
      </c>
      <c r="D344" s="3">
        <v>8</v>
      </c>
      <c r="E344" s="4">
        <v>3703800</v>
      </c>
      <c r="F344" s="4">
        <v>29630000</v>
      </c>
    </row>
    <row r="345" spans="1:6" ht="15.75" x14ac:dyDescent="0.25">
      <c r="A345" s="3" t="s">
        <v>223</v>
      </c>
      <c r="B345" s="3" t="s">
        <v>62</v>
      </c>
      <c r="C345" s="3" t="s">
        <v>16</v>
      </c>
      <c r="D345" s="3">
        <v>3</v>
      </c>
      <c r="E345" s="4">
        <v>15055400</v>
      </c>
      <c r="F345" s="4">
        <v>45166000</v>
      </c>
    </row>
    <row r="346" spans="1:6" ht="15.75" x14ac:dyDescent="0.25">
      <c r="A346" s="3" t="s">
        <v>232</v>
      </c>
      <c r="B346" s="3" t="s">
        <v>62</v>
      </c>
      <c r="C346" s="3" t="s">
        <v>9</v>
      </c>
      <c r="D346" s="3">
        <v>11</v>
      </c>
      <c r="E346" s="4">
        <v>1611100</v>
      </c>
      <c r="F346" s="4">
        <v>17721200</v>
      </c>
    </row>
    <row r="347" spans="1:6" ht="15.75" x14ac:dyDescent="0.25">
      <c r="A347" s="3" t="s">
        <v>432</v>
      </c>
      <c r="B347" s="3" t="s">
        <v>78</v>
      </c>
      <c r="C347" s="3" t="s">
        <v>16</v>
      </c>
      <c r="D347" s="3">
        <v>6</v>
      </c>
      <c r="E347" s="4">
        <v>2528800</v>
      </c>
      <c r="F347" s="4">
        <v>15172700</v>
      </c>
    </row>
    <row r="348" spans="1:6" ht="15.75" x14ac:dyDescent="0.25">
      <c r="A348" s="3" t="s">
        <v>77</v>
      </c>
      <c r="B348" s="3" t="s">
        <v>78</v>
      </c>
      <c r="C348" s="3" t="s">
        <v>25</v>
      </c>
      <c r="D348" s="3">
        <v>7</v>
      </c>
      <c r="E348" s="4">
        <v>12121600</v>
      </c>
      <c r="F348" s="4">
        <v>84850850</v>
      </c>
    </row>
    <row r="349" spans="1:6" ht="15.75" x14ac:dyDescent="0.25">
      <c r="A349" s="3" t="s">
        <v>151</v>
      </c>
      <c r="B349" s="3" t="s">
        <v>78</v>
      </c>
      <c r="C349" s="3" t="s">
        <v>9</v>
      </c>
      <c r="D349" s="3">
        <v>15</v>
      </c>
      <c r="E349" s="4">
        <v>897600</v>
      </c>
      <c r="F349" s="4">
        <v>13463800</v>
      </c>
    </row>
    <row r="350" spans="1:6" ht="15.75" x14ac:dyDescent="0.25">
      <c r="A350" s="3" t="s">
        <v>110</v>
      </c>
      <c r="B350" s="3" t="s">
        <v>78</v>
      </c>
      <c r="C350" s="3" t="s">
        <v>16</v>
      </c>
      <c r="D350" s="3">
        <v>3</v>
      </c>
      <c r="E350" s="4">
        <v>5826700</v>
      </c>
      <c r="F350" s="4">
        <v>17479900</v>
      </c>
    </row>
    <row r="351" spans="1:6" ht="15.75" x14ac:dyDescent="0.25">
      <c r="A351" s="3" t="s">
        <v>489</v>
      </c>
      <c r="B351" s="3" t="s">
        <v>372</v>
      </c>
      <c r="C351" s="3" t="s">
        <v>12</v>
      </c>
      <c r="D351" s="3">
        <v>1</v>
      </c>
      <c r="E351" s="4">
        <v>17403000</v>
      </c>
      <c r="F351" s="4">
        <v>17403000</v>
      </c>
    </row>
    <row r="352" spans="1:6" ht="15.75" x14ac:dyDescent="0.25">
      <c r="A352" s="3" t="s">
        <v>371</v>
      </c>
      <c r="B352" s="3" t="s">
        <v>372</v>
      </c>
      <c r="C352" s="3" t="s">
        <v>16</v>
      </c>
      <c r="D352" s="3">
        <v>18</v>
      </c>
      <c r="E352" s="4">
        <v>566100</v>
      </c>
      <c r="F352" s="4">
        <v>10188400</v>
      </c>
    </row>
    <row r="353" spans="1:6" ht="15.75" x14ac:dyDescent="0.25">
      <c r="A353" s="3" t="s">
        <v>1237</v>
      </c>
      <c r="B353" s="3" t="s">
        <v>62</v>
      </c>
      <c r="C353" s="3" t="s">
        <v>25</v>
      </c>
      <c r="D353" s="3">
        <v>9</v>
      </c>
      <c r="E353" s="4">
        <v>1318100</v>
      </c>
      <c r="F353" s="4">
        <v>11862200</v>
      </c>
    </row>
    <row r="354" spans="1:6" ht="15.75" x14ac:dyDescent="0.25">
      <c r="A354" s="3" t="s">
        <v>353</v>
      </c>
      <c r="B354" s="3" t="s">
        <v>48</v>
      </c>
      <c r="C354" s="3" t="s">
        <v>12</v>
      </c>
      <c r="D354" s="3">
        <v>5</v>
      </c>
      <c r="E354" s="4">
        <v>2041000</v>
      </c>
      <c r="F354" s="4">
        <v>10204600</v>
      </c>
    </row>
    <row r="355" spans="1:6" ht="15.75" x14ac:dyDescent="0.25">
      <c r="A355" s="3" t="s">
        <v>191</v>
      </c>
      <c r="B355" s="3" t="s">
        <v>48</v>
      </c>
      <c r="C355" s="3" t="s">
        <v>9</v>
      </c>
      <c r="D355" s="3">
        <v>7</v>
      </c>
      <c r="E355" s="4">
        <v>5685900</v>
      </c>
      <c r="F355" s="4">
        <v>39800660</v>
      </c>
    </row>
    <row r="356" spans="1:6" ht="15.75" x14ac:dyDescent="0.25">
      <c r="A356" s="3" t="s">
        <v>225</v>
      </c>
      <c r="B356" s="3" t="s">
        <v>48</v>
      </c>
      <c r="C356" s="3" t="s">
        <v>16</v>
      </c>
      <c r="D356" s="3">
        <v>8</v>
      </c>
      <c r="E356" s="4">
        <v>6017000</v>
      </c>
      <c r="F356" s="4">
        <v>48136000</v>
      </c>
    </row>
    <row r="357" spans="1:6" ht="15.75" x14ac:dyDescent="0.25">
      <c r="A357" s="3" t="s">
        <v>355</v>
      </c>
      <c r="B357" s="3" t="s">
        <v>48</v>
      </c>
      <c r="C357" s="3" t="s">
        <v>16</v>
      </c>
      <c r="D357" s="3">
        <v>9</v>
      </c>
      <c r="E357" s="4">
        <v>920200</v>
      </c>
      <c r="F357" s="4">
        <v>8281600</v>
      </c>
    </row>
    <row r="358" spans="1:6" ht="15.75" x14ac:dyDescent="0.25">
      <c r="A358" s="3" t="s">
        <v>47</v>
      </c>
      <c r="B358" s="3" t="s">
        <v>48</v>
      </c>
      <c r="C358" s="3" t="s">
        <v>9</v>
      </c>
      <c r="D358" s="3">
        <v>14</v>
      </c>
      <c r="E358" s="4">
        <v>934000</v>
      </c>
      <c r="F358" s="4">
        <v>13075200</v>
      </c>
    </row>
    <row r="359" spans="1:6" ht="15.75" x14ac:dyDescent="0.25">
      <c r="A359" s="3" t="s">
        <v>437</v>
      </c>
      <c r="B359" s="3" t="s">
        <v>48</v>
      </c>
      <c r="C359" s="3" t="s">
        <v>12</v>
      </c>
      <c r="D359" s="3">
        <v>6</v>
      </c>
      <c r="E359" s="4">
        <v>6997000</v>
      </c>
      <c r="F359" s="4">
        <v>41981900</v>
      </c>
    </row>
    <row r="360" spans="1:6" ht="15.75" x14ac:dyDescent="0.25">
      <c r="A360" s="3" t="s">
        <v>332</v>
      </c>
      <c r="B360" s="3" t="s">
        <v>48</v>
      </c>
      <c r="C360" s="3" t="s">
        <v>12</v>
      </c>
      <c r="D360" s="3">
        <v>26</v>
      </c>
      <c r="E360" s="4">
        <v>806000</v>
      </c>
      <c r="F360" s="4">
        <v>20956000</v>
      </c>
    </row>
    <row r="361" spans="1:6" ht="15.75" x14ac:dyDescent="0.25">
      <c r="A361" s="3" t="s">
        <v>328</v>
      </c>
      <c r="B361" s="3" t="s">
        <v>48</v>
      </c>
      <c r="C361" s="3" t="s">
        <v>9</v>
      </c>
      <c r="D361" s="3">
        <v>6</v>
      </c>
      <c r="E361" s="4">
        <v>1030300</v>
      </c>
      <c r="F361" s="4">
        <v>6181800</v>
      </c>
    </row>
    <row r="362" spans="1:6" ht="15.75" x14ac:dyDescent="0.25">
      <c r="A362" s="3" t="s">
        <v>414</v>
      </c>
      <c r="B362" s="3" t="s">
        <v>48</v>
      </c>
      <c r="C362" s="3" t="s">
        <v>16</v>
      </c>
      <c r="D362" s="3">
        <v>17</v>
      </c>
      <c r="E362" s="4">
        <v>1256300</v>
      </c>
      <c r="F362" s="4">
        <v>21357000</v>
      </c>
    </row>
    <row r="363" spans="1:6" ht="15.75" x14ac:dyDescent="0.25">
      <c r="A363" s="3" t="s">
        <v>102</v>
      </c>
      <c r="B363" s="3" t="s">
        <v>48</v>
      </c>
      <c r="C363" s="3" t="s">
        <v>9</v>
      </c>
      <c r="D363" s="3">
        <v>10</v>
      </c>
      <c r="E363" s="4">
        <v>3078400</v>
      </c>
      <c r="F363" s="4">
        <v>30784000</v>
      </c>
    </row>
    <row r="364" spans="1:6" ht="15.75" x14ac:dyDescent="0.25">
      <c r="A364" s="3" t="s">
        <v>401</v>
      </c>
      <c r="B364" s="3" t="s">
        <v>48</v>
      </c>
      <c r="C364" s="3" t="s">
        <v>9</v>
      </c>
      <c r="D364" s="3">
        <v>6</v>
      </c>
      <c r="E364" s="4">
        <v>3921300</v>
      </c>
      <c r="F364" s="4">
        <v>23527600</v>
      </c>
    </row>
    <row r="365" spans="1:6" ht="15.75" x14ac:dyDescent="0.25">
      <c r="A365" s="3" t="s">
        <v>98</v>
      </c>
      <c r="B365" s="3" t="s">
        <v>48</v>
      </c>
      <c r="C365" s="3" t="s">
        <v>25</v>
      </c>
      <c r="D365" s="3">
        <v>8</v>
      </c>
      <c r="E365" s="4">
        <v>2990900</v>
      </c>
      <c r="F365" s="4">
        <v>23926900</v>
      </c>
    </row>
    <row r="366" spans="1:6" ht="15.75" x14ac:dyDescent="0.25">
      <c r="A366" s="3" t="s">
        <v>416</v>
      </c>
      <c r="B366" s="3" t="s">
        <v>417</v>
      </c>
      <c r="C366" s="3" t="s">
        <v>108</v>
      </c>
      <c r="D366" s="3">
        <v>13</v>
      </c>
      <c r="E366" s="4">
        <v>1719100</v>
      </c>
      <c r="F366" s="4">
        <v>22347900</v>
      </c>
    </row>
    <row r="367" spans="1:6" ht="15.75" x14ac:dyDescent="0.25">
      <c r="A367" s="3" t="s">
        <v>467</v>
      </c>
      <c r="B367" s="3" t="s">
        <v>8</v>
      </c>
      <c r="C367" s="3" t="s">
        <v>87</v>
      </c>
      <c r="D367" s="3">
        <v>6</v>
      </c>
      <c r="E367" s="4">
        <v>2841000</v>
      </c>
      <c r="F367" s="4">
        <v>17045900</v>
      </c>
    </row>
    <row r="368" spans="1:6" ht="15.75" x14ac:dyDescent="0.25">
      <c r="A368" s="3" t="s">
        <v>69</v>
      </c>
      <c r="B368" s="3" t="s">
        <v>8</v>
      </c>
      <c r="C368" s="3" t="s">
        <v>16</v>
      </c>
      <c r="D368" s="3">
        <v>9</v>
      </c>
      <c r="E368" s="4">
        <v>1840000</v>
      </c>
      <c r="F368" s="4">
        <v>16560000</v>
      </c>
    </row>
    <row r="369" spans="1:6" ht="15.75" x14ac:dyDescent="0.25">
      <c r="A369" s="3" t="s">
        <v>493</v>
      </c>
      <c r="B369" s="3" t="s">
        <v>8</v>
      </c>
      <c r="C369" s="3" t="s">
        <v>16</v>
      </c>
      <c r="D369" s="3">
        <v>14</v>
      </c>
      <c r="E369" s="4">
        <v>721800</v>
      </c>
      <c r="F369" s="4">
        <v>10105000</v>
      </c>
    </row>
    <row r="370" spans="1:6" ht="15.75" x14ac:dyDescent="0.25">
      <c r="A370" s="3" t="s">
        <v>222</v>
      </c>
      <c r="B370" s="3" t="s">
        <v>8</v>
      </c>
      <c r="C370" s="3" t="s">
        <v>16</v>
      </c>
      <c r="D370" s="3">
        <v>15</v>
      </c>
      <c r="E370" s="4">
        <v>648300</v>
      </c>
      <c r="F370" s="4">
        <v>9723200</v>
      </c>
    </row>
    <row r="371" spans="1:6" ht="15.75" x14ac:dyDescent="0.25">
      <c r="A371" s="3" t="s">
        <v>182</v>
      </c>
      <c r="B371" s="3" t="s">
        <v>8</v>
      </c>
      <c r="C371" s="3" t="s">
        <v>9</v>
      </c>
      <c r="D371" s="3">
        <v>7</v>
      </c>
      <c r="E371" s="4">
        <v>3524200</v>
      </c>
      <c r="F371" s="4">
        <v>24669000</v>
      </c>
    </row>
    <row r="372" spans="1:6" ht="15.75" x14ac:dyDescent="0.25">
      <c r="A372" s="3" t="s">
        <v>345</v>
      </c>
      <c r="B372" s="3" t="s">
        <v>8</v>
      </c>
      <c r="C372" s="3" t="s">
        <v>12</v>
      </c>
      <c r="D372" s="3">
        <v>4</v>
      </c>
      <c r="E372" s="4">
        <v>4377800</v>
      </c>
      <c r="F372" s="4">
        <v>17510900</v>
      </c>
    </row>
    <row r="373" spans="1:6" ht="15.75" x14ac:dyDescent="0.25">
      <c r="A373" s="3" t="s">
        <v>238</v>
      </c>
      <c r="B373" s="3" t="s">
        <v>8</v>
      </c>
      <c r="C373" s="3" t="s">
        <v>16</v>
      </c>
      <c r="D373" s="3">
        <v>10</v>
      </c>
      <c r="E373" s="4">
        <v>4755800</v>
      </c>
      <c r="F373" s="4">
        <v>47557920</v>
      </c>
    </row>
    <row r="374" spans="1:6" ht="15.75" x14ac:dyDescent="0.25">
      <c r="A374" s="3" t="s">
        <v>220</v>
      </c>
      <c r="B374" s="3" t="s">
        <v>8</v>
      </c>
      <c r="C374" s="3" t="s">
        <v>9</v>
      </c>
      <c r="D374" s="3">
        <v>6</v>
      </c>
      <c r="E374" s="4">
        <v>1450300</v>
      </c>
      <c r="F374" s="4">
        <v>8701400</v>
      </c>
    </row>
    <row r="375" spans="1:6" ht="15.75" x14ac:dyDescent="0.25">
      <c r="A375" s="3" t="s">
        <v>506</v>
      </c>
      <c r="B375" s="3" t="s">
        <v>8</v>
      </c>
      <c r="C375" s="3" t="s">
        <v>9</v>
      </c>
      <c r="D375" s="3">
        <v>6</v>
      </c>
      <c r="E375" s="4">
        <v>1967800</v>
      </c>
      <c r="F375" s="4">
        <v>11806300</v>
      </c>
    </row>
    <row r="376" spans="1:6" ht="15.75" x14ac:dyDescent="0.25">
      <c r="A376" s="3" t="s">
        <v>435</v>
      </c>
      <c r="B376" s="3" t="s">
        <v>8</v>
      </c>
      <c r="C376" s="3" t="s">
        <v>16</v>
      </c>
      <c r="D376" s="3">
        <v>7</v>
      </c>
      <c r="E376" s="4">
        <v>13608300</v>
      </c>
      <c r="F376" s="4">
        <v>95257680</v>
      </c>
    </row>
    <row r="377" spans="1:6" ht="15.75" x14ac:dyDescent="0.25">
      <c r="A377" s="3" t="s">
        <v>157</v>
      </c>
      <c r="B377" s="3" t="s">
        <v>8</v>
      </c>
      <c r="C377" s="3" t="s">
        <v>25</v>
      </c>
      <c r="D377" s="3">
        <v>7</v>
      </c>
      <c r="E377" s="4">
        <v>1174700</v>
      </c>
      <c r="F377" s="4">
        <v>8222600</v>
      </c>
    </row>
    <row r="378" spans="1:6" ht="15.75" x14ac:dyDescent="0.25">
      <c r="A378" s="3" t="s">
        <v>7</v>
      </c>
      <c r="B378" s="3" t="s">
        <v>8</v>
      </c>
      <c r="C378" s="3" t="s">
        <v>9</v>
      </c>
      <c r="D378" s="3">
        <v>12</v>
      </c>
      <c r="E378" s="4">
        <v>630200</v>
      </c>
      <c r="F378" s="4">
        <v>7561400</v>
      </c>
    </row>
    <row r="379" spans="1:6" ht="15.75" x14ac:dyDescent="0.25">
      <c r="A379" s="3" t="s">
        <v>507</v>
      </c>
      <c r="B379" s="3" t="s">
        <v>8</v>
      </c>
      <c r="C379" s="3" t="s">
        <v>9</v>
      </c>
      <c r="D379" s="3">
        <v>5</v>
      </c>
      <c r="E379" s="4">
        <v>10326100</v>
      </c>
      <c r="F379" s="4">
        <v>51630350</v>
      </c>
    </row>
    <row r="380" spans="1:6" ht="15.75" x14ac:dyDescent="0.25">
      <c r="A380" s="3" t="s">
        <v>458</v>
      </c>
      <c r="B380" s="3" t="s">
        <v>8</v>
      </c>
      <c r="C380" s="3" t="s">
        <v>9</v>
      </c>
      <c r="D380" s="3">
        <v>6</v>
      </c>
      <c r="E380" s="4">
        <v>1826800</v>
      </c>
      <c r="F380" s="4">
        <v>10960800</v>
      </c>
    </row>
    <row r="381" spans="1:6" ht="15.75" x14ac:dyDescent="0.25">
      <c r="A381" s="3" t="s">
        <v>24</v>
      </c>
      <c r="B381" s="3" t="s">
        <v>8</v>
      </c>
      <c r="C381" s="3" t="s">
        <v>25</v>
      </c>
      <c r="D381" s="3">
        <v>9</v>
      </c>
      <c r="E381" s="4">
        <v>1257000</v>
      </c>
      <c r="F381" s="4">
        <v>11312800</v>
      </c>
    </row>
    <row r="382" spans="1:6" ht="15.75" x14ac:dyDescent="0.25">
      <c r="A382" s="3" t="s">
        <v>347</v>
      </c>
      <c r="B382" s="3" t="s">
        <v>8</v>
      </c>
      <c r="C382" s="3" t="s">
        <v>16</v>
      </c>
      <c r="D382" s="3">
        <v>14</v>
      </c>
      <c r="E382" s="4">
        <v>1019800</v>
      </c>
      <c r="F382" s="4">
        <v>14276700</v>
      </c>
    </row>
    <row r="383" spans="1:6" ht="15.75" x14ac:dyDescent="0.25">
      <c r="A383" s="3" t="s">
        <v>354</v>
      </c>
      <c r="B383" s="3" t="s">
        <v>217</v>
      </c>
      <c r="C383" s="3" t="s">
        <v>25</v>
      </c>
      <c r="D383" s="3">
        <v>10</v>
      </c>
      <c r="E383" s="4">
        <v>2989400</v>
      </c>
      <c r="F383" s="4">
        <v>29893600</v>
      </c>
    </row>
    <row r="384" spans="1:6" ht="15.75" x14ac:dyDescent="0.25">
      <c r="A384" s="3" t="s">
        <v>216</v>
      </c>
      <c r="B384" s="3" t="s">
        <v>217</v>
      </c>
      <c r="C384" s="3" t="s">
        <v>12</v>
      </c>
      <c r="D384" s="3">
        <v>3</v>
      </c>
      <c r="E384" s="4">
        <v>9638300</v>
      </c>
      <c r="F384" s="4">
        <v>28914670</v>
      </c>
    </row>
    <row r="385" spans="1:6" ht="15.75" x14ac:dyDescent="0.25">
      <c r="A385" s="3" t="s">
        <v>316</v>
      </c>
      <c r="B385" s="3" t="s">
        <v>217</v>
      </c>
      <c r="C385" s="3" t="s">
        <v>12</v>
      </c>
      <c r="D385" s="3">
        <v>10</v>
      </c>
      <c r="E385" s="4">
        <v>2584500</v>
      </c>
      <c r="F385" s="4">
        <v>25844800</v>
      </c>
    </row>
    <row r="386" spans="1:6" ht="15.75" x14ac:dyDescent="0.25">
      <c r="A386" s="3" t="s">
        <v>363</v>
      </c>
      <c r="B386" s="3" t="s">
        <v>217</v>
      </c>
      <c r="C386" s="3" t="s">
        <v>12</v>
      </c>
      <c r="D386" s="3">
        <v>14</v>
      </c>
      <c r="E386" s="4">
        <v>765800</v>
      </c>
      <c r="F386" s="4">
        <v>10721000</v>
      </c>
    </row>
    <row r="387" spans="1:6" ht="15.75" x14ac:dyDescent="0.25">
      <c r="A387" s="3" t="s">
        <v>365</v>
      </c>
      <c r="B387" s="3" t="s">
        <v>217</v>
      </c>
      <c r="C387" s="3" t="s">
        <v>16</v>
      </c>
      <c r="D387" s="3">
        <v>7</v>
      </c>
      <c r="E387" s="4">
        <v>1494300</v>
      </c>
      <c r="F387" s="4">
        <v>10459900</v>
      </c>
    </row>
    <row r="388" spans="1:6" ht="15.75" x14ac:dyDescent="0.25">
      <c r="A388" s="3" t="s">
        <v>268</v>
      </c>
      <c r="B388" s="3" t="s">
        <v>217</v>
      </c>
      <c r="C388" s="3" t="s">
        <v>37</v>
      </c>
      <c r="D388" s="3">
        <v>16</v>
      </c>
      <c r="E388" s="4">
        <v>1050700</v>
      </c>
      <c r="F388" s="4">
        <v>16810000</v>
      </c>
    </row>
    <row r="389" spans="1:6" ht="15.75" x14ac:dyDescent="0.25">
      <c r="A389" s="3" t="s">
        <v>264</v>
      </c>
      <c r="B389" s="3" t="s">
        <v>217</v>
      </c>
      <c r="C389" s="3" t="s">
        <v>87</v>
      </c>
      <c r="D389" s="3">
        <v>7</v>
      </c>
      <c r="E389" s="4">
        <v>1750600</v>
      </c>
      <c r="F389" s="4">
        <v>12253900</v>
      </c>
    </row>
    <row r="390" spans="1:6" ht="15.75" x14ac:dyDescent="0.25">
      <c r="A390" s="3" t="s">
        <v>473</v>
      </c>
      <c r="B390" s="3" t="s">
        <v>217</v>
      </c>
      <c r="C390" s="3" t="s">
        <v>12</v>
      </c>
      <c r="D390" s="3">
        <v>2</v>
      </c>
      <c r="E390" s="4">
        <v>2877100</v>
      </c>
      <c r="F390" s="4">
        <v>5754200</v>
      </c>
    </row>
    <row r="391" spans="1:6" ht="15.75" x14ac:dyDescent="0.25">
      <c r="A391" s="3" t="s">
        <v>397</v>
      </c>
      <c r="B391" s="3" t="s">
        <v>217</v>
      </c>
      <c r="C391" s="3" t="s">
        <v>16</v>
      </c>
      <c r="D391" s="3">
        <v>8</v>
      </c>
      <c r="E391" s="4">
        <v>1684300</v>
      </c>
      <c r="F391" s="4">
        <v>13473700</v>
      </c>
    </row>
    <row r="392" spans="1:6" ht="15.75" x14ac:dyDescent="0.25">
      <c r="A392" s="3" t="s">
        <v>260</v>
      </c>
      <c r="B392" s="3" t="s">
        <v>261</v>
      </c>
      <c r="C392" s="3" t="s">
        <v>25</v>
      </c>
      <c r="D392" s="3">
        <v>16</v>
      </c>
      <c r="E392" s="4">
        <v>624700</v>
      </c>
      <c r="F392" s="4">
        <v>9994300</v>
      </c>
    </row>
    <row r="393" spans="1:6" ht="15.75" x14ac:dyDescent="0.25">
      <c r="A393" s="3" t="s">
        <v>460</v>
      </c>
      <c r="B393" s="3" t="s">
        <v>100</v>
      </c>
      <c r="C393" s="3" t="s">
        <v>16</v>
      </c>
      <c r="D393" s="3">
        <v>9</v>
      </c>
      <c r="E393" s="4">
        <v>4132400</v>
      </c>
      <c r="F393" s="4">
        <v>37191200</v>
      </c>
    </row>
    <row r="394" spans="1:6" ht="15.75" x14ac:dyDescent="0.25">
      <c r="A394" s="3" t="s">
        <v>174</v>
      </c>
      <c r="B394" s="3" t="s">
        <v>100</v>
      </c>
      <c r="C394" s="3" t="s">
        <v>16</v>
      </c>
      <c r="D394" s="3">
        <v>3</v>
      </c>
      <c r="E394" s="4">
        <v>5841800</v>
      </c>
      <c r="F394" s="4">
        <v>17525200</v>
      </c>
    </row>
    <row r="395" spans="1:6" ht="15.75" x14ac:dyDescent="0.25">
      <c r="A395" s="3" t="s">
        <v>99</v>
      </c>
      <c r="B395" s="3" t="s">
        <v>100</v>
      </c>
      <c r="C395" s="3" t="s">
        <v>25</v>
      </c>
      <c r="D395" s="3">
        <v>13</v>
      </c>
      <c r="E395" s="4">
        <v>4236100</v>
      </c>
      <c r="F395" s="4">
        <v>55068600</v>
      </c>
    </row>
    <row r="396" spans="1:6" ht="15.75" x14ac:dyDescent="0.25">
      <c r="A396" s="3" t="s">
        <v>150</v>
      </c>
      <c r="B396" s="3" t="s">
        <v>100</v>
      </c>
      <c r="C396" s="3" t="s">
        <v>25</v>
      </c>
      <c r="D396" s="3">
        <v>10</v>
      </c>
      <c r="E396" s="4">
        <v>1667500</v>
      </c>
      <c r="F396" s="4">
        <v>16675000</v>
      </c>
    </row>
    <row r="397" spans="1:6" ht="15.75" x14ac:dyDescent="0.25">
      <c r="A397" s="3" t="s">
        <v>361</v>
      </c>
      <c r="B397" s="3" t="s">
        <v>100</v>
      </c>
      <c r="C397" s="3" t="s">
        <v>12</v>
      </c>
      <c r="D397" s="3">
        <v>13</v>
      </c>
      <c r="E397" s="4">
        <v>1489900</v>
      </c>
      <c r="F397" s="4">
        <v>19368200</v>
      </c>
    </row>
    <row r="398" spans="1:6" ht="15.75" x14ac:dyDescent="0.25">
      <c r="A398" s="3" t="s">
        <v>271</v>
      </c>
      <c r="B398" s="3" t="s">
        <v>100</v>
      </c>
      <c r="C398" s="3" t="s">
        <v>37</v>
      </c>
      <c r="D398" s="3">
        <v>20</v>
      </c>
      <c r="E398" s="4">
        <v>1310800</v>
      </c>
      <c r="F398" s="4">
        <v>26216000</v>
      </c>
    </row>
    <row r="399" spans="1:6" ht="15.75" x14ac:dyDescent="0.25">
      <c r="A399" s="3" t="s">
        <v>497</v>
      </c>
      <c r="B399" s="3" t="s">
        <v>100</v>
      </c>
      <c r="C399" s="3" t="s">
        <v>334</v>
      </c>
      <c r="D399" s="3">
        <v>13</v>
      </c>
      <c r="E399" s="4">
        <v>1454900</v>
      </c>
      <c r="F399" s="4">
        <v>18913000</v>
      </c>
    </row>
    <row r="400" spans="1:6" ht="15.75" x14ac:dyDescent="0.25">
      <c r="A400" s="3" t="s">
        <v>285</v>
      </c>
      <c r="B400" s="3" t="s">
        <v>100</v>
      </c>
      <c r="C400" s="3" t="s">
        <v>12</v>
      </c>
      <c r="D400" s="3">
        <v>8</v>
      </c>
      <c r="E400" s="4">
        <v>1080800</v>
      </c>
      <c r="F400" s="4">
        <v>8645700</v>
      </c>
    </row>
    <row r="401" spans="1:6" ht="15.75" x14ac:dyDescent="0.25">
      <c r="A401" s="3" t="s">
        <v>338</v>
      </c>
      <c r="B401" s="3" t="s">
        <v>149</v>
      </c>
      <c r="C401" s="3" t="s">
        <v>9</v>
      </c>
      <c r="D401" s="3">
        <v>7</v>
      </c>
      <c r="E401" s="4">
        <v>1432800</v>
      </c>
      <c r="F401" s="4">
        <v>10029000</v>
      </c>
    </row>
    <row r="402" spans="1:6" ht="15.75" x14ac:dyDescent="0.25">
      <c r="A402" s="3" t="s">
        <v>148</v>
      </c>
      <c r="B402" s="3" t="s">
        <v>149</v>
      </c>
      <c r="C402" s="3" t="s">
        <v>12</v>
      </c>
      <c r="D402" s="3">
        <v>10</v>
      </c>
      <c r="E402" s="4">
        <v>590600</v>
      </c>
      <c r="F402" s="4">
        <v>5905300</v>
      </c>
    </row>
    <row r="403" spans="1:6" ht="15.75" x14ac:dyDescent="0.25">
      <c r="A403" s="3" t="s">
        <v>171</v>
      </c>
      <c r="B403" s="3" t="s">
        <v>149</v>
      </c>
      <c r="C403" s="3" t="s">
        <v>16</v>
      </c>
      <c r="D403" s="3">
        <v>6</v>
      </c>
      <c r="E403" s="4">
        <v>2516200</v>
      </c>
      <c r="F403" s="4">
        <v>15097100</v>
      </c>
    </row>
    <row r="404" spans="1:6" ht="15.75" x14ac:dyDescent="0.25">
      <c r="A404" s="3" t="s">
        <v>171</v>
      </c>
      <c r="B404" s="3" t="s">
        <v>149</v>
      </c>
      <c r="C404" s="3" t="s">
        <v>9</v>
      </c>
      <c r="D404" s="3">
        <v>9</v>
      </c>
      <c r="E404" s="4">
        <v>1277600</v>
      </c>
      <c r="F404" s="4">
        <v>11498000</v>
      </c>
    </row>
    <row r="405" spans="1:6" ht="15.75" x14ac:dyDescent="0.25">
      <c r="A405" s="3" t="s">
        <v>275</v>
      </c>
      <c r="B405" s="3" t="s">
        <v>149</v>
      </c>
      <c r="C405" s="3" t="s">
        <v>9</v>
      </c>
      <c r="D405" s="3">
        <v>7</v>
      </c>
      <c r="E405" s="4">
        <v>1131000</v>
      </c>
      <c r="F405" s="4">
        <v>7917000</v>
      </c>
    </row>
    <row r="406" spans="1:6" ht="15.75" x14ac:dyDescent="0.25">
      <c r="A406" s="3" t="s">
        <v>476</v>
      </c>
      <c r="B406" s="3" t="s">
        <v>149</v>
      </c>
      <c r="C406" s="3" t="s">
        <v>12</v>
      </c>
      <c r="D406" s="3">
        <v>9</v>
      </c>
      <c r="E406" s="4">
        <v>5863200</v>
      </c>
      <c r="F406" s="4">
        <v>52767920</v>
      </c>
    </row>
    <row r="407" spans="1:6" ht="15.75" x14ac:dyDescent="0.25">
      <c r="A407" s="3" t="s">
        <v>382</v>
      </c>
      <c r="B407" s="3" t="s">
        <v>149</v>
      </c>
      <c r="C407" s="3" t="s">
        <v>25</v>
      </c>
      <c r="D407" s="3">
        <v>2</v>
      </c>
      <c r="E407" s="4">
        <v>5952000</v>
      </c>
      <c r="F407" s="4">
        <v>11904000</v>
      </c>
    </row>
    <row r="408" spans="1:6" ht="15.75" x14ac:dyDescent="0.25">
      <c r="A408" s="3" t="s">
        <v>203</v>
      </c>
      <c r="B408" s="3" t="s">
        <v>149</v>
      </c>
      <c r="C408" s="3" t="s">
        <v>12</v>
      </c>
      <c r="D408" s="3">
        <v>5</v>
      </c>
      <c r="E408" s="4">
        <v>8456700</v>
      </c>
      <c r="F408" s="4">
        <v>42283100</v>
      </c>
    </row>
    <row r="409" spans="1:6" ht="15.75" x14ac:dyDescent="0.25">
      <c r="A409" s="3" t="s">
        <v>350</v>
      </c>
      <c r="B409" s="3" t="s">
        <v>122</v>
      </c>
      <c r="C409" s="3" t="s">
        <v>9</v>
      </c>
      <c r="D409" s="3">
        <v>18</v>
      </c>
      <c r="E409" s="4">
        <v>1666700</v>
      </c>
      <c r="F409" s="4">
        <v>30000000</v>
      </c>
    </row>
    <row r="410" spans="1:6" ht="15.75" x14ac:dyDescent="0.25">
      <c r="A410" s="3" t="s">
        <v>276</v>
      </c>
      <c r="B410" s="3" t="s">
        <v>122</v>
      </c>
      <c r="C410" s="3" t="s">
        <v>9</v>
      </c>
      <c r="D410" s="3">
        <v>6</v>
      </c>
      <c r="E410" s="4">
        <v>5035500</v>
      </c>
      <c r="F410" s="4">
        <v>30212570</v>
      </c>
    </row>
    <row r="411" spans="1:6" ht="15.75" x14ac:dyDescent="0.25">
      <c r="A411" s="3" t="s">
        <v>418</v>
      </c>
      <c r="B411" s="3" t="s">
        <v>122</v>
      </c>
      <c r="C411" s="3" t="s">
        <v>419</v>
      </c>
      <c r="D411" s="3">
        <v>6</v>
      </c>
      <c r="E411" s="4">
        <v>3006400</v>
      </c>
      <c r="F411" s="4">
        <v>18038300</v>
      </c>
    </row>
    <row r="412" spans="1:6" ht="15.75" x14ac:dyDescent="0.25">
      <c r="A412" s="3" t="s">
        <v>287</v>
      </c>
      <c r="B412" s="3" t="s">
        <v>122</v>
      </c>
      <c r="C412" s="3" t="s">
        <v>9</v>
      </c>
      <c r="D412" s="3">
        <v>9</v>
      </c>
      <c r="E412" s="4">
        <v>2556300</v>
      </c>
      <c r="F412" s="4">
        <v>23006090</v>
      </c>
    </row>
    <row r="413" spans="1:6" ht="15.75" x14ac:dyDescent="0.25">
      <c r="A413" s="3" t="s">
        <v>352</v>
      </c>
      <c r="B413" s="3" t="s">
        <v>122</v>
      </c>
      <c r="C413" s="3" t="s">
        <v>12</v>
      </c>
      <c r="D413" s="3">
        <v>3</v>
      </c>
      <c r="E413" s="4">
        <v>13249600</v>
      </c>
      <c r="F413" s="4">
        <v>39748580.000000007</v>
      </c>
    </row>
    <row r="414" spans="1:6" ht="15.75" x14ac:dyDescent="0.25">
      <c r="A414" s="3" t="s">
        <v>281</v>
      </c>
      <c r="B414" s="3" t="s">
        <v>122</v>
      </c>
      <c r="C414" s="3" t="s">
        <v>25</v>
      </c>
      <c r="D414" s="3">
        <v>11</v>
      </c>
      <c r="E414" s="4">
        <v>2744700</v>
      </c>
      <c r="F414" s="4">
        <v>30191000</v>
      </c>
    </row>
    <row r="415" spans="1:6" ht="15.75" x14ac:dyDescent="0.25">
      <c r="A415" s="3" t="s">
        <v>385</v>
      </c>
      <c r="B415" s="3" t="s">
        <v>122</v>
      </c>
      <c r="C415" s="3" t="s">
        <v>87</v>
      </c>
      <c r="D415" s="3">
        <v>8</v>
      </c>
      <c r="E415" s="4">
        <v>1786900</v>
      </c>
      <c r="F415" s="4">
        <v>14295000</v>
      </c>
    </row>
    <row r="416" spans="1:6" ht="15.75" x14ac:dyDescent="0.25">
      <c r="A416" s="3" t="s">
        <v>479</v>
      </c>
      <c r="B416" s="3" t="s">
        <v>122</v>
      </c>
      <c r="C416" s="3" t="s">
        <v>9</v>
      </c>
      <c r="D416" s="3">
        <v>1</v>
      </c>
      <c r="E416" s="4">
        <v>25375000</v>
      </c>
      <c r="F416" s="4">
        <v>25375000</v>
      </c>
    </row>
    <row r="417" spans="1:6" ht="15.75" x14ac:dyDescent="0.25">
      <c r="A417" s="3" t="s">
        <v>439</v>
      </c>
      <c r="B417" s="3" t="s">
        <v>122</v>
      </c>
      <c r="C417" s="3" t="s">
        <v>87</v>
      </c>
      <c r="D417" s="3">
        <v>6</v>
      </c>
      <c r="E417" s="4">
        <v>2234600</v>
      </c>
      <c r="F417" s="4">
        <v>13407400</v>
      </c>
    </row>
    <row r="418" spans="1:6" ht="15.75" x14ac:dyDescent="0.25">
      <c r="A418" s="3" t="s">
        <v>318</v>
      </c>
      <c r="B418" s="3" t="s">
        <v>122</v>
      </c>
      <c r="C418" s="3" t="s">
        <v>9</v>
      </c>
      <c r="D418" s="3">
        <v>8</v>
      </c>
      <c r="E418" s="4">
        <v>3210800</v>
      </c>
      <c r="F418" s="4">
        <v>25686100</v>
      </c>
    </row>
    <row r="419" spans="1:6" ht="15.75" x14ac:dyDescent="0.25">
      <c r="A419" s="3" t="s">
        <v>263</v>
      </c>
      <c r="B419" s="3" t="s">
        <v>122</v>
      </c>
      <c r="C419" s="3" t="s">
        <v>16</v>
      </c>
      <c r="D419" s="3">
        <v>7</v>
      </c>
      <c r="E419" s="4">
        <v>896400</v>
      </c>
      <c r="F419" s="4">
        <v>6274700</v>
      </c>
    </row>
    <row r="420" spans="1:6" ht="15.75" x14ac:dyDescent="0.25">
      <c r="A420" s="3" t="s">
        <v>440</v>
      </c>
      <c r="B420" s="3" t="s">
        <v>122</v>
      </c>
      <c r="C420" s="3" t="s">
        <v>16</v>
      </c>
      <c r="D420" s="3">
        <v>7</v>
      </c>
      <c r="E420" s="4">
        <v>5719200</v>
      </c>
      <c r="F420" s="4">
        <v>40034200</v>
      </c>
    </row>
    <row r="421" spans="1:6" ht="15.75" x14ac:dyDescent="0.25">
      <c r="A421" s="3" t="s">
        <v>123</v>
      </c>
      <c r="B421" s="3" t="s">
        <v>122</v>
      </c>
      <c r="C421" s="3" t="s">
        <v>9</v>
      </c>
      <c r="D421" s="3">
        <v>22</v>
      </c>
      <c r="E421" s="4">
        <v>854000</v>
      </c>
      <c r="F421" s="4">
        <v>18787700</v>
      </c>
    </row>
    <row r="422" spans="1:6" ht="15.75" x14ac:dyDescent="0.25">
      <c r="A422" s="3" t="s">
        <v>398</v>
      </c>
      <c r="B422" s="3" t="s">
        <v>122</v>
      </c>
      <c r="C422" s="3" t="s">
        <v>25</v>
      </c>
      <c r="D422" s="3">
        <v>11</v>
      </c>
      <c r="E422" s="4">
        <v>1818200</v>
      </c>
      <c r="F422" s="4">
        <v>19999570.000000004</v>
      </c>
    </row>
    <row r="423" spans="1:6" ht="15.75" x14ac:dyDescent="0.25">
      <c r="A423" s="3" t="s">
        <v>288</v>
      </c>
      <c r="B423" s="3" t="s">
        <v>122</v>
      </c>
      <c r="C423" s="3" t="s">
        <v>25</v>
      </c>
      <c r="D423" s="3">
        <v>6</v>
      </c>
      <c r="E423" s="4">
        <v>2362000</v>
      </c>
      <c r="F423" s="4">
        <v>14171900</v>
      </c>
    </row>
    <row r="424" spans="1:6" ht="15.75" x14ac:dyDescent="0.25">
      <c r="A424" s="3" t="s">
        <v>408</v>
      </c>
      <c r="B424" s="3" t="s">
        <v>122</v>
      </c>
      <c r="C424" s="3" t="s">
        <v>19</v>
      </c>
      <c r="D424" s="3">
        <v>6</v>
      </c>
      <c r="E424" s="4">
        <v>3602500</v>
      </c>
      <c r="F424" s="4">
        <v>21614700</v>
      </c>
    </row>
    <row r="425" spans="1:6" ht="15.75" x14ac:dyDescent="0.25">
      <c r="A425" s="3" t="s">
        <v>121</v>
      </c>
      <c r="B425" s="3" t="s">
        <v>122</v>
      </c>
      <c r="C425" s="3" t="s">
        <v>12</v>
      </c>
      <c r="D425" s="3">
        <v>7</v>
      </c>
      <c r="E425" s="4">
        <v>1255500</v>
      </c>
      <c r="F425" s="4">
        <v>8788200</v>
      </c>
    </row>
    <row r="426" spans="1:6" ht="15.75" x14ac:dyDescent="0.25">
      <c r="A426" s="3" t="s">
        <v>64</v>
      </c>
      <c r="B426" s="3" t="s">
        <v>65</v>
      </c>
      <c r="C426" s="3" t="s">
        <v>19</v>
      </c>
      <c r="D426" s="3">
        <v>6</v>
      </c>
      <c r="E426" s="4">
        <v>1407800</v>
      </c>
      <c r="F426" s="4">
        <v>8446400</v>
      </c>
    </row>
    <row r="427" spans="1:6" ht="15.75" x14ac:dyDescent="0.25">
      <c r="A427" s="3" t="s">
        <v>188</v>
      </c>
      <c r="B427" s="3" t="s">
        <v>65</v>
      </c>
      <c r="C427" s="3" t="s">
        <v>12</v>
      </c>
      <c r="D427" s="3">
        <v>10</v>
      </c>
      <c r="E427" s="4">
        <v>1636400</v>
      </c>
      <c r="F427" s="4">
        <v>16364000</v>
      </c>
    </row>
    <row r="428" spans="1:6" ht="15.75" x14ac:dyDescent="0.25">
      <c r="A428" s="3" t="s">
        <v>402</v>
      </c>
      <c r="B428" s="3" t="s">
        <v>71</v>
      </c>
      <c r="C428" s="3" t="s">
        <v>12</v>
      </c>
      <c r="D428" s="3">
        <v>17</v>
      </c>
      <c r="E428" s="4">
        <v>1171100</v>
      </c>
      <c r="F428" s="4">
        <v>19908000</v>
      </c>
    </row>
    <row r="429" spans="1:6" ht="15.75" x14ac:dyDescent="0.25">
      <c r="A429" s="3" t="s">
        <v>147</v>
      </c>
      <c r="B429" s="3" t="s">
        <v>71</v>
      </c>
      <c r="C429" s="3" t="s">
        <v>25</v>
      </c>
      <c r="D429" s="3">
        <v>9</v>
      </c>
      <c r="E429" s="4">
        <v>1337100</v>
      </c>
      <c r="F429" s="4">
        <v>12033200</v>
      </c>
    </row>
    <row r="430" spans="1:6" ht="15.75" x14ac:dyDescent="0.25">
      <c r="A430" s="3" t="s">
        <v>360</v>
      </c>
      <c r="B430" s="3" t="s">
        <v>71</v>
      </c>
      <c r="C430" s="3" t="s">
        <v>25</v>
      </c>
      <c r="D430" s="3">
        <v>7</v>
      </c>
      <c r="E430" s="4">
        <v>2471500</v>
      </c>
      <c r="F430" s="4">
        <v>17300400</v>
      </c>
    </row>
    <row r="431" spans="1:6" ht="15.75" x14ac:dyDescent="0.25">
      <c r="A431" s="3" t="s">
        <v>244</v>
      </c>
      <c r="B431" s="3" t="s">
        <v>71</v>
      </c>
      <c r="C431" s="3" t="s">
        <v>9</v>
      </c>
      <c r="D431" s="3">
        <v>10</v>
      </c>
      <c r="E431" s="4">
        <v>2373800</v>
      </c>
      <c r="F431" s="4">
        <v>23737300</v>
      </c>
    </row>
    <row r="432" spans="1:6" ht="15.75" x14ac:dyDescent="0.25">
      <c r="A432" s="3" t="s">
        <v>500</v>
      </c>
      <c r="B432" s="3" t="s">
        <v>71</v>
      </c>
      <c r="C432" s="3" t="s">
        <v>12</v>
      </c>
      <c r="D432" s="3">
        <v>4</v>
      </c>
      <c r="E432" s="4">
        <v>3205000</v>
      </c>
      <c r="F432" s="4">
        <v>12820000</v>
      </c>
    </row>
    <row r="433" spans="1:6" ht="15.75" x14ac:dyDescent="0.25">
      <c r="A433" s="3" t="s">
        <v>112</v>
      </c>
      <c r="B433" s="3" t="s">
        <v>71</v>
      </c>
      <c r="C433" s="3" t="s">
        <v>12</v>
      </c>
      <c r="D433" s="3">
        <v>7</v>
      </c>
      <c r="E433" s="4">
        <v>2933300</v>
      </c>
      <c r="F433" s="4">
        <v>20533000</v>
      </c>
    </row>
    <row r="434" spans="1:6" ht="15.75" x14ac:dyDescent="0.25">
      <c r="A434" s="3" t="s">
        <v>384</v>
      </c>
      <c r="B434" s="3" t="s">
        <v>71</v>
      </c>
      <c r="C434" s="3" t="s">
        <v>9</v>
      </c>
      <c r="D434" s="3">
        <v>7</v>
      </c>
      <c r="E434" s="4">
        <v>2878500</v>
      </c>
      <c r="F434" s="4">
        <v>20148900</v>
      </c>
    </row>
    <row r="435" spans="1:6" ht="15.75" x14ac:dyDescent="0.25">
      <c r="A435" s="3" t="s">
        <v>233</v>
      </c>
      <c r="B435" s="3" t="s">
        <v>71</v>
      </c>
      <c r="C435" s="3" t="s">
        <v>9</v>
      </c>
      <c r="D435" s="3">
        <v>19</v>
      </c>
      <c r="E435" s="4">
        <v>587600</v>
      </c>
      <c r="F435" s="4">
        <v>11163600</v>
      </c>
    </row>
    <row r="436" spans="1:6" ht="15.75" x14ac:dyDescent="0.25">
      <c r="A436" s="3" t="s">
        <v>485</v>
      </c>
      <c r="B436" s="3" t="s">
        <v>71</v>
      </c>
      <c r="C436" s="3" t="s">
        <v>37</v>
      </c>
      <c r="D436" s="3">
        <v>16</v>
      </c>
      <c r="E436" s="4">
        <v>2996000</v>
      </c>
      <c r="F436" s="4">
        <v>47935000</v>
      </c>
    </row>
    <row r="437" spans="1:6" ht="15.75" x14ac:dyDescent="0.25">
      <c r="A437" s="3" t="s">
        <v>399</v>
      </c>
      <c r="B437" s="3" t="s">
        <v>71</v>
      </c>
      <c r="C437" s="3" t="s">
        <v>9</v>
      </c>
      <c r="D437" s="3">
        <v>6</v>
      </c>
      <c r="E437" s="4">
        <v>9951300</v>
      </c>
      <c r="F437" s="4">
        <v>59707400</v>
      </c>
    </row>
    <row r="438" spans="1:6" ht="15.75" x14ac:dyDescent="0.25">
      <c r="A438" s="3" t="s">
        <v>70</v>
      </c>
      <c r="B438" s="3" t="s">
        <v>71</v>
      </c>
      <c r="C438" s="3" t="s">
        <v>25</v>
      </c>
      <c r="D438" s="3">
        <v>16</v>
      </c>
      <c r="E438" s="4">
        <v>1218800</v>
      </c>
      <c r="F438" s="4">
        <v>19499800</v>
      </c>
    </row>
    <row r="439" spans="1:6" ht="15.75" x14ac:dyDescent="0.25">
      <c r="A439" s="3" t="s">
        <v>207</v>
      </c>
      <c r="B439" s="3" t="s">
        <v>71</v>
      </c>
      <c r="C439" s="3" t="s">
        <v>12</v>
      </c>
      <c r="D439" s="3">
        <v>7</v>
      </c>
      <c r="E439" s="4">
        <v>2566400</v>
      </c>
      <c r="F439" s="4">
        <v>17964400</v>
      </c>
    </row>
    <row r="440" spans="1:6" ht="15.75" x14ac:dyDescent="0.25">
      <c r="A440" s="3" t="s">
        <v>475</v>
      </c>
      <c r="B440" s="3" t="s">
        <v>71</v>
      </c>
      <c r="C440" s="3" t="s">
        <v>25</v>
      </c>
      <c r="D440" s="3">
        <v>7</v>
      </c>
      <c r="E440" s="4">
        <v>1341500</v>
      </c>
      <c r="F440" s="4">
        <v>9390300</v>
      </c>
    </row>
    <row r="441" spans="1:6" ht="15.75" x14ac:dyDescent="0.25">
      <c r="A441" s="3" t="s">
        <v>293</v>
      </c>
      <c r="B441" s="3" t="s">
        <v>71</v>
      </c>
      <c r="C441" s="3" t="s">
        <v>9</v>
      </c>
      <c r="D441" s="3">
        <v>9</v>
      </c>
      <c r="E441" s="4">
        <v>1711400</v>
      </c>
      <c r="F441" s="4">
        <v>15402500</v>
      </c>
    </row>
    <row r="442" spans="1:6" ht="15.75" x14ac:dyDescent="0.25">
      <c r="A442" s="3" t="s">
        <v>192</v>
      </c>
      <c r="B442" s="3" t="s">
        <v>71</v>
      </c>
      <c r="C442" s="3" t="s">
        <v>9</v>
      </c>
      <c r="D442" s="3">
        <v>5</v>
      </c>
      <c r="E442" s="4">
        <v>5963000</v>
      </c>
      <c r="F442" s="4">
        <v>29815000</v>
      </c>
    </row>
    <row r="443" spans="1:6" ht="15.75" x14ac:dyDescent="0.25">
      <c r="A443" s="3" t="s">
        <v>236</v>
      </c>
      <c r="B443" s="3" t="s">
        <v>71</v>
      </c>
      <c r="C443" s="3" t="s">
        <v>16</v>
      </c>
      <c r="D443" s="3">
        <v>10</v>
      </c>
      <c r="E443" s="4">
        <v>2152400</v>
      </c>
      <c r="F443" s="4">
        <v>21523500</v>
      </c>
    </row>
    <row r="444" spans="1:6" ht="15.75" x14ac:dyDescent="0.25">
      <c r="A444" s="3" t="s">
        <v>307</v>
      </c>
      <c r="B444" s="3" t="s">
        <v>71</v>
      </c>
      <c r="C444" s="3" t="s">
        <v>16</v>
      </c>
      <c r="D444" s="3">
        <v>6</v>
      </c>
      <c r="E444" s="4">
        <v>5822200</v>
      </c>
      <c r="F444" s="4">
        <v>34933000</v>
      </c>
    </row>
    <row r="445" spans="1:6" ht="15.75" x14ac:dyDescent="0.25">
      <c r="A445" s="3" t="s">
        <v>453</v>
      </c>
      <c r="B445" s="3" t="s">
        <v>71</v>
      </c>
      <c r="C445" s="3" t="s">
        <v>9</v>
      </c>
      <c r="D445" s="3">
        <v>6</v>
      </c>
      <c r="E445" s="4">
        <v>2595000</v>
      </c>
      <c r="F445" s="4">
        <v>15570000</v>
      </c>
    </row>
    <row r="446" spans="1:6" ht="15.75" x14ac:dyDescent="0.25">
      <c r="A446" s="3" t="s">
        <v>156</v>
      </c>
      <c r="B446" s="3" t="s">
        <v>71</v>
      </c>
      <c r="C446" s="3" t="s">
        <v>334</v>
      </c>
      <c r="D446" s="3">
        <v>7</v>
      </c>
      <c r="E446" s="4">
        <v>1985300</v>
      </c>
      <c r="F446" s="4">
        <v>13896830</v>
      </c>
    </row>
    <row r="447" spans="1:6" ht="15.75" x14ac:dyDescent="0.25">
      <c r="A447" s="3" t="s">
        <v>156</v>
      </c>
      <c r="B447" s="3" t="s">
        <v>71</v>
      </c>
      <c r="C447" s="3" t="s">
        <v>16</v>
      </c>
      <c r="D447" s="3">
        <v>28</v>
      </c>
      <c r="E447" s="4">
        <v>288900</v>
      </c>
      <c r="F447" s="4">
        <v>8087400</v>
      </c>
    </row>
    <row r="448" spans="1:6" ht="15.75" x14ac:dyDescent="0.25">
      <c r="A448" s="3" t="s">
        <v>297</v>
      </c>
      <c r="B448" s="3" t="s">
        <v>71</v>
      </c>
      <c r="C448" s="3" t="s">
        <v>9</v>
      </c>
      <c r="D448" s="3">
        <v>8</v>
      </c>
      <c r="E448" s="4">
        <v>1967600</v>
      </c>
      <c r="F448" s="4">
        <v>15740400</v>
      </c>
    </row>
    <row r="449" spans="1:6" ht="15.75" x14ac:dyDescent="0.25">
      <c r="A449" s="3" t="s">
        <v>291</v>
      </c>
      <c r="B449" s="3" t="s">
        <v>92</v>
      </c>
      <c r="C449" s="3" t="s">
        <v>16</v>
      </c>
      <c r="D449" s="3">
        <v>3</v>
      </c>
      <c r="E449" s="4">
        <v>8258000</v>
      </c>
      <c r="F449" s="4">
        <v>24774000</v>
      </c>
    </row>
    <row r="450" spans="1:6" ht="15.75" x14ac:dyDescent="0.25">
      <c r="A450" s="3" t="s">
        <v>91</v>
      </c>
      <c r="B450" s="3" t="s">
        <v>92</v>
      </c>
      <c r="C450" s="3" t="s">
        <v>25</v>
      </c>
      <c r="D450" s="3">
        <v>9</v>
      </c>
      <c r="E450" s="4">
        <v>1836600</v>
      </c>
      <c r="F450" s="4">
        <v>16528900</v>
      </c>
    </row>
    <row r="451" spans="1:6" ht="15.75" x14ac:dyDescent="0.25">
      <c r="A451" s="3" t="s">
        <v>172</v>
      </c>
      <c r="B451" s="3" t="s">
        <v>92</v>
      </c>
      <c r="C451" s="3" t="s">
        <v>12</v>
      </c>
      <c r="D451" s="3">
        <v>12</v>
      </c>
      <c r="E451" s="4">
        <v>1583800</v>
      </c>
      <c r="F451" s="4">
        <v>19005200</v>
      </c>
    </row>
    <row r="452" spans="1:6" ht="15.75" x14ac:dyDescent="0.25">
      <c r="A452" s="3" t="s">
        <v>134</v>
      </c>
      <c r="B452" s="3" t="s">
        <v>135</v>
      </c>
      <c r="C452" s="3" t="s">
        <v>87</v>
      </c>
      <c r="D452" s="3">
        <v>12</v>
      </c>
      <c r="E452" s="4">
        <v>3254300</v>
      </c>
      <c r="F452" s="4">
        <v>39051400</v>
      </c>
    </row>
    <row r="453" spans="1:6" ht="15.75" x14ac:dyDescent="0.25">
      <c r="A453" s="3" t="s">
        <v>239</v>
      </c>
      <c r="B453" s="3" t="s">
        <v>135</v>
      </c>
      <c r="C453" s="3" t="s">
        <v>12</v>
      </c>
      <c r="D453" s="3">
        <v>8</v>
      </c>
      <c r="E453" s="4">
        <v>1264500</v>
      </c>
      <c r="F453" s="4">
        <v>10115800</v>
      </c>
    </row>
    <row r="454" spans="1:6" ht="15.75" x14ac:dyDescent="0.25">
      <c r="A454" s="3" t="s">
        <v>249</v>
      </c>
      <c r="B454" s="3" t="s">
        <v>135</v>
      </c>
      <c r="C454" s="3" t="s">
        <v>12</v>
      </c>
      <c r="D454" s="3">
        <v>11</v>
      </c>
      <c r="E454" s="4">
        <v>637900</v>
      </c>
      <c r="F454" s="4">
        <v>7016300</v>
      </c>
    </row>
  </sheetData>
  <autoFilter ref="A4:F4" xr:uid="{E20C1EFF-4775-437B-868A-033A5BFB802B}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4C98-3075-4631-BD76-A301F56EB2C5}">
  <dimension ref="A1:C379"/>
  <sheetViews>
    <sheetView topLeftCell="A215" workbookViewId="0">
      <selection activeCell="C5" sqref="C5:C379"/>
    </sheetView>
  </sheetViews>
  <sheetFormatPr defaultRowHeight="15.75" x14ac:dyDescent="0.25"/>
  <cols>
    <col min="1" max="1" width="36" style="14" bestFit="1" customWidth="1"/>
    <col min="2" max="2" width="35.5703125" style="14" bestFit="1" customWidth="1"/>
    <col min="3" max="3" width="9.28515625" style="14" bestFit="1" customWidth="1"/>
  </cols>
  <sheetData>
    <row r="1" spans="1:3" ht="23.25" x14ac:dyDescent="0.35">
      <c r="A1" s="11" t="s">
        <v>1615</v>
      </c>
    </row>
    <row r="2" spans="1:3" ht="18.75" x14ac:dyDescent="0.3">
      <c r="A2" s="72" t="s">
        <v>948</v>
      </c>
    </row>
    <row r="4" spans="1:3" x14ac:dyDescent="0.25">
      <c r="A4" s="1" t="s">
        <v>547</v>
      </c>
      <c r="B4" s="1" t="s">
        <v>548</v>
      </c>
      <c r="C4" s="1" t="s">
        <v>549</v>
      </c>
    </row>
    <row r="5" spans="1:3" x14ac:dyDescent="0.25">
      <c r="A5" s="3" t="s">
        <v>550</v>
      </c>
      <c r="B5" s="3" t="s">
        <v>551</v>
      </c>
      <c r="C5" s="15">
        <v>369</v>
      </c>
    </row>
    <row r="6" spans="1:3" x14ac:dyDescent="0.25">
      <c r="A6" s="3" t="s">
        <v>550</v>
      </c>
      <c r="B6" s="3" t="s">
        <v>552</v>
      </c>
      <c r="C6" s="15">
        <v>216</v>
      </c>
    </row>
    <row r="7" spans="1:3" x14ac:dyDescent="0.25">
      <c r="A7" s="3" t="s">
        <v>550</v>
      </c>
      <c r="B7" s="3" t="s">
        <v>553</v>
      </c>
      <c r="C7" s="15">
        <v>154</v>
      </c>
    </row>
    <row r="8" spans="1:3" x14ac:dyDescent="0.25">
      <c r="A8" s="3" t="s">
        <v>550</v>
      </c>
      <c r="B8" s="3" t="s">
        <v>554</v>
      </c>
      <c r="C8" s="15">
        <v>131</v>
      </c>
    </row>
    <row r="9" spans="1:3" x14ac:dyDescent="0.25">
      <c r="A9" s="3" t="s">
        <v>550</v>
      </c>
      <c r="B9" s="3" t="s">
        <v>555</v>
      </c>
      <c r="C9" s="15">
        <v>128</v>
      </c>
    </row>
    <row r="10" spans="1:3" x14ac:dyDescent="0.25">
      <c r="A10" s="3" t="s">
        <v>550</v>
      </c>
      <c r="B10" s="3" t="s">
        <v>556</v>
      </c>
      <c r="C10" s="15">
        <v>107</v>
      </c>
    </row>
    <row r="11" spans="1:3" x14ac:dyDescent="0.25">
      <c r="A11" s="3" t="s">
        <v>550</v>
      </c>
      <c r="B11" s="3" t="s">
        <v>557</v>
      </c>
      <c r="C11" s="15">
        <v>106</v>
      </c>
    </row>
    <row r="12" spans="1:3" x14ac:dyDescent="0.25">
      <c r="A12" s="3" t="s">
        <v>550</v>
      </c>
      <c r="B12" s="3" t="s">
        <v>558</v>
      </c>
      <c r="C12" s="15">
        <v>86</v>
      </c>
    </row>
    <row r="13" spans="1:3" x14ac:dyDescent="0.25">
      <c r="A13" s="3" t="s">
        <v>550</v>
      </c>
      <c r="B13" s="3" t="s">
        <v>559</v>
      </c>
      <c r="C13" s="15">
        <v>77</v>
      </c>
    </row>
    <row r="14" spans="1:3" x14ac:dyDescent="0.25">
      <c r="A14" s="3" t="s">
        <v>550</v>
      </c>
      <c r="B14" s="3" t="s">
        <v>560</v>
      </c>
      <c r="C14" s="15">
        <v>55</v>
      </c>
    </row>
    <row r="15" spans="1:3" x14ac:dyDescent="0.25">
      <c r="A15" s="3" t="s">
        <v>550</v>
      </c>
      <c r="B15" s="3" t="s">
        <v>561</v>
      </c>
      <c r="C15" s="15">
        <v>50</v>
      </c>
    </row>
    <row r="16" spans="1:3" x14ac:dyDescent="0.25">
      <c r="A16" s="3" t="s">
        <v>550</v>
      </c>
      <c r="B16" s="3" t="s">
        <v>562</v>
      </c>
      <c r="C16" s="15">
        <v>41</v>
      </c>
    </row>
    <row r="17" spans="1:3" x14ac:dyDescent="0.25">
      <c r="A17" s="3" t="s">
        <v>550</v>
      </c>
      <c r="B17" s="3" t="s">
        <v>275</v>
      </c>
      <c r="C17" s="15">
        <v>36</v>
      </c>
    </row>
    <row r="18" spans="1:3" x14ac:dyDescent="0.25">
      <c r="A18" s="3" t="s">
        <v>550</v>
      </c>
      <c r="B18" s="3" t="s">
        <v>563</v>
      </c>
      <c r="C18" s="15">
        <v>28</v>
      </c>
    </row>
    <row r="19" spans="1:3" x14ac:dyDescent="0.25">
      <c r="A19" s="3" t="s">
        <v>550</v>
      </c>
      <c r="B19" s="3" t="s">
        <v>564</v>
      </c>
      <c r="C19" s="15">
        <v>27</v>
      </c>
    </row>
    <row r="20" spans="1:3" x14ac:dyDescent="0.25">
      <c r="A20" s="3" t="s">
        <v>550</v>
      </c>
      <c r="B20" s="3" t="s">
        <v>565</v>
      </c>
      <c r="C20" s="15">
        <v>26</v>
      </c>
    </row>
    <row r="21" spans="1:3" x14ac:dyDescent="0.25">
      <c r="A21" s="3" t="s">
        <v>550</v>
      </c>
      <c r="B21" s="3" t="s">
        <v>566</v>
      </c>
      <c r="C21" s="15">
        <v>26</v>
      </c>
    </row>
    <row r="22" spans="1:3" x14ac:dyDescent="0.25">
      <c r="A22" s="3" t="s">
        <v>550</v>
      </c>
      <c r="B22" s="3" t="s">
        <v>567</v>
      </c>
      <c r="C22" s="15">
        <v>25</v>
      </c>
    </row>
    <row r="23" spans="1:3" x14ac:dyDescent="0.25">
      <c r="A23" s="3" t="s">
        <v>550</v>
      </c>
      <c r="B23" s="3" t="s">
        <v>568</v>
      </c>
      <c r="C23" s="15">
        <v>22</v>
      </c>
    </row>
    <row r="24" spans="1:3" x14ac:dyDescent="0.25">
      <c r="A24" s="3" t="s">
        <v>550</v>
      </c>
      <c r="B24" s="3" t="s">
        <v>569</v>
      </c>
      <c r="C24" s="15">
        <v>21</v>
      </c>
    </row>
    <row r="25" spans="1:3" x14ac:dyDescent="0.25">
      <c r="A25" s="3" t="s">
        <v>550</v>
      </c>
      <c r="B25" s="3" t="s">
        <v>570</v>
      </c>
      <c r="C25" s="15">
        <v>19</v>
      </c>
    </row>
    <row r="26" spans="1:3" x14ac:dyDescent="0.25">
      <c r="A26" s="3" t="s">
        <v>550</v>
      </c>
      <c r="B26" s="3" t="s">
        <v>571</v>
      </c>
      <c r="C26" s="15">
        <v>18</v>
      </c>
    </row>
    <row r="27" spans="1:3" x14ac:dyDescent="0.25">
      <c r="A27" s="3" t="s">
        <v>550</v>
      </c>
      <c r="B27" s="3" t="s">
        <v>572</v>
      </c>
      <c r="C27" s="15">
        <v>18</v>
      </c>
    </row>
    <row r="28" spans="1:3" x14ac:dyDescent="0.25">
      <c r="A28" s="3" t="s">
        <v>550</v>
      </c>
      <c r="B28" s="3" t="s">
        <v>573</v>
      </c>
      <c r="C28" s="15">
        <v>16</v>
      </c>
    </row>
    <row r="29" spans="1:3" x14ac:dyDescent="0.25">
      <c r="A29" s="3" t="s">
        <v>550</v>
      </c>
      <c r="B29" s="3" t="s">
        <v>574</v>
      </c>
      <c r="C29" s="15">
        <v>15</v>
      </c>
    </row>
    <row r="30" spans="1:3" x14ac:dyDescent="0.25">
      <c r="A30" s="3" t="s">
        <v>550</v>
      </c>
      <c r="B30" s="3" t="s">
        <v>575</v>
      </c>
      <c r="C30" s="15">
        <v>15</v>
      </c>
    </row>
    <row r="31" spans="1:3" x14ac:dyDescent="0.25">
      <c r="A31" s="3" t="s">
        <v>550</v>
      </c>
      <c r="B31" s="3" t="s">
        <v>576</v>
      </c>
      <c r="C31" s="15">
        <v>14</v>
      </c>
    </row>
    <row r="32" spans="1:3" x14ac:dyDescent="0.25">
      <c r="A32" s="3" t="s">
        <v>550</v>
      </c>
      <c r="B32" s="3" t="s">
        <v>577</v>
      </c>
      <c r="C32" s="15">
        <v>14</v>
      </c>
    </row>
    <row r="33" spans="1:3" x14ac:dyDescent="0.25">
      <c r="A33" s="3" t="s">
        <v>550</v>
      </c>
      <c r="B33" s="3" t="s">
        <v>578</v>
      </c>
      <c r="C33" s="15">
        <v>11</v>
      </c>
    </row>
    <row r="34" spans="1:3" x14ac:dyDescent="0.25">
      <c r="A34" s="3" t="s">
        <v>550</v>
      </c>
      <c r="B34" s="3" t="s">
        <v>579</v>
      </c>
      <c r="C34" s="15">
        <v>9</v>
      </c>
    </row>
    <row r="35" spans="1:3" x14ac:dyDescent="0.25">
      <c r="A35" s="3" t="s">
        <v>550</v>
      </c>
      <c r="B35" s="3" t="s">
        <v>580</v>
      </c>
      <c r="C35" s="15">
        <v>8</v>
      </c>
    </row>
    <row r="36" spans="1:3" x14ac:dyDescent="0.25">
      <c r="A36" s="3" t="s">
        <v>550</v>
      </c>
      <c r="B36" s="3" t="s">
        <v>581</v>
      </c>
      <c r="C36" s="15">
        <v>7</v>
      </c>
    </row>
    <row r="37" spans="1:3" x14ac:dyDescent="0.25">
      <c r="A37" s="3" t="s">
        <v>550</v>
      </c>
      <c r="B37" s="3" t="s">
        <v>582</v>
      </c>
      <c r="C37" s="15">
        <v>6</v>
      </c>
    </row>
    <row r="38" spans="1:3" x14ac:dyDescent="0.25">
      <c r="A38" s="3" t="s">
        <v>550</v>
      </c>
      <c r="B38" s="3" t="s">
        <v>583</v>
      </c>
      <c r="C38" s="15">
        <v>6</v>
      </c>
    </row>
    <row r="39" spans="1:3" x14ac:dyDescent="0.25">
      <c r="A39" s="3" t="s">
        <v>550</v>
      </c>
      <c r="B39" s="3" t="s">
        <v>584</v>
      </c>
      <c r="C39" s="15">
        <v>5</v>
      </c>
    </row>
    <row r="40" spans="1:3" x14ac:dyDescent="0.25">
      <c r="A40" s="3" t="s">
        <v>550</v>
      </c>
      <c r="B40" s="3" t="s">
        <v>585</v>
      </c>
      <c r="C40" s="15">
        <v>4</v>
      </c>
    </row>
    <row r="41" spans="1:3" x14ac:dyDescent="0.25">
      <c r="A41" s="3" t="s">
        <v>550</v>
      </c>
      <c r="B41" s="3" t="s">
        <v>586</v>
      </c>
      <c r="C41" s="15">
        <v>4</v>
      </c>
    </row>
    <row r="42" spans="1:3" x14ac:dyDescent="0.25">
      <c r="A42" s="3" t="s">
        <v>550</v>
      </c>
      <c r="B42" s="3" t="s">
        <v>587</v>
      </c>
      <c r="C42" s="15">
        <v>3</v>
      </c>
    </row>
    <row r="43" spans="1:3" x14ac:dyDescent="0.25">
      <c r="A43" s="3" t="s">
        <v>550</v>
      </c>
      <c r="B43" s="3" t="s">
        <v>588</v>
      </c>
      <c r="C43" s="15">
        <v>3</v>
      </c>
    </row>
    <row r="44" spans="1:3" x14ac:dyDescent="0.25">
      <c r="A44" s="3" t="s">
        <v>550</v>
      </c>
      <c r="B44" s="3" t="s">
        <v>589</v>
      </c>
      <c r="C44" s="15">
        <v>1</v>
      </c>
    </row>
    <row r="45" spans="1:3" x14ac:dyDescent="0.25">
      <c r="A45" s="3" t="s">
        <v>590</v>
      </c>
      <c r="B45" s="3" t="s">
        <v>591</v>
      </c>
      <c r="C45" s="15">
        <v>431</v>
      </c>
    </row>
    <row r="46" spans="1:3" x14ac:dyDescent="0.25">
      <c r="A46" s="3" t="s">
        <v>590</v>
      </c>
      <c r="B46" s="3" t="s">
        <v>592</v>
      </c>
      <c r="C46" s="15">
        <v>329</v>
      </c>
    </row>
    <row r="47" spans="1:3" x14ac:dyDescent="0.25">
      <c r="A47" s="3" t="s">
        <v>590</v>
      </c>
      <c r="B47" s="3" t="s">
        <v>593</v>
      </c>
      <c r="C47" s="15">
        <v>295</v>
      </c>
    </row>
    <row r="48" spans="1:3" x14ac:dyDescent="0.25">
      <c r="A48" s="3" t="s">
        <v>590</v>
      </c>
      <c r="B48" s="3" t="s">
        <v>594</v>
      </c>
      <c r="C48" s="15">
        <v>88</v>
      </c>
    </row>
    <row r="49" spans="1:3" x14ac:dyDescent="0.25">
      <c r="A49" s="3" t="s">
        <v>590</v>
      </c>
      <c r="B49" s="3" t="s">
        <v>595</v>
      </c>
      <c r="C49" s="15">
        <v>56</v>
      </c>
    </row>
    <row r="50" spans="1:3" x14ac:dyDescent="0.25">
      <c r="A50" s="3" t="s">
        <v>590</v>
      </c>
      <c r="B50" s="3" t="s">
        <v>596</v>
      </c>
      <c r="C50" s="15">
        <v>34</v>
      </c>
    </row>
    <row r="51" spans="1:3" x14ac:dyDescent="0.25">
      <c r="A51" s="3" t="s">
        <v>590</v>
      </c>
      <c r="B51" s="3" t="s">
        <v>597</v>
      </c>
      <c r="C51" s="15">
        <v>32</v>
      </c>
    </row>
    <row r="52" spans="1:3" x14ac:dyDescent="0.25">
      <c r="A52" s="3" t="s">
        <v>590</v>
      </c>
      <c r="B52" s="3" t="s">
        <v>598</v>
      </c>
      <c r="C52" s="15">
        <v>31</v>
      </c>
    </row>
    <row r="53" spans="1:3" x14ac:dyDescent="0.25">
      <c r="A53" s="3" t="s">
        <v>590</v>
      </c>
      <c r="B53" s="3" t="s">
        <v>599</v>
      </c>
      <c r="C53" s="15">
        <v>28</v>
      </c>
    </row>
    <row r="54" spans="1:3" x14ac:dyDescent="0.25">
      <c r="A54" s="3" t="s">
        <v>590</v>
      </c>
      <c r="B54" s="3" t="s">
        <v>600</v>
      </c>
      <c r="C54" s="15">
        <v>22</v>
      </c>
    </row>
    <row r="55" spans="1:3" x14ac:dyDescent="0.25">
      <c r="A55" s="3" t="s">
        <v>590</v>
      </c>
      <c r="B55" s="3" t="s">
        <v>601</v>
      </c>
      <c r="C55" s="15">
        <v>22</v>
      </c>
    </row>
    <row r="56" spans="1:3" x14ac:dyDescent="0.25">
      <c r="A56" s="3" t="s">
        <v>590</v>
      </c>
      <c r="B56" s="3" t="s">
        <v>602</v>
      </c>
      <c r="C56" s="15">
        <v>17</v>
      </c>
    </row>
    <row r="57" spans="1:3" x14ac:dyDescent="0.25">
      <c r="A57" s="3" t="s">
        <v>590</v>
      </c>
      <c r="B57" s="3" t="s">
        <v>603</v>
      </c>
      <c r="C57" s="15">
        <v>17</v>
      </c>
    </row>
    <row r="58" spans="1:3" x14ac:dyDescent="0.25">
      <c r="A58" s="3" t="s">
        <v>590</v>
      </c>
      <c r="B58" s="3" t="s">
        <v>604</v>
      </c>
      <c r="C58" s="15">
        <v>12</v>
      </c>
    </row>
    <row r="59" spans="1:3" x14ac:dyDescent="0.25">
      <c r="A59" s="3" t="s">
        <v>590</v>
      </c>
      <c r="B59" s="3" t="s">
        <v>605</v>
      </c>
      <c r="C59" s="15">
        <v>6</v>
      </c>
    </row>
    <row r="60" spans="1:3" x14ac:dyDescent="0.25">
      <c r="A60" s="3" t="s">
        <v>590</v>
      </c>
      <c r="B60" s="3" t="s">
        <v>606</v>
      </c>
      <c r="C60" s="15">
        <v>5</v>
      </c>
    </row>
    <row r="61" spans="1:3" x14ac:dyDescent="0.25">
      <c r="A61" s="3" t="s">
        <v>590</v>
      </c>
      <c r="B61" s="3" t="s">
        <v>607</v>
      </c>
      <c r="C61" s="15">
        <v>3</v>
      </c>
    </row>
    <row r="62" spans="1:3" x14ac:dyDescent="0.25">
      <c r="A62" s="3" t="s">
        <v>590</v>
      </c>
      <c r="B62" s="3" t="s">
        <v>608</v>
      </c>
      <c r="C62" s="15">
        <v>1</v>
      </c>
    </row>
    <row r="63" spans="1:3" x14ac:dyDescent="0.25">
      <c r="A63" s="3" t="s">
        <v>590</v>
      </c>
      <c r="B63" s="3" t="s">
        <v>609</v>
      </c>
      <c r="C63" s="15">
        <v>1</v>
      </c>
    </row>
    <row r="64" spans="1:3" x14ac:dyDescent="0.25">
      <c r="A64" s="3" t="s">
        <v>610</v>
      </c>
      <c r="B64" s="3" t="s">
        <v>611</v>
      </c>
      <c r="C64" s="15">
        <v>352</v>
      </c>
    </row>
    <row r="65" spans="1:3" x14ac:dyDescent="0.25">
      <c r="A65" s="3" t="s">
        <v>610</v>
      </c>
      <c r="B65" s="3" t="s">
        <v>612</v>
      </c>
      <c r="C65" s="15">
        <v>331</v>
      </c>
    </row>
    <row r="66" spans="1:3" x14ac:dyDescent="0.25">
      <c r="A66" s="3" t="s">
        <v>610</v>
      </c>
      <c r="B66" s="3" t="s">
        <v>613</v>
      </c>
      <c r="C66" s="15">
        <v>29</v>
      </c>
    </row>
    <row r="67" spans="1:3" x14ac:dyDescent="0.25">
      <c r="A67" s="3" t="s">
        <v>610</v>
      </c>
      <c r="B67" s="3" t="s">
        <v>614</v>
      </c>
      <c r="C67" s="15">
        <v>18</v>
      </c>
    </row>
    <row r="68" spans="1:3" x14ac:dyDescent="0.25">
      <c r="A68" s="3" t="s">
        <v>610</v>
      </c>
      <c r="B68" s="3" t="s">
        <v>615</v>
      </c>
      <c r="C68" s="15">
        <v>15</v>
      </c>
    </row>
    <row r="69" spans="1:3" x14ac:dyDescent="0.25">
      <c r="A69" s="3" t="s">
        <v>610</v>
      </c>
      <c r="B69" s="3" t="s">
        <v>616</v>
      </c>
      <c r="C69" s="15">
        <v>15</v>
      </c>
    </row>
    <row r="70" spans="1:3" x14ac:dyDescent="0.25">
      <c r="A70" s="3" t="s">
        <v>610</v>
      </c>
      <c r="B70" s="3" t="s">
        <v>617</v>
      </c>
      <c r="C70" s="15">
        <v>10</v>
      </c>
    </row>
    <row r="71" spans="1:3" x14ac:dyDescent="0.25">
      <c r="A71" s="3" t="s">
        <v>610</v>
      </c>
      <c r="B71" s="3" t="s">
        <v>618</v>
      </c>
      <c r="C71" s="15">
        <v>4</v>
      </c>
    </row>
    <row r="72" spans="1:3" x14ac:dyDescent="0.25">
      <c r="A72" s="3" t="s">
        <v>619</v>
      </c>
      <c r="B72" s="3" t="s">
        <v>620</v>
      </c>
      <c r="C72" s="15">
        <v>232</v>
      </c>
    </row>
    <row r="73" spans="1:3" x14ac:dyDescent="0.25">
      <c r="A73" s="3" t="s">
        <v>619</v>
      </c>
      <c r="B73" s="3" t="s">
        <v>621</v>
      </c>
      <c r="C73" s="15">
        <v>184</v>
      </c>
    </row>
    <row r="74" spans="1:3" x14ac:dyDescent="0.25">
      <c r="A74" s="3" t="s">
        <v>619</v>
      </c>
      <c r="B74" s="3" t="s">
        <v>622</v>
      </c>
      <c r="C74" s="15">
        <v>15</v>
      </c>
    </row>
    <row r="75" spans="1:3" x14ac:dyDescent="0.25">
      <c r="A75" s="3" t="s">
        <v>619</v>
      </c>
      <c r="B75" s="3" t="s">
        <v>623</v>
      </c>
      <c r="C75" s="15">
        <v>15</v>
      </c>
    </row>
    <row r="76" spans="1:3" x14ac:dyDescent="0.25">
      <c r="A76" s="3" t="s">
        <v>619</v>
      </c>
      <c r="B76" s="3" t="s">
        <v>624</v>
      </c>
      <c r="C76" s="15">
        <v>11</v>
      </c>
    </row>
    <row r="77" spans="1:3" x14ac:dyDescent="0.25">
      <c r="A77" s="3" t="s">
        <v>619</v>
      </c>
      <c r="B77" s="3" t="s">
        <v>625</v>
      </c>
      <c r="C77" s="15">
        <v>1</v>
      </c>
    </row>
    <row r="78" spans="1:3" x14ac:dyDescent="0.25">
      <c r="A78" s="3" t="s">
        <v>626</v>
      </c>
      <c r="B78" s="3" t="s">
        <v>627</v>
      </c>
      <c r="C78" s="15">
        <v>320</v>
      </c>
    </row>
    <row r="79" spans="1:3" x14ac:dyDescent="0.25">
      <c r="A79" s="3" t="s">
        <v>626</v>
      </c>
      <c r="B79" s="3" t="s">
        <v>628</v>
      </c>
      <c r="C79" s="15">
        <v>185</v>
      </c>
    </row>
    <row r="80" spans="1:3" x14ac:dyDescent="0.25">
      <c r="A80" s="3" t="s">
        <v>626</v>
      </c>
      <c r="B80" s="3" t="s">
        <v>629</v>
      </c>
      <c r="C80" s="15">
        <v>77</v>
      </c>
    </row>
    <row r="81" spans="1:3" x14ac:dyDescent="0.25">
      <c r="A81" s="3" t="s">
        <v>626</v>
      </c>
      <c r="B81" s="3" t="s">
        <v>630</v>
      </c>
      <c r="C81" s="15">
        <v>45</v>
      </c>
    </row>
    <row r="82" spans="1:3" x14ac:dyDescent="0.25">
      <c r="A82" s="3" t="s">
        <v>626</v>
      </c>
      <c r="B82" s="3" t="s">
        <v>631</v>
      </c>
      <c r="C82" s="15">
        <v>34</v>
      </c>
    </row>
    <row r="83" spans="1:3" x14ac:dyDescent="0.25">
      <c r="A83" s="3" t="s">
        <v>626</v>
      </c>
      <c r="B83" s="3" t="s">
        <v>632</v>
      </c>
      <c r="C83" s="15">
        <v>25</v>
      </c>
    </row>
    <row r="84" spans="1:3" x14ac:dyDescent="0.25">
      <c r="A84" s="3" t="s">
        <v>626</v>
      </c>
      <c r="B84" s="3" t="s">
        <v>633</v>
      </c>
      <c r="C84" s="15">
        <v>19</v>
      </c>
    </row>
    <row r="85" spans="1:3" x14ac:dyDescent="0.25">
      <c r="A85" s="3" t="s">
        <v>626</v>
      </c>
      <c r="B85" s="3" t="s">
        <v>634</v>
      </c>
      <c r="C85" s="15">
        <v>18</v>
      </c>
    </row>
    <row r="86" spans="1:3" x14ac:dyDescent="0.25">
      <c r="A86" s="3" t="s">
        <v>626</v>
      </c>
      <c r="B86" s="3" t="s">
        <v>635</v>
      </c>
      <c r="C86" s="15">
        <v>17</v>
      </c>
    </row>
    <row r="87" spans="1:3" x14ac:dyDescent="0.25">
      <c r="A87" s="3" t="s">
        <v>626</v>
      </c>
      <c r="B87" s="3" t="s">
        <v>636</v>
      </c>
      <c r="C87" s="15">
        <v>17</v>
      </c>
    </row>
    <row r="88" spans="1:3" x14ac:dyDescent="0.25">
      <c r="A88" s="3" t="s">
        <v>626</v>
      </c>
      <c r="B88" s="3" t="s">
        <v>637</v>
      </c>
      <c r="C88" s="15">
        <v>16</v>
      </c>
    </row>
    <row r="89" spans="1:3" x14ac:dyDescent="0.25">
      <c r="A89" s="3" t="s">
        <v>626</v>
      </c>
      <c r="B89" s="3" t="s">
        <v>634</v>
      </c>
      <c r="C89" s="15">
        <v>10</v>
      </c>
    </row>
    <row r="90" spans="1:3" x14ac:dyDescent="0.25">
      <c r="A90" s="3" t="s">
        <v>626</v>
      </c>
      <c r="B90" s="3" t="s">
        <v>638</v>
      </c>
      <c r="C90" s="15">
        <v>8</v>
      </c>
    </row>
    <row r="91" spans="1:3" x14ac:dyDescent="0.25">
      <c r="A91" s="3" t="s">
        <v>626</v>
      </c>
      <c r="B91" s="3" t="s">
        <v>639</v>
      </c>
      <c r="C91" s="15">
        <v>8</v>
      </c>
    </row>
    <row r="92" spans="1:3" x14ac:dyDescent="0.25">
      <c r="A92" s="3" t="s">
        <v>626</v>
      </c>
      <c r="B92" s="3" t="s">
        <v>640</v>
      </c>
      <c r="C92" s="15">
        <v>2</v>
      </c>
    </row>
    <row r="93" spans="1:3" x14ac:dyDescent="0.25">
      <c r="A93" s="3" t="s">
        <v>626</v>
      </c>
      <c r="B93" s="3" t="s">
        <v>641</v>
      </c>
      <c r="C93" s="15">
        <v>1</v>
      </c>
    </row>
    <row r="94" spans="1:3" x14ac:dyDescent="0.25">
      <c r="A94" s="3" t="s">
        <v>642</v>
      </c>
      <c r="B94" s="3" t="s">
        <v>643</v>
      </c>
      <c r="C94" s="15">
        <v>472</v>
      </c>
    </row>
    <row r="95" spans="1:3" x14ac:dyDescent="0.25">
      <c r="A95" s="3" t="s">
        <v>642</v>
      </c>
      <c r="B95" s="3" t="s">
        <v>644</v>
      </c>
      <c r="C95" s="15">
        <v>62</v>
      </c>
    </row>
    <row r="96" spans="1:3" x14ac:dyDescent="0.25">
      <c r="A96" s="3" t="s">
        <v>642</v>
      </c>
      <c r="B96" s="3" t="s">
        <v>645</v>
      </c>
      <c r="C96" s="15">
        <v>58</v>
      </c>
    </row>
    <row r="97" spans="1:3" x14ac:dyDescent="0.25">
      <c r="A97" s="3" t="s">
        <v>642</v>
      </c>
      <c r="B97" s="3" t="s">
        <v>646</v>
      </c>
      <c r="C97" s="15">
        <v>22</v>
      </c>
    </row>
    <row r="98" spans="1:3" x14ac:dyDescent="0.25">
      <c r="A98" s="3" t="s">
        <v>642</v>
      </c>
      <c r="B98" s="3" t="s">
        <v>647</v>
      </c>
      <c r="C98" s="15">
        <v>21</v>
      </c>
    </row>
    <row r="99" spans="1:3" x14ac:dyDescent="0.25">
      <c r="A99" s="3" t="s">
        <v>642</v>
      </c>
      <c r="B99" s="3" t="s">
        <v>648</v>
      </c>
      <c r="C99" s="15">
        <v>17</v>
      </c>
    </row>
    <row r="100" spans="1:3" x14ac:dyDescent="0.25">
      <c r="A100" s="3" t="s">
        <v>642</v>
      </c>
      <c r="B100" s="3" t="s">
        <v>649</v>
      </c>
      <c r="C100" s="15">
        <v>17</v>
      </c>
    </row>
    <row r="101" spans="1:3" x14ac:dyDescent="0.25">
      <c r="A101" s="3" t="s">
        <v>642</v>
      </c>
      <c r="B101" s="3" t="s">
        <v>650</v>
      </c>
      <c r="C101" s="15">
        <v>16</v>
      </c>
    </row>
    <row r="102" spans="1:3" x14ac:dyDescent="0.25">
      <c r="A102" s="3" t="s">
        <v>642</v>
      </c>
      <c r="B102" s="3" t="s">
        <v>651</v>
      </c>
      <c r="C102" s="15">
        <v>14</v>
      </c>
    </row>
    <row r="103" spans="1:3" x14ac:dyDescent="0.25">
      <c r="A103" s="3" t="s">
        <v>642</v>
      </c>
      <c r="B103" s="3" t="s">
        <v>652</v>
      </c>
      <c r="C103" s="15">
        <v>12</v>
      </c>
    </row>
    <row r="104" spans="1:3" x14ac:dyDescent="0.25">
      <c r="A104" s="3" t="s">
        <v>642</v>
      </c>
      <c r="B104" s="3" t="s">
        <v>653</v>
      </c>
      <c r="C104" s="15">
        <v>11</v>
      </c>
    </row>
    <row r="105" spans="1:3" x14ac:dyDescent="0.25">
      <c r="A105" s="3" t="s">
        <v>642</v>
      </c>
      <c r="B105" s="3" t="s">
        <v>654</v>
      </c>
      <c r="C105" s="15">
        <v>11</v>
      </c>
    </row>
    <row r="106" spans="1:3" x14ac:dyDescent="0.25">
      <c r="A106" s="3" t="s">
        <v>642</v>
      </c>
      <c r="B106" s="3" t="s">
        <v>655</v>
      </c>
      <c r="C106" s="15">
        <v>7</v>
      </c>
    </row>
    <row r="107" spans="1:3" x14ac:dyDescent="0.25">
      <c r="A107" s="3" t="s">
        <v>642</v>
      </c>
      <c r="B107" s="3" t="s">
        <v>656</v>
      </c>
      <c r="C107" s="15">
        <v>6</v>
      </c>
    </row>
    <row r="108" spans="1:3" x14ac:dyDescent="0.25">
      <c r="A108" s="3" t="s">
        <v>642</v>
      </c>
      <c r="B108" s="3" t="s">
        <v>275</v>
      </c>
      <c r="C108" s="15">
        <v>5</v>
      </c>
    </row>
    <row r="109" spans="1:3" x14ac:dyDescent="0.25">
      <c r="A109" s="3" t="s">
        <v>642</v>
      </c>
      <c r="B109" s="3" t="s">
        <v>657</v>
      </c>
      <c r="C109" s="15">
        <v>4</v>
      </c>
    </row>
    <row r="110" spans="1:3" x14ac:dyDescent="0.25">
      <c r="A110" s="3" t="s">
        <v>642</v>
      </c>
      <c r="B110" s="3" t="s">
        <v>658</v>
      </c>
      <c r="C110" s="15">
        <v>4</v>
      </c>
    </row>
    <row r="111" spans="1:3" x14ac:dyDescent="0.25">
      <c r="A111" s="3" t="s">
        <v>642</v>
      </c>
      <c r="B111" s="3" t="s">
        <v>659</v>
      </c>
      <c r="C111" s="15">
        <v>3</v>
      </c>
    </row>
    <row r="112" spans="1:3" x14ac:dyDescent="0.25">
      <c r="A112" s="3" t="s">
        <v>660</v>
      </c>
      <c r="B112" s="3" t="s">
        <v>661</v>
      </c>
      <c r="C112" s="15">
        <v>328</v>
      </c>
    </row>
    <row r="113" spans="1:3" x14ac:dyDescent="0.25">
      <c r="A113" s="3" t="s">
        <v>660</v>
      </c>
      <c r="B113" s="3" t="s">
        <v>662</v>
      </c>
      <c r="C113" s="15">
        <v>190</v>
      </c>
    </row>
    <row r="114" spans="1:3" x14ac:dyDescent="0.25">
      <c r="A114" s="3" t="s">
        <v>660</v>
      </c>
      <c r="B114" s="3" t="s">
        <v>663</v>
      </c>
      <c r="C114" s="15">
        <v>109</v>
      </c>
    </row>
    <row r="115" spans="1:3" x14ac:dyDescent="0.25">
      <c r="A115" s="3" t="s">
        <v>660</v>
      </c>
      <c r="B115" s="3" t="s">
        <v>664</v>
      </c>
      <c r="C115" s="15">
        <v>35</v>
      </c>
    </row>
    <row r="116" spans="1:3" x14ac:dyDescent="0.25">
      <c r="A116" s="3" t="s">
        <v>660</v>
      </c>
      <c r="B116" s="3" t="s">
        <v>665</v>
      </c>
      <c r="C116" s="15">
        <v>26</v>
      </c>
    </row>
    <row r="117" spans="1:3" x14ac:dyDescent="0.25">
      <c r="A117" s="3" t="s">
        <v>660</v>
      </c>
      <c r="B117" s="3" t="s">
        <v>666</v>
      </c>
      <c r="C117" s="15">
        <v>22</v>
      </c>
    </row>
    <row r="118" spans="1:3" x14ac:dyDescent="0.25">
      <c r="A118" s="3" t="s">
        <v>660</v>
      </c>
      <c r="B118" s="3" t="s">
        <v>667</v>
      </c>
      <c r="C118" s="15">
        <v>20</v>
      </c>
    </row>
    <row r="119" spans="1:3" x14ac:dyDescent="0.25">
      <c r="A119" s="3" t="s">
        <v>660</v>
      </c>
      <c r="B119" s="3" t="s">
        <v>668</v>
      </c>
      <c r="C119" s="15">
        <v>18</v>
      </c>
    </row>
    <row r="120" spans="1:3" x14ac:dyDescent="0.25">
      <c r="A120" s="3" t="s">
        <v>660</v>
      </c>
      <c r="B120" s="3" t="s">
        <v>669</v>
      </c>
      <c r="C120" s="15">
        <v>17</v>
      </c>
    </row>
    <row r="121" spans="1:3" x14ac:dyDescent="0.25">
      <c r="A121" s="3" t="s">
        <v>660</v>
      </c>
      <c r="B121" s="3" t="s">
        <v>670</v>
      </c>
      <c r="C121" s="15">
        <v>16</v>
      </c>
    </row>
    <row r="122" spans="1:3" x14ac:dyDescent="0.25">
      <c r="A122" s="3" t="s">
        <v>660</v>
      </c>
      <c r="B122" s="3" t="s">
        <v>671</v>
      </c>
      <c r="C122" s="15">
        <v>12</v>
      </c>
    </row>
    <row r="123" spans="1:3" x14ac:dyDescent="0.25">
      <c r="A123" s="3" t="s">
        <v>660</v>
      </c>
      <c r="B123" s="3" t="s">
        <v>672</v>
      </c>
      <c r="C123" s="15">
        <v>12</v>
      </c>
    </row>
    <row r="124" spans="1:3" x14ac:dyDescent="0.25">
      <c r="A124" s="3" t="s">
        <v>660</v>
      </c>
      <c r="B124" s="3" t="s">
        <v>673</v>
      </c>
      <c r="C124" s="15">
        <v>11</v>
      </c>
    </row>
    <row r="125" spans="1:3" x14ac:dyDescent="0.25">
      <c r="A125" s="3" t="s">
        <v>660</v>
      </c>
      <c r="B125" s="3" t="s">
        <v>674</v>
      </c>
      <c r="C125" s="15">
        <v>8</v>
      </c>
    </row>
    <row r="126" spans="1:3" x14ac:dyDescent="0.25">
      <c r="A126" s="3" t="s">
        <v>660</v>
      </c>
      <c r="B126" s="3" t="s">
        <v>675</v>
      </c>
      <c r="C126" s="15">
        <v>6</v>
      </c>
    </row>
    <row r="127" spans="1:3" x14ac:dyDescent="0.25">
      <c r="A127" s="3" t="s">
        <v>660</v>
      </c>
      <c r="B127" s="3" t="s">
        <v>676</v>
      </c>
      <c r="C127" s="15">
        <v>4</v>
      </c>
    </row>
    <row r="128" spans="1:3" x14ac:dyDescent="0.25">
      <c r="A128" s="3" t="s">
        <v>660</v>
      </c>
      <c r="B128" s="3" t="s">
        <v>677</v>
      </c>
      <c r="C128" s="15">
        <v>4</v>
      </c>
    </row>
    <row r="129" spans="1:3" x14ac:dyDescent="0.25">
      <c r="A129" s="3" t="s">
        <v>660</v>
      </c>
      <c r="B129" s="3" t="s">
        <v>678</v>
      </c>
      <c r="C129" s="15">
        <v>3</v>
      </c>
    </row>
    <row r="130" spans="1:3" x14ac:dyDescent="0.25">
      <c r="A130" s="3" t="s">
        <v>660</v>
      </c>
      <c r="B130" s="3" t="s">
        <v>679</v>
      </c>
      <c r="C130" s="15">
        <v>2</v>
      </c>
    </row>
    <row r="131" spans="1:3" x14ac:dyDescent="0.25">
      <c r="A131" s="3" t="s">
        <v>660</v>
      </c>
      <c r="B131" s="3" t="s">
        <v>680</v>
      </c>
      <c r="C131" s="15">
        <v>2</v>
      </c>
    </row>
    <row r="132" spans="1:3" x14ac:dyDescent="0.25">
      <c r="A132" s="3" t="s">
        <v>660</v>
      </c>
      <c r="B132" s="3" t="s">
        <v>681</v>
      </c>
      <c r="C132" s="15">
        <v>1</v>
      </c>
    </row>
    <row r="133" spans="1:3" x14ac:dyDescent="0.25">
      <c r="A133" s="3" t="s">
        <v>660</v>
      </c>
      <c r="B133" s="3" t="s">
        <v>682</v>
      </c>
      <c r="C133" s="15">
        <v>1</v>
      </c>
    </row>
    <row r="134" spans="1:3" x14ac:dyDescent="0.25">
      <c r="A134" s="3" t="s">
        <v>683</v>
      </c>
      <c r="B134" s="3" t="s">
        <v>684</v>
      </c>
      <c r="C134" s="15">
        <v>709</v>
      </c>
    </row>
    <row r="135" spans="1:3" x14ac:dyDescent="0.25">
      <c r="A135" s="3" t="s">
        <v>683</v>
      </c>
      <c r="B135" s="3" t="s">
        <v>685</v>
      </c>
      <c r="C135" s="15">
        <v>139</v>
      </c>
    </row>
    <row r="136" spans="1:3" x14ac:dyDescent="0.25">
      <c r="A136" s="3" t="s">
        <v>683</v>
      </c>
      <c r="B136" s="3" t="s">
        <v>686</v>
      </c>
      <c r="C136" s="15">
        <v>44</v>
      </c>
    </row>
    <row r="137" spans="1:3" x14ac:dyDescent="0.25">
      <c r="A137" s="3" t="s">
        <v>683</v>
      </c>
      <c r="B137" s="3" t="s">
        <v>687</v>
      </c>
      <c r="C137" s="15">
        <v>11</v>
      </c>
    </row>
    <row r="138" spans="1:3" x14ac:dyDescent="0.25">
      <c r="A138" s="3" t="s">
        <v>683</v>
      </c>
      <c r="B138" s="3" t="s">
        <v>688</v>
      </c>
      <c r="C138" s="15">
        <v>7</v>
      </c>
    </row>
    <row r="139" spans="1:3" x14ac:dyDescent="0.25">
      <c r="A139" s="3" t="s">
        <v>683</v>
      </c>
      <c r="B139" s="3" t="s">
        <v>689</v>
      </c>
      <c r="C139" s="15">
        <v>6</v>
      </c>
    </row>
    <row r="140" spans="1:3" x14ac:dyDescent="0.25">
      <c r="A140" s="3" t="s">
        <v>683</v>
      </c>
      <c r="B140" s="3" t="s">
        <v>690</v>
      </c>
      <c r="C140" s="15">
        <v>5</v>
      </c>
    </row>
    <row r="141" spans="1:3" x14ac:dyDescent="0.25">
      <c r="A141" s="3" t="s">
        <v>683</v>
      </c>
      <c r="B141" s="3" t="s">
        <v>691</v>
      </c>
      <c r="C141" s="15">
        <v>5</v>
      </c>
    </row>
    <row r="142" spans="1:3" x14ac:dyDescent="0.25">
      <c r="A142" s="3" t="s">
        <v>683</v>
      </c>
      <c r="B142" s="3" t="s">
        <v>692</v>
      </c>
      <c r="C142" s="15">
        <v>5</v>
      </c>
    </row>
    <row r="143" spans="1:3" x14ac:dyDescent="0.25">
      <c r="A143" s="3" t="s">
        <v>683</v>
      </c>
      <c r="B143" s="3" t="s">
        <v>693</v>
      </c>
      <c r="C143" s="15">
        <v>4</v>
      </c>
    </row>
    <row r="144" spans="1:3" x14ac:dyDescent="0.25">
      <c r="A144" s="3" t="s">
        <v>694</v>
      </c>
      <c r="B144" s="3" t="s">
        <v>695</v>
      </c>
      <c r="C144" s="15">
        <v>913</v>
      </c>
    </row>
    <row r="145" spans="1:3" x14ac:dyDescent="0.25">
      <c r="A145" s="3" t="s">
        <v>696</v>
      </c>
      <c r="B145" s="3" t="s">
        <v>697</v>
      </c>
      <c r="C145" s="15">
        <v>12</v>
      </c>
    </row>
    <row r="146" spans="1:3" x14ac:dyDescent="0.25">
      <c r="A146" s="3" t="s">
        <v>696</v>
      </c>
      <c r="B146" s="3" t="s">
        <v>698</v>
      </c>
      <c r="C146" s="15">
        <v>3</v>
      </c>
    </row>
    <row r="147" spans="1:3" x14ac:dyDescent="0.25">
      <c r="A147" s="3" t="s">
        <v>699</v>
      </c>
      <c r="B147" s="3" t="s">
        <v>700</v>
      </c>
      <c r="C147" s="15">
        <v>381</v>
      </c>
    </row>
    <row r="148" spans="1:3" x14ac:dyDescent="0.25">
      <c r="A148" s="3" t="s">
        <v>699</v>
      </c>
      <c r="B148" s="3" t="s">
        <v>701</v>
      </c>
      <c r="C148" s="15">
        <v>375</v>
      </c>
    </row>
    <row r="149" spans="1:3" x14ac:dyDescent="0.25">
      <c r="A149" s="3" t="s">
        <v>699</v>
      </c>
      <c r="B149" s="3" t="s">
        <v>702</v>
      </c>
      <c r="C149" s="15">
        <v>359</v>
      </c>
    </row>
    <row r="150" spans="1:3" x14ac:dyDescent="0.25">
      <c r="A150" s="3" t="s">
        <v>699</v>
      </c>
      <c r="B150" s="3" t="s">
        <v>703</v>
      </c>
      <c r="C150" s="15">
        <v>289</v>
      </c>
    </row>
    <row r="151" spans="1:3" x14ac:dyDescent="0.25">
      <c r="A151" s="3" t="s">
        <v>699</v>
      </c>
      <c r="B151" s="3" t="s">
        <v>704</v>
      </c>
      <c r="C151" s="15">
        <v>260</v>
      </c>
    </row>
    <row r="152" spans="1:3" x14ac:dyDescent="0.25">
      <c r="A152" s="3" t="s">
        <v>699</v>
      </c>
      <c r="B152" s="3" t="s">
        <v>705</v>
      </c>
      <c r="C152" s="15">
        <v>182</v>
      </c>
    </row>
    <row r="153" spans="1:3" x14ac:dyDescent="0.25">
      <c r="A153" s="3" t="s">
        <v>699</v>
      </c>
      <c r="B153" s="3" t="s">
        <v>706</v>
      </c>
      <c r="C153" s="15">
        <v>167</v>
      </c>
    </row>
    <row r="154" spans="1:3" x14ac:dyDescent="0.25">
      <c r="A154" s="3" t="s">
        <v>699</v>
      </c>
      <c r="B154" s="3" t="s">
        <v>707</v>
      </c>
      <c r="C154" s="15">
        <v>150</v>
      </c>
    </row>
    <row r="155" spans="1:3" x14ac:dyDescent="0.25">
      <c r="A155" s="3" t="s">
        <v>699</v>
      </c>
      <c r="B155" s="3" t="s">
        <v>708</v>
      </c>
      <c r="C155" s="15">
        <v>108</v>
      </c>
    </row>
    <row r="156" spans="1:3" x14ac:dyDescent="0.25">
      <c r="A156" s="3" t="s">
        <v>699</v>
      </c>
      <c r="B156" s="3" t="s">
        <v>709</v>
      </c>
      <c r="C156" s="15">
        <v>101</v>
      </c>
    </row>
    <row r="157" spans="1:3" x14ac:dyDescent="0.25">
      <c r="A157" s="3" t="s">
        <v>699</v>
      </c>
      <c r="B157" s="3" t="s">
        <v>710</v>
      </c>
      <c r="C157" s="15">
        <v>75</v>
      </c>
    </row>
    <row r="158" spans="1:3" x14ac:dyDescent="0.25">
      <c r="A158" s="3" t="s">
        <v>699</v>
      </c>
      <c r="B158" s="3" t="s">
        <v>711</v>
      </c>
      <c r="C158" s="15">
        <v>67</v>
      </c>
    </row>
    <row r="159" spans="1:3" x14ac:dyDescent="0.25">
      <c r="A159" s="3" t="s">
        <v>699</v>
      </c>
      <c r="B159" s="3" t="s">
        <v>712</v>
      </c>
      <c r="C159" s="15">
        <v>40</v>
      </c>
    </row>
    <row r="160" spans="1:3" x14ac:dyDescent="0.25">
      <c r="A160" s="3" t="s">
        <v>699</v>
      </c>
      <c r="B160" s="3" t="s">
        <v>713</v>
      </c>
      <c r="C160" s="15">
        <v>39</v>
      </c>
    </row>
    <row r="161" spans="1:3" x14ac:dyDescent="0.25">
      <c r="A161" s="3" t="s">
        <v>699</v>
      </c>
      <c r="B161" s="3" t="s">
        <v>714</v>
      </c>
      <c r="C161" s="15">
        <v>37</v>
      </c>
    </row>
    <row r="162" spans="1:3" x14ac:dyDescent="0.25">
      <c r="A162" s="3" t="s">
        <v>699</v>
      </c>
      <c r="B162" s="3" t="s">
        <v>715</v>
      </c>
      <c r="C162" s="15">
        <v>36</v>
      </c>
    </row>
    <row r="163" spans="1:3" x14ac:dyDescent="0.25">
      <c r="A163" s="3" t="s">
        <v>699</v>
      </c>
      <c r="B163" s="3" t="s">
        <v>716</v>
      </c>
      <c r="C163" s="15">
        <v>28</v>
      </c>
    </row>
    <row r="164" spans="1:3" x14ac:dyDescent="0.25">
      <c r="A164" s="3" t="s">
        <v>699</v>
      </c>
      <c r="B164" s="3" t="s">
        <v>717</v>
      </c>
      <c r="C164" s="15">
        <v>26</v>
      </c>
    </row>
    <row r="165" spans="1:3" x14ac:dyDescent="0.25">
      <c r="A165" s="3" t="s">
        <v>699</v>
      </c>
      <c r="B165" s="3" t="s">
        <v>718</v>
      </c>
      <c r="C165" s="15">
        <v>23</v>
      </c>
    </row>
    <row r="166" spans="1:3" x14ac:dyDescent="0.25">
      <c r="A166" s="3" t="s">
        <v>699</v>
      </c>
      <c r="B166" s="3" t="s">
        <v>719</v>
      </c>
      <c r="C166" s="15">
        <v>20</v>
      </c>
    </row>
    <row r="167" spans="1:3" x14ac:dyDescent="0.25">
      <c r="A167" s="3" t="s">
        <v>699</v>
      </c>
      <c r="B167" s="3" t="s">
        <v>720</v>
      </c>
      <c r="C167" s="15">
        <v>17</v>
      </c>
    </row>
    <row r="168" spans="1:3" x14ac:dyDescent="0.25">
      <c r="A168" s="3" t="s">
        <v>699</v>
      </c>
      <c r="B168" s="3" t="s">
        <v>721</v>
      </c>
      <c r="C168" s="15">
        <v>14</v>
      </c>
    </row>
    <row r="169" spans="1:3" x14ac:dyDescent="0.25">
      <c r="A169" s="3" t="s">
        <v>699</v>
      </c>
      <c r="B169" s="3" t="s">
        <v>722</v>
      </c>
      <c r="C169" s="15">
        <v>13</v>
      </c>
    </row>
    <row r="170" spans="1:3" x14ac:dyDescent="0.25">
      <c r="A170" s="3" t="s">
        <v>699</v>
      </c>
      <c r="B170" s="3" t="s">
        <v>723</v>
      </c>
      <c r="C170" s="15">
        <v>12</v>
      </c>
    </row>
    <row r="171" spans="1:3" x14ac:dyDescent="0.25">
      <c r="A171" s="3" t="s">
        <v>699</v>
      </c>
      <c r="B171" s="3" t="s">
        <v>724</v>
      </c>
      <c r="C171" s="15">
        <v>10</v>
      </c>
    </row>
    <row r="172" spans="1:3" x14ac:dyDescent="0.25">
      <c r="A172" s="3" t="s">
        <v>699</v>
      </c>
      <c r="B172" s="3" t="s">
        <v>725</v>
      </c>
      <c r="C172" s="15">
        <v>6</v>
      </c>
    </row>
    <row r="173" spans="1:3" x14ac:dyDescent="0.25">
      <c r="A173" s="3" t="s">
        <v>699</v>
      </c>
      <c r="B173" s="3" t="s">
        <v>726</v>
      </c>
      <c r="C173" s="15">
        <v>4</v>
      </c>
    </row>
    <row r="174" spans="1:3" x14ac:dyDescent="0.25">
      <c r="A174" s="3" t="s">
        <v>699</v>
      </c>
      <c r="B174" s="3" t="s">
        <v>727</v>
      </c>
      <c r="C174" s="15">
        <v>3</v>
      </c>
    </row>
    <row r="175" spans="1:3" x14ac:dyDescent="0.25">
      <c r="A175" s="3" t="s">
        <v>699</v>
      </c>
      <c r="B175" s="3" t="s">
        <v>728</v>
      </c>
      <c r="C175" s="15">
        <v>2</v>
      </c>
    </row>
    <row r="176" spans="1:3" x14ac:dyDescent="0.25">
      <c r="A176" s="3" t="s">
        <v>699</v>
      </c>
      <c r="B176" s="3" t="s">
        <v>729</v>
      </c>
      <c r="C176" s="15">
        <v>2</v>
      </c>
    </row>
    <row r="177" spans="1:3" x14ac:dyDescent="0.25">
      <c r="A177" s="3" t="s">
        <v>730</v>
      </c>
      <c r="B177" s="3" t="s">
        <v>731</v>
      </c>
      <c r="C177" s="15">
        <v>403</v>
      </c>
    </row>
    <row r="178" spans="1:3" x14ac:dyDescent="0.25">
      <c r="A178" s="3" t="s">
        <v>730</v>
      </c>
      <c r="B178" s="3" t="s">
        <v>732</v>
      </c>
      <c r="C178" s="15">
        <v>27</v>
      </c>
    </row>
    <row r="179" spans="1:3" x14ac:dyDescent="0.25">
      <c r="A179" s="3" t="s">
        <v>730</v>
      </c>
      <c r="B179" s="3" t="s">
        <v>733</v>
      </c>
      <c r="C179" s="15">
        <v>24</v>
      </c>
    </row>
    <row r="180" spans="1:3" x14ac:dyDescent="0.25">
      <c r="A180" s="3" t="s">
        <v>730</v>
      </c>
      <c r="B180" s="3" t="s">
        <v>734</v>
      </c>
      <c r="C180" s="15">
        <v>15</v>
      </c>
    </row>
    <row r="181" spans="1:3" x14ac:dyDescent="0.25">
      <c r="A181" s="3" t="s">
        <v>730</v>
      </c>
      <c r="B181" s="3" t="s">
        <v>735</v>
      </c>
      <c r="C181" s="15">
        <v>9</v>
      </c>
    </row>
    <row r="182" spans="1:3" x14ac:dyDescent="0.25">
      <c r="A182" s="3" t="s">
        <v>730</v>
      </c>
      <c r="B182" s="3" t="s">
        <v>736</v>
      </c>
      <c r="C182" s="15">
        <v>6</v>
      </c>
    </row>
    <row r="183" spans="1:3" x14ac:dyDescent="0.25">
      <c r="A183" s="3" t="s">
        <v>730</v>
      </c>
      <c r="B183" s="3" t="s">
        <v>737</v>
      </c>
      <c r="C183" s="15">
        <v>5</v>
      </c>
    </row>
    <row r="184" spans="1:3" x14ac:dyDescent="0.25">
      <c r="A184" s="3" t="s">
        <v>738</v>
      </c>
      <c r="B184" s="3" t="s">
        <v>739</v>
      </c>
      <c r="C184" s="15">
        <v>346</v>
      </c>
    </row>
    <row r="185" spans="1:3" x14ac:dyDescent="0.25">
      <c r="A185" s="3" t="s">
        <v>738</v>
      </c>
      <c r="B185" s="3" t="s">
        <v>740</v>
      </c>
      <c r="C185" s="15">
        <v>334</v>
      </c>
    </row>
    <row r="186" spans="1:3" x14ac:dyDescent="0.25">
      <c r="A186" s="3" t="s">
        <v>738</v>
      </c>
      <c r="B186" s="3" t="s">
        <v>741</v>
      </c>
      <c r="C186" s="15">
        <v>200</v>
      </c>
    </row>
    <row r="187" spans="1:3" x14ac:dyDescent="0.25">
      <c r="A187" s="3" t="s">
        <v>738</v>
      </c>
      <c r="B187" s="3" t="s">
        <v>742</v>
      </c>
      <c r="C187" s="15">
        <v>142</v>
      </c>
    </row>
    <row r="188" spans="1:3" x14ac:dyDescent="0.25">
      <c r="A188" s="3" t="s">
        <v>738</v>
      </c>
      <c r="B188" s="3" t="s">
        <v>743</v>
      </c>
      <c r="C188" s="15">
        <v>94</v>
      </c>
    </row>
    <row r="189" spans="1:3" x14ac:dyDescent="0.25">
      <c r="A189" s="3" t="s">
        <v>738</v>
      </c>
      <c r="B189" s="3" t="s">
        <v>744</v>
      </c>
      <c r="C189" s="15">
        <v>57</v>
      </c>
    </row>
    <row r="190" spans="1:3" x14ac:dyDescent="0.25">
      <c r="A190" s="3" t="s">
        <v>738</v>
      </c>
      <c r="B190" s="3" t="s">
        <v>745</v>
      </c>
      <c r="C190" s="15">
        <v>38</v>
      </c>
    </row>
    <row r="191" spans="1:3" x14ac:dyDescent="0.25">
      <c r="A191" s="3" t="s">
        <v>738</v>
      </c>
      <c r="B191" s="3" t="s">
        <v>746</v>
      </c>
      <c r="C191" s="15">
        <v>30</v>
      </c>
    </row>
    <row r="192" spans="1:3" x14ac:dyDescent="0.25">
      <c r="A192" s="3" t="s">
        <v>738</v>
      </c>
      <c r="B192" s="3" t="s">
        <v>747</v>
      </c>
      <c r="C192" s="15">
        <v>25</v>
      </c>
    </row>
    <row r="193" spans="1:3" x14ac:dyDescent="0.25">
      <c r="A193" s="3" t="s">
        <v>738</v>
      </c>
      <c r="B193" s="3" t="s">
        <v>748</v>
      </c>
      <c r="C193" s="15">
        <v>23</v>
      </c>
    </row>
    <row r="194" spans="1:3" x14ac:dyDescent="0.25">
      <c r="A194" s="3" t="s">
        <v>738</v>
      </c>
      <c r="B194" s="3" t="s">
        <v>749</v>
      </c>
      <c r="C194" s="15">
        <v>21</v>
      </c>
    </row>
    <row r="195" spans="1:3" x14ac:dyDescent="0.25">
      <c r="A195" s="3" t="s">
        <v>738</v>
      </c>
      <c r="B195" s="3" t="s">
        <v>750</v>
      </c>
      <c r="C195" s="15">
        <v>15</v>
      </c>
    </row>
    <row r="196" spans="1:3" x14ac:dyDescent="0.25">
      <c r="A196" s="3" t="s">
        <v>738</v>
      </c>
      <c r="B196" s="3" t="s">
        <v>751</v>
      </c>
      <c r="C196" s="15">
        <v>12</v>
      </c>
    </row>
    <row r="197" spans="1:3" x14ac:dyDescent="0.25">
      <c r="A197" s="3" t="s">
        <v>738</v>
      </c>
      <c r="B197" s="3" t="s">
        <v>752</v>
      </c>
      <c r="C197" s="15">
        <v>8</v>
      </c>
    </row>
    <row r="198" spans="1:3" x14ac:dyDescent="0.25">
      <c r="A198" s="3" t="s">
        <v>738</v>
      </c>
      <c r="B198" s="3" t="s">
        <v>753</v>
      </c>
      <c r="C198" s="15">
        <v>7</v>
      </c>
    </row>
    <row r="199" spans="1:3" x14ac:dyDescent="0.25">
      <c r="A199" s="3" t="s">
        <v>738</v>
      </c>
      <c r="B199" s="3" t="s">
        <v>754</v>
      </c>
      <c r="C199" s="15">
        <v>3</v>
      </c>
    </row>
    <row r="200" spans="1:3" x14ac:dyDescent="0.25">
      <c r="A200" s="3" t="s">
        <v>755</v>
      </c>
      <c r="B200" s="3" t="s">
        <v>756</v>
      </c>
      <c r="C200" s="15">
        <v>476</v>
      </c>
    </row>
    <row r="201" spans="1:3" x14ac:dyDescent="0.25">
      <c r="A201" s="3" t="s">
        <v>755</v>
      </c>
      <c r="B201" s="3" t="s">
        <v>757</v>
      </c>
      <c r="C201" s="15">
        <v>322</v>
      </c>
    </row>
    <row r="202" spans="1:3" x14ac:dyDescent="0.25">
      <c r="A202" s="3" t="s">
        <v>755</v>
      </c>
      <c r="B202" s="3" t="s">
        <v>758</v>
      </c>
      <c r="C202" s="15">
        <v>148</v>
      </c>
    </row>
    <row r="203" spans="1:3" x14ac:dyDescent="0.25">
      <c r="A203" s="3" t="s">
        <v>755</v>
      </c>
      <c r="B203" s="3" t="s">
        <v>759</v>
      </c>
      <c r="C203" s="15">
        <v>125</v>
      </c>
    </row>
    <row r="204" spans="1:3" x14ac:dyDescent="0.25">
      <c r="A204" s="3" t="s">
        <v>755</v>
      </c>
      <c r="B204" s="3" t="s">
        <v>760</v>
      </c>
      <c r="C204" s="15">
        <v>28</v>
      </c>
    </row>
    <row r="205" spans="1:3" x14ac:dyDescent="0.25">
      <c r="A205" s="3" t="s">
        <v>755</v>
      </c>
      <c r="B205" s="3" t="s">
        <v>761</v>
      </c>
      <c r="C205" s="15">
        <v>26</v>
      </c>
    </row>
    <row r="206" spans="1:3" x14ac:dyDescent="0.25">
      <c r="A206" s="3" t="s">
        <v>755</v>
      </c>
      <c r="B206" s="3" t="s">
        <v>762</v>
      </c>
      <c r="C206" s="15">
        <v>8</v>
      </c>
    </row>
    <row r="207" spans="1:3" x14ac:dyDescent="0.25">
      <c r="A207" s="3" t="s">
        <v>755</v>
      </c>
      <c r="B207" s="3" t="s">
        <v>763</v>
      </c>
      <c r="C207" s="15">
        <v>5</v>
      </c>
    </row>
    <row r="208" spans="1:3" x14ac:dyDescent="0.25">
      <c r="A208" s="3" t="s">
        <v>755</v>
      </c>
      <c r="B208" s="3" t="s">
        <v>764</v>
      </c>
      <c r="C208" s="15">
        <v>4</v>
      </c>
    </row>
    <row r="209" spans="1:3" x14ac:dyDescent="0.25">
      <c r="A209" s="3" t="s">
        <v>765</v>
      </c>
      <c r="B209" s="3" t="s">
        <v>766</v>
      </c>
      <c r="C209" s="15">
        <v>230</v>
      </c>
    </row>
    <row r="210" spans="1:3" x14ac:dyDescent="0.25">
      <c r="A210" s="3" t="s">
        <v>765</v>
      </c>
      <c r="B210" s="3" t="s">
        <v>767</v>
      </c>
      <c r="C210" s="15">
        <v>106</v>
      </c>
    </row>
    <row r="211" spans="1:3" x14ac:dyDescent="0.25">
      <c r="A211" s="3" t="s">
        <v>765</v>
      </c>
      <c r="B211" s="3" t="s">
        <v>768</v>
      </c>
      <c r="C211" s="15">
        <v>91</v>
      </c>
    </row>
    <row r="212" spans="1:3" x14ac:dyDescent="0.25">
      <c r="A212" s="3" t="s">
        <v>765</v>
      </c>
      <c r="B212" s="3" t="s">
        <v>769</v>
      </c>
      <c r="C212" s="15">
        <v>90</v>
      </c>
    </row>
    <row r="213" spans="1:3" x14ac:dyDescent="0.25">
      <c r="A213" s="3" t="s">
        <v>765</v>
      </c>
      <c r="B213" s="3" t="s">
        <v>770</v>
      </c>
      <c r="C213" s="15">
        <v>83</v>
      </c>
    </row>
    <row r="214" spans="1:3" x14ac:dyDescent="0.25">
      <c r="A214" s="3" t="s">
        <v>765</v>
      </c>
      <c r="B214" s="3" t="s">
        <v>771</v>
      </c>
      <c r="C214" s="15">
        <v>59</v>
      </c>
    </row>
    <row r="215" spans="1:3" x14ac:dyDescent="0.25">
      <c r="A215" s="3" t="s">
        <v>765</v>
      </c>
      <c r="B215" s="3" t="s">
        <v>772</v>
      </c>
      <c r="C215" s="15">
        <v>30</v>
      </c>
    </row>
    <row r="216" spans="1:3" x14ac:dyDescent="0.25">
      <c r="A216" s="3" t="s">
        <v>765</v>
      </c>
      <c r="B216" s="3" t="s">
        <v>773</v>
      </c>
      <c r="C216" s="15">
        <v>23</v>
      </c>
    </row>
    <row r="217" spans="1:3" x14ac:dyDescent="0.25">
      <c r="A217" s="3" t="s">
        <v>765</v>
      </c>
      <c r="B217" s="3" t="s">
        <v>774</v>
      </c>
      <c r="C217" s="15">
        <v>19</v>
      </c>
    </row>
    <row r="218" spans="1:3" x14ac:dyDescent="0.25">
      <c r="A218" s="3" t="s">
        <v>765</v>
      </c>
      <c r="B218" s="3" t="s">
        <v>775</v>
      </c>
      <c r="C218" s="15">
        <v>16</v>
      </c>
    </row>
    <row r="219" spans="1:3" x14ac:dyDescent="0.25">
      <c r="A219" s="3" t="s">
        <v>765</v>
      </c>
      <c r="B219" s="3" t="s">
        <v>776</v>
      </c>
      <c r="C219" s="15">
        <v>16</v>
      </c>
    </row>
    <row r="220" spans="1:3" x14ac:dyDescent="0.25">
      <c r="A220" s="3" t="s">
        <v>765</v>
      </c>
      <c r="B220" s="3" t="s">
        <v>777</v>
      </c>
      <c r="C220" s="15">
        <v>15</v>
      </c>
    </row>
    <row r="221" spans="1:3" x14ac:dyDescent="0.25">
      <c r="A221" s="3" t="s">
        <v>765</v>
      </c>
      <c r="B221" s="3" t="s">
        <v>778</v>
      </c>
      <c r="C221" s="15">
        <v>14</v>
      </c>
    </row>
    <row r="222" spans="1:3" x14ac:dyDescent="0.25">
      <c r="A222" s="3" t="s">
        <v>765</v>
      </c>
      <c r="B222" s="3" t="s">
        <v>779</v>
      </c>
      <c r="C222" s="15">
        <v>14</v>
      </c>
    </row>
    <row r="223" spans="1:3" x14ac:dyDescent="0.25">
      <c r="A223" s="3" t="s">
        <v>765</v>
      </c>
      <c r="B223" s="3" t="s">
        <v>780</v>
      </c>
      <c r="C223" s="15">
        <v>7</v>
      </c>
    </row>
    <row r="224" spans="1:3" x14ac:dyDescent="0.25">
      <c r="A224" s="3" t="s">
        <v>765</v>
      </c>
      <c r="B224" s="3" t="s">
        <v>781</v>
      </c>
      <c r="C224" s="15">
        <v>2</v>
      </c>
    </row>
    <row r="225" spans="1:3" x14ac:dyDescent="0.25">
      <c r="A225" s="3" t="s">
        <v>765</v>
      </c>
      <c r="B225" s="3" t="s">
        <v>782</v>
      </c>
      <c r="C225" s="15">
        <v>2</v>
      </c>
    </row>
    <row r="226" spans="1:3" x14ac:dyDescent="0.25">
      <c r="A226" s="3" t="s">
        <v>783</v>
      </c>
      <c r="B226" s="3" t="s">
        <v>784</v>
      </c>
      <c r="C226" s="15">
        <v>302</v>
      </c>
    </row>
    <row r="227" spans="1:3" x14ac:dyDescent="0.25">
      <c r="A227" s="3" t="s">
        <v>783</v>
      </c>
      <c r="B227" s="3" t="s">
        <v>785</v>
      </c>
      <c r="C227" s="15">
        <v>195</v>
      </c>
    </row>
    <row r="228" spans="1:3" x14ac:dyDescent="0.25">
      <c r="A228" s="3" t="s">
        <v>783</v>
      </c>
      <c r="B228" s="3" t="s">
        <v>786</v>
      </c>
      <c r="C228" s="15">
        <v>142</v>
      </c>
    </row>
    <row r="229" spans="1:3" x14ac:dyDescent="0.25">
      <c r="A229" s="3" t="s">
        <v>783</v>
      </c>
      <c r="B229" s="3" t="s">
        <v>787</v>
      </c>
      <c r="C229" s="15">
        <v>136</v>
      </c>
    </row>
    <row r="230" spans="1:3" x14ac:dyDescent="0.25">
      <c r="A230" s="3" t="s">
        <v>783</v>
      </c>
      <c r="B230" s="3" t="s">
        <v>788</v>
      </c>
      <c r="C230" s="15">
        <v>55</v>
      </c>
    </row>
    <row r="231" spans="1:3" x14ac:dyDescent="0.25">
      <c r="A231" s="3" t="s">
        <v>783</v>
      </c>
      <c r="B231" s="3" t="s">
        <v>789</v>
      </c>
      <c r="C231" s="15">
        <v>26</v>
      </c>
    </row>
    <row r="232" spans="1:3" x14ac:dyDescent="0.25">
      <c r="A232" s="3" t="s">
        <v>783</v>
      </c>
      <c r="B232" s="3" t="s">
        <v>790</v>
      </c>
      <c r="C232" s="15">
        <v>24</v>
      </c>
    </row>
    <row r="233" spans="1:3" x14ac:dyDescent="0.25">
      <c r="A233" s="3" t="s">
        <v>783</v>
      </c>
      <c r="B233" s="3" t="s">
        <v>791</v>
      </c>
      <c r="C233" s="15">
        <v>23</v>
      </c>
    </row>
    <row r="234" spans="1:3" x14ac:dyDescent="0.25">
      <c r="A234" s="3" t="s">
        <v>783</v>
      </c>
      <c r="B234" s="3" t="s">
        <v>792</v>
      </c>
      <c r="C234" s="15">
        <v>20</v>
      </c>
    </row>
    <row r="235" spans="1:3" x14ac:dyDescent="0.25">
      <c r="A235" s="3" t="s">
        <v>783</v>
      </c>
      <c r="B235" s="3" t="s">
        <v>793</v>
      </c>
      <c r="C235" s="15">
        <v>17</v>
      </c>
    </row>
    <row r="236" spans="1:3" x14ac:dyDescent="0.25">
      <c r="A236" s="3" t="s">
        <v>783</v>
      </c>
      <c r="B236" s="3" t="s">
        <v>794</v>
      </c>
      <c r="C236" s="15">
        <v>15</v>
      </c>
    </row>
    <row r="237" spans="1:3" x14ac:dyDescent="0.25">
      <c r="A237" s="3" t="s">
        <v>783</v>
      </c>
      <c r="B237" s="3" t="s">
        <v>795</v>
      </c>
      <c r="C237" s="15">
        <v>15</v>
      </c>
    </row>
    <row r="238" spans="1:3" x14ac:dyDescent="0.25">
      <c r="A238" s="3" t="s">
        <v>783</v>
      </c>
      <c r="B238" s="3" t="s">
        <v>796</v>
      </c>
      <c r="C238" s="15">
        <v>9</v>
      </c>
    </row>
    <row r="239" spans="1:3" x14ac:dyDescent="0.25">
      <c r="A239" s="3" t="s">
        <v>783</v>
      </c>
      <c r="B239" s="3" t="s">
        <v>797</v>
      </c>
      <c r="C239" s="15">
        <v>8</v>
      </c>
    </row>
    <row r="240" spans="1:3" x14ac:dyDescent="0.25">
      <c r="A240" s="3" t="s">
        <v>783</v>
      </c>
      <c r="B240" s="3" t="s">
        <v>798</v>
      </c>
      <c r="C240" s="15">
        <v>7</v>
      </c>
    </row>
    <row r="241" spans="1:3" x14ac:dyDescent="0.25">
      <c r="A241" s="3" t="s">
        <v>783</v>
      </c>
      <c r="B241" s="3" t="s">
        <v>799</v>
      </c>
      <c r="C241" s="15">
        <v>7</v>
      </c>
    </row>
    <row r="242" spans="1:3" x14ac:dyDescent="0.25">
      <c r="A242" s="3" t="s">
        <v>783</v>
      </c>
      <c r="B242" s="3" t="s">
        <v>800</v>
      </c>
      <c r="C242" s="15">
        <v>6</v>
      </c>
    </row>
    <row r="243" spans="1:3" x14ac:dyDescent="0.25">
      <c r="A243" s="3" t="s">
        <v>783</v>
      </c>
      <c r="B243" s="3" t="s">
        <v>801</v>
      </c>
      <c r="C243" s="15">
        <v>5</v>
      </c>
    </row>
    <row r="244" spans="1:3" x14ac:dyDescent="0.25">
      <c r="A244" s="3" t="s">
        <v>783</v>
      </c>
      <c r="B244" s="3" t="s">
        <v>802</v>
      </c>
      <c r="C244" s="15">
        <v>5</v>
      </c>
    </row>
    <row r="245" spans="1:3" x14ac:dyDescent="0.25">
      <c r="A245" s="3" t="s">
        <v>783</v>
      </c>
      <c r="B245" s="3" t="s">
        <v>803</v>
      </c>
      <c r="C245" s="15">
        <v>5</v>
      </c>
    </row>
    <row r="246" spans="1:3" x14ac:dyDescent="0.25">
      <c r="A246" s="3" t="s">
        <v>783</v>
      </c>
      <c r="B246" s="3" t="s">
        <v>804</v>
      </c>
      <c r="C246" s="15">
        <v>4</v>
      </c>
    </row>
    <row r="247" spans="1:3" x14ac:dyDescent="0.25">
      <c r="A247" s="3" t="s">
        <v>783</v>
      </c>
      <c r="B247" s="3" t="s">
        <v>805</v>
      </c>
      <c r="C247" s="15">
        <v>2</v>
      </c>
    </row>
    <row r="248" spans="1:3" x14ac:dyDescent="0.25">
      <c r="A248" s="3" t="s">
        <v>783</v>
      </c>
      <c r="B248" s="3" t="s">
        <v>806</v>
      </c>
      <c r="C248" s="15">
        <v>1</v>
      </c>
    </row>
    <row r="249" spans="1:3" x14ac:dyDescent="0.25">
      <c r="A249" s="3" t="s">
        <v>807</v>
      </c>
      <c r="B249" s="3" t="s">
        <v>808</v>
      </c>
      <c r="C249" s="15">
        <v>6</v>
      </c>
    </row>
    <row r="250" spans="1:3" x14ac:dyDescent="0.25">
      <c r="A250" s="3" t="s">
        <v>809</v>
      </c>
      <c r="B250" s="3" t="s">
        <v>810</v>
      </c>
      <c r="C250" s="15">
        <v>6</v>
      </c>
    </row>
    <row r="251" spans="1:3" x14ac:dyDescent="0.25">
      <c r="A251" s="3" t="s">
        <v>809</v>
      </c>
      <c r="B251" s="3" t="s">
        <v>811</v>
      </c>
      <c r="C251" s="15">
        <v>1</v>
      </c>
    </row>
    <row r="252" spans="1:3" x14ac:dyDescent="0.25">
      <c r="A252" s="3" t="s">
        <v>812</v>
      </c>
      <c r="B252" s="3" t="s">
        <v>813</v>
      </c>
      <c r="C252" s="15">
        <v>367</v>
      </c>
    </row>
    <row r="253" spans="1:3" x14ac:dyDescent="0.25">
      <c r="A253" s="3" t="s">
        <v>812</v>
      </c>
      <c r="B253" s="3" t="s">
        <v>814</v>
      </c>
      <c r="C253" s="15">
        <v>182</v>
      </c>
    </row>
    <row r="254" spans="1:3" x14ac:dyDescent="0.25">
      <c r="A254" s="3" t="s">
        <v>812</v>
      </c>
      <c r="B254" s="3" t="s">
        <v>815</v>
      </c>
      <c r="C254" s="15">
        <v>145</v>
      </c>
    </row>
    <row r="255" spans="1:3" x14ac:dyDescent="0.25">
      <c r="A255" s="3" t="s">
        <v>812</v>
      </c>
      <c r="B255" s="3" t="s">
        <v>816</v>
      </c>
      <c r="C255" s="15">
        <v>29</v>
      </c>
    </row>
    <row r="256" spans="1:3" x14ac:dyDescent="0.25">
      <c r="A256" s="3" t="s">
        <v>812</v>
      </c>
      <c r="B256" s="3" t="s">
        <v>817</v>
      </c>
      <c r="C256" s="15">
        <v>17</v>
      </c>
    </row>
    <row r="257" spans="1:3" x14ac:dyDescent="0.25">
      <c r="A257" s="3" t="s">
        <v>812</v>
      </c>
      <c r="B257" s="3" t="s">
        <v>818</v>
      </c>
      <c r="C257" s="15">
        <v>17</v>
      </c>
    </row>
    <row r="258" spans="1:3" x14ac:dyDescent="0.25">
      <c r="A258" s="3" t="s">
        <v>812</v>
      </c>
      <c r="B258" s="3" t="s">
        <v>819</v>
      </c>
      <c r="C258" s="15">
        <v>4</v>
      </c>
    </row>
    <row r="259" spans="1:3" x14ac:dyDescent="0.25">
      <c r="A259" s="3" t="s">
        <v>812</v>
      </c>
      <c r="B259" s="3" t="s">
        <v>820</v>
      </c>
      <c r="C259" s="15">
        <v>3</v>
      </c>
    </row>
    <row r="260" spans="1:3" x14ac:dyDescent="0.25">
      <c r="A260" s="3" t="s">
        <v>812</v>
      </c>
      <c r="B260" s="3" t="s">
        <v>821</v>
      </c>
      <c r="C260" s="15">
        <v>3</v>
      </c>
    </row>
    <row r="261" spans="1:3" x14ac:dyDescent="0.25">
      <c r="A261" s="3" t="s">
        <v>822</v>
      </c>
      <c r="B261" s="3" t="s">
        <v>823</v>
      </c>
      <c r="C261" s="15">
        <v>395</v>
      </c>
    </row>
    <row r="262" spans="1:3" x14ac:dyDescent="0.25">
      <c r="A262" s="3" t="s">
        <v>822</v>
      </c>
      <c r="B262" s="3" t="s">
        <v>824</v>
      </c>
      <c r="C262" s="15">
        <v>297</v>
      </c>
    </row>
    <row r="263" spans="1:3" x14ac:dyDescent="0.25">
      <c r="A263" s="3" t="s">
        <v>822</v>
      </c>
      <c r="B263" s="3" t="s">
        <v>825</v>
      </c>
      <c r="C263" s="15">
        <v>205</v>
      </c>
    </row>
    <row r="264" spans="1:3" x14ac:dyDescent="0.25">
      <c r="A264" s="3" t="s">
        <v>822</v>
      </c>
      <c r="B264" s="3" t="s">
        <v>826</v>
      </c>
      <c r="C264" s="15">
        <v>125</v>
      </c>
    </row>
    <row r="265" spans="1:3" x14ac:dyDescent="0.25">
      <c r="A265" s="3" t="s">
        <v>822</v>
      </c>
      <c r="B265" s="3" t="s">
        <v>827</v>
      </c>
      <c r="C265" s="15">
        <v>41</v>
      </c>
    </row>
    <row r="266" spans="1:3" x14ac:dyDescent="0.25">
      <c r="A266" s="3" t="s">
        <v>822</v>
      </c>
      <c r="B266" s="3" t="s">
        <v>828</v>
      </c>
      <c r="C266" s="15">
        <v>34</v>
      </c>
    </row>
    <row r="267" spans="1:3" x14ac:dyDescent="0.25">
      <c r="A267" s="3" t="s">
        <v>822</v>
      </c>
      <c r="B267" s="3" t="s">
        <v>829</v>
      </c>
      <c r="C267" s="15">
        <v>30</v>
      </c>
    </row>
    <row r="268" spans="1:3" x14ac:dyDescent="0.25">
      <c r="A268" s="3" t="s">
        <v>822</v>
      </c>
      <c r="B268" s="3" t="s">
        <v>830</v>
      </c>
      <c r="C268" s="15">
        <v>28</v>
      </c>
    </row>
    <row r="269" spans="1:3" x14ac:dyDescent="0.25">
      <c r="A269" s="3" t="s">
        <v>822</v>
      </c>
      <c r="B269" s="3" t="s">
        <v>831</v>
      </c>
      <c r="C269" s="15">
        <v>25</v>
      </c>
    </row>
    <row r="270" spans="1:3" x14ac:dyDescent="0.25">
      <c r="A270" s="3" t="s">
        <v>822</v>
      </c>
      <c r="B270" s="3" t="s">
        <v>832</v>
      </c>
      <c r="C270" s="15">
        <v>21</v>
      </c>
    </row>
    <row r="271" spans="1:3" x14ac:dyDescent="0.25">
      <c r="A271" s="3" t="s">
        <v>822</v>
      </c>
      <c r="B271" s="3" t="s">
        <v>833</v>
      </c>
      <c r="C271" s="15">
        <v>16</v>
      </c>
    </row>
    <row r="272" spans="1:3" x14ac:dyDescent="0.25">
      <c r="A272" s="3" t="s">
        <v>822</v>
      </c>
      <c r="B272" s="3" t="s">
        <v>834</v>
      </c>
      <c r="C272" s="15">
        <v>12</v>
      </c>
    </row>
    <row r="273" spans="1:3" x14ac:dyDescent="0.25">
      <c r="A273" s="3" t="s">
        <v>822</v>
      </c>
      <c r="B273" s="3" t="s">
        <v>835</v>
      </c>
      <c r="C273" s="15">
        <v>7</v>
      </c>
    </row>
    <row r="274" spans="1:3" x14ac:dyDescent="0.25">
      <c r="A274" s="3" t="s">
        <v>822</v>
      </c>
      <c r="B274" s="3" t="s">
        <v>836</v>
      </c>
      <c r="C274" s="15">
        <v>6</v>
      </c>
    </row>
    <row r="275" spans="1:3" x14ac:dyDescent="0.25">
      <c r="A275" s="3" t="s">
        <v>822</v>
      </c>
      <c r="B275" s="3" t="s">
        <v>837</v>
      </c>
      <c r="C275" s="15">
        <v>6</v>
      </c>
    </row>
    <row r="276" spans="1:3" x14ac:dyDescent="0.25">
      <c r="A276" s="3" t="s">
        <v>822</v>
      </c>
      <c r="B276" s="3" t="s">
        <v>838</v>
      </c>
      <c r="C276" s="15">
        <v>6</v>
      </c>
    </row>
    <row r="277" spans="1:3" x14ac:dyDescent="0.25">
      <c r="A277" s="3" t="s">
        <v>822</v>
      </c>
      <c r="B277" s="3" t="s">
        <v>839</v>
      </c>
      <c r="C277" s="15">
        <v>6</v>
      </c>
    </row>
    <row r="278" spans="1:3" x14ac:dyDescent="0.25">
      <c r="A278" s="3" t="s">
        <v>822</v>
      </c>
      <c r="B278" s="3" t="s">
        <v>840</v>
      </c>
      <c r="C278" s="15">
        <v>4</v>
      </c>
    </row>
    <row r="279" spans="1:3" x14ac:dyDescent="0.25">
      <c r="A279" s="3" t="s">
        <v>822</v>
      </c>
      <c r="B279" s="3" t="s">
        <v>841</v>
      </c>
      <c r="C279" s="15">
        <v>4</v>
      </c>
    </row>
    <row r="280" spans="1:3" x14ac:dyDescent="0.25">
      <c r="A280" s="3" t="s">
        <v>822</v>
      </c>
      <c r="B280" s="3" t="s">
        <v>842</v>
      </c>
      <c r="C280" s="15">
        <v>2</v>
      </c>
    </row>
    <row r="281" spans="1:3" x14ac:dyDescent="0.25">
      <c r="A281" s="3" t="s">
        <v>822</v>
      </c>
      <c r="B281" s="3" t="s">
        <v>843</v>
      </c>
      <c r="C281" s="15">
        <v>1</v>
      </c>
    </row>
    <row r="282" spans="1:3" x14ac:dyDescent="0.25">
      <c r="A282" s="3" t="s">
        <v>822</v>
      </c>
      <c r="B282" s="3" t="s">
        <v>844</v>
      </c>
      <c r="C282" s="15">
        <v>1</v>
      </c>
    </row>
    <row r="283" spans="1:3" x14ac:dyDescent="0.25">
      <c r="A283" s="3" t="s">
        <v>845</v>
      </c>
      <c r="B283" s="3" t="s">
        <v>846</v>
      </c>
      <c r="C283" s="15">
        <v>564</v>
      </c>
    </row>
    <row r="284" spans="1:3" x14ac:dyDescent="0.25">
      <c r="A284" s="3" t="s">
        <v>845</v>
      </c>
      <c r="B284" s="3" t="s">
        <v>847</v>
      </c>
      <c r="C284" s="15">
        <v>432</v>
      </c>
    </row>
    <row r="285" spans="1:3" x14ac:dyDescent="0.25">
      <c r="A285" s="3" t="s">
        <v>845</v>
      </c>
      <c r="B285" s="3" t="s">
        <v>848</v>
      </c>
      <c r="C285" s="15">
        <v>336</v>
      </c>
    </row>
    <row r="286" spans="1:3" x14ac:dyDescent="0.25">
      <c r="A286" s="3" t="s">
        <v>845</v>
      </c>
      <c r="B286" s="3" t="s">
        <v>849</v>
      </c>
      <c r="C286" s="15">
        <v>34</v>
      </c>
    </row>
    <row r="287" spans="1:3" x14ac:dyDescent="0.25">
      <c r="A287" s="3" t="s">
        <v>845</v>
      </c>
      <c r="B287" s="3" t="s">
        <v>835</v>
      </c>
      <c r="C287" s="15">
        <v>26</v>
      </c>
    </row>
    <row r="288" spans="1:3" x14ac:dyDescent="0.25">
      <c r="A288" s="3" t="s">
        <v>845</v>
      </c>
      <c r="B288" s="3" t="s">
        <v>850</v>
      </c>
      <c r="C288" s="15">
        <v>24</v>
      </c>
    </row>
    <row r="289" spans="1:3" x14ac:dyDescent="0.25">
      <c r="A289" s="3" t="s">
        <v>845</v>
      </c>
      <c r="B289" s="3" t="s">
        <v>851</v>
      </c>
      <c r="C289" s="15">
        <v>9</v>
      </c>
    </row>
    <row r="290" spans="1:3" x14ac:dyDescent="0.25">
      <c r="A290" s="3" t="s">
        <v>845</v>
      </c>
      <c r="B290" s="3" t="s">
        <v>852</v>
      </c>
      <c r="C290" s="15">
        <v>6</v>
      </c>
    </row>
    <row r="291" spans="1:3" x14ac:dyDescent="0.25">
      <c r="A291" s="3" t="s">
        <v>845</v>
      </c>
      <c r="B291" s="3" t="s">
        <v>853</v>
      </c>
      <c r="C291" s="15">
        <v>6</v>
      </c>
    </row>
    <row r="292" spans="1:3" x14ac:dyDescent="0.25">
      <c r="A292" s="3" t="s">
        <v>845</v>
      </c>
      <c r="B292" s="3" t="s">
        <v>854</v>
      </c>
      <c r="C292" s="15">
        <v>3</v>
      </c>
    </row>
    <row r="293" spans="1:3" x14ac:dyDescent="0.25">
      <c r="A293" s="3" t="s">
        <v>845</v>
      </c>
      <c r="B293" s="3" t="s">
        <v>855</v>
      </c>
      <c r="C293" s="15">
        <v>1</v>
      </c>
    </row>
    <row r="294" spans="1:3" x14ac:dyDescent="0.25">
      <c r="A294" s="3" t="s">
        <v>856</v>
      </c>
      <c r="B294" s="3" t="s">
        <v>857</v>
      </c>
      <c r="C294" s="15">
        <v>359</v>
      </c>
    </row>
    <row r="295" spans="1:3" x14ac:dyDescent="0.25">
      <c r="A295" s="3" t="s">
        <v>856</v>
      </c>
      <c r="B295" s="3" t="s">
        <v>858</v>
      </c>
      <c r="C295" s="15">
        <v>207</v>
      </c>
    </row>
    <row r="296" spans="1:3" x14ac:dyDescent="0.25">
      <c r="A296" s="3" t="s">
        <v>856</v>
      </c>
      <c r="B296" s="3" t="s">
        <v>859</v>
      </c>
      <c r="C296" s="15">
        <v>167</v>
      </c>
    </row>
    <row r="297" spans="1:3" x14ac:dyDescent="0.25">
      <c r="A297" s="3" t="s">
        <v>856</v>
      </c>
      <c r="B297" s="3" t="s">
        <v>860</v>
      </c>
      <c r="C297" s="15">
        <v>145</v>
      </c>
    </row>
    <row r="298" spans="1:3" x14ac:dyDescent="0.25">
      <c r="A298" s="3" t="s">
        <v>856</v>
      </c>
      <c r="B298" s="3" t="s">
        <v>861</v>
      </c>
      <c r="C298" s="15">
        <v>140</v>
      </c>
    </row>
    <row r="299" spans="1:3" x14ac:dyDescent="0.25">
      <c r="A299" s="3" t="s">
        <v>856</v>
      </c>
      <c r="B299" s="3" t="s">
        <v>862</v>
      </c>
      <c r="C299" s="15">
        <v>124</v>
      </c>
    </row>
    <row r="300" spans="1:3" x14ac:dyDescent="0.25">
      <c r="A300" s="3" t="s">
        <v>856</v>
      </c>
      <c r="B300" s="3" t="s">
        <v>863</v>
      </c>
      <c r="C300" s="15">
        <v>124</v>
      </c>
    </row>
    <row r="301" spans="1:3" x14ac:dyDescent="0.25">
      <c r="A301" s="3" t="s">
        <v>856</v>
      </c>
      <c r="B301" s="3" t="s">
        <v>864</v>
      </c>
      <c r="C301" s="15">
        <v>99</v>
      </c>
    </row>
    <row r="302" spans="1:3" x14ac:dyDescent="0.25">
      <c r="A302" s="3" t="s">
        <v>856</v>
      </c>
      <c r="B302" s="3" t="s">
        <v>865</v>
      </c>
      <c r="C302" s="15">
        <v>43</v>
      </c>
    </row>
    <row r="303" spans="1:3" x14ac:dyDescent="0.25">
      <c r="A303" s="3" t="s">
        <v>856</v>
      </c>
      <c r="B303" s="3" t="s">
        <v>866</v>
      </c>
      <c r="C303" s="15">
        <v>34</v>
      </c>
    </row>
    <row r="304" spans="1:3" x14ac:dyDescent="0.25">
      <c r="A304" s="3" t="s">
        <v>856</v>
      </c>
      <c r="B304" s="3" t="s">
        <v>867</v>
      </c>
      <c r="C304" s="15">
        <v>34</v>
      </c>
    </row>
    <row r="305" spans="1:3" x14ac:dyDescent="0.25">
      <c r="A305" s="3" t="s">
        <v>856</v>
      </c>
      <c r="B305" s="3" t="s">
        <v>868</v>
      </c>
      <c r="C305" s="15">
        <v>29</v>
      </c>
    </row>
    <row r="306" spans="1:3" x14ac:dyDescent="0.25">
      <c r="A306" s="3" t="s">
        <v>856</v>
      </c>
      <c r="B306" s="3" t="s">
        <v>869</v>
      </c>
      <c r="C306" s="15">
        <v>28</v>
      </c>
    </row>
    <row r="307" spans="1:3" x14ac:dyDescent="0.25">
      <c r="A307" s="3" t="s">
        <v>856</v>
      </c>
      <c r="B307" s="3" t="s">
        <v>870</v>
      </c>
      <c r="C307" s="15">
        <v>28</v>
      </c>
    </row>
    <row r="308" spans="1:3" x14ac:dyDescent="0.25">
      <c r="A308" s="3" t="s">
        <v>856</v>
      </c>
      <c r="B308" s="3" t="s">
        <v>871</v>
      </c>
      <c r="C308" s="15">
        <v>28</v>
      </c>
    </row>
    <row r="309" spans="1:3" x14ac:dyDescent="0.25">
      <c r="A309" s="3" t="s">
        <v>856</v>
      </c>
      <c r="B309" s="3" t="s">
        <v>872</v>
      </c>
      <c r="C309" s="15">
        <v>28</v>
      </c>
    </row>
    <row r="310" spans="1:3" x14ac:dyDescent="0.25">
      <c r="A310" s="3" t="s">
        <v>856</v>
      </c>
      <c r="B310" s="3" t="s">
        <v>873</v>
      </c>
      <c r="C310" s="15">
        <v>27</v>
      </c>
    </row>
    <row r="311" spans="1:3" x14ac:dyDescent="0.25">
      <c r="A311" s="3" t="s">
        <v>856</v>
      </c>
      <c r="B311" s="3" t="s">
        <v>874</v>
      </c>
      <c r="C311" s="15">
        <v>24</v>
      </c>
    </row>
    <row r="312" spans="1:3" x14ac:dyDescent="0.25">
      <c r="A312" s="3" t="s">
        <v>856</v>
      </c>
      <c r="B312" s="3" t="s">
        <v>875</v>
      </c>
      <c r="C312" s="15">
        <v>23</v>
      </c>
    </row>
    <row r="313" spans="1:3" x14ac:dyDescent="0.25">
      <c r="A313" s="3" t="s">
        <v>856</v>
      </c>
      <c r="B313" s="3" t="s">
        <v>876</v>
      </c>
      <c r="C313" s="15">
        <v>23</v>
      </c>
    </row>
    <row r="314" spans="1:3" x14ac:dyDescent="0.25">
      <c r="A314" s="3" t="s">
        <v>856</v>
      </c>
      <c r="B314" s="3" t="s">
        <v>877</v>
      </c>
      <c r="C314" s="15">
        <v>22</v>
      </c>
    </row>
    <row r="315" spans="1:3" x14ac:dyDescent="0.25">
      <c r="A315" s="3" t="s">
        <v>856</v>
      </c>
      <c r="B315" s="3" t="s">
        <v>878</v>
      </c>
      <c r="C315" s="15">
        <v>21</v>
      </c>
    </row>
    <row r="316" spans="1:3" x14ac:dyDescent="0.25">
      <c r="A316" s="3" t="s">
        <v>856</v>
      </c>
      <c r="B316" s="3" t="s">
        <v>879</v>
      </c>
      <c r="C316" s="15">
        <v>21</v>
      </c>
    </row>
    <row r="317" spans="1:3" x14ac:dyDescent="0.25">
      <c r="A317" s="3" t="s">
        <v>856</v>
      </c>
      <c r="B317" s="3" t="s">
        <v>880</v>
      </c>
      <c r="C317" s="15">
        <v>21</v>
      </c>
    </row>
    <row r="318" spans="1:3" x14ac:dyDescent="0.25">
      <c r="A318" s="3" t="s">
        <v>856</v>
      </c>
      <c r="B318" s="3" t="s">
        <v>881</v>
      </c>
      <c r="C318" s="15">
        <v>19</v>
      </c>
    </row>
    <row r="319" spans="1:3" x14ac:dyDescent="0.25">
      <c r="A319" s="3" t="s">
        <v>856</v>
      </c>
      <c r="B319" s="3" t="s">
        <v>882</v>
      </c>
      <c r="C319" s="15">
        <v>18</v>
      </c>
    </row>
    <row r="320" spans="1:3" x14ac:dyDescent="0.25">
      <c r="A320" s="3" t="s">
        <v>856</v>
      </c>
      <c r="B320" s="3" t="s">
        <v>883</v>
      </c>
      <c r="C320" s="15">
        <v>18</v>
      </c>
    </row>
    <row r="321" spans="1:3" x14ac:dyDescent="0.25">
      <c r="A321" s="3" t="s">
        <v>856</v>
      </c>
      <c r="B321" s="3" t="s">
        <v>884</v>
      </c>
      <c r="C321" s="15">
        <v>14</v>
      </c>
    </row>
    <row r="322" spans="1:3" x14ac:dyDescent="0.25">
      <c r="A322" s="3" t="s">
        <v>856</v>
      </c>
      <c r="B322" s="3" t="s">
        <v>885</v>
      </c>
      <c r="C322" s="15">
        <v>14</v>
      </c>
    </row>
    <row r="323" spans="1:3" x14ac:dyDescent="0.25">
      <c r="A323" s="3" t="s">
        <v>856</v>
      </c>
      <c r="B323" s="3" t="s">
        <v>886</v>
      </c>
      <c r="C323" s="15">
        <v>14</v>
      </c>
    </row>
    <row r="324" spans="1:3" x14ac:dyDescent="0.25">
      <c r="A324" s="3" t="s">
        <v>856</v>
      </c>
      <c r="B324" s="3" t="s">
        <v>887</v>
      </c>
      <c r="C324" s="15">
        <v>13</v>
      </c>
    </row>
    <row r="325" spans="1:3" x14ac:dyDescent="0.25">
      <c r="A325" s="3" t="s">
        <v>856</v>
      </c>
      <c r="B325" s="3" t="s">
        <v>888</v>
      </c>
      <c r="C325" s="15">
        <v>12</v>
      </c>
    </row>
    <row r="326" spans="1:3" x14ac:dyDescent="0.25">
      <c r="A326" s="3" t="s">
        <v>856</v>
      </c>
      <c r="B326" s="3" t="s">
        <v>889</v>
      </c>
      <c r="C326" s="15">
        <v>11</v>
      </c>
    </row>
    <row r="327" spans="1:3" x14ac:dyDescent="0.25">
      <c r="A327" s="3" t="s">
        <v>856</v>
      </c>
      <c r="B327" s="3" t="s">
        <v>890</v>
      </c>
      <c r="C327" s="15">
        <v>10</v>
      </c>
    </row>
    <row r="328" spans="1:3" x14ac:dyDescent="0.25">
      <c r="A328" s="3" t="s">
        <v>856</v>
      </c>
      <c r="B328" s="3" t="s">
        <v>891</v>
      </c>
      <c r="C328" s="15">
        <v>7</v>
      </c>
    </row>
    <row r="329" spans="1:3" x14ac:dyDescent="0.25">
      <c r="A329" s="3" t="s">
        <v>856</v>
      </c>
      <c r="B329" s="3" t="s">
        <v>892</v>
      </c>
      <c r="C329" s="15">
        <v>7</v>
      </c>
    </row>
    <row r="330" spans="1:3" x14ac:dyDescent="0.25">
      <c r="A330" s="3" t="s">
        <v>856</v>
      </c>
      <c r="B330" s="3" t="s">
        <v>893</v>
      </c>
      <c r="C330" s="15">
        <v>4</v>
      </c>
    </row>
    <row r="331" spans="1:3" x14ac:dyDescent="0.25">
      <c r="A331" s="3" t="s">
        <v>856</v>
      </c>
      <c r="B331" s="3" t="s">
        <v>894</v>
      </c>
      <c r="C331" s="15">
        <v>4</v>
      </c>
    </row>
    <row r="332" spans="1:3" x14ac:dyDescent="0.25">
      <c r="A332" s="3" t="s">
        <v>856</v>
      </c>
      <c r="B332" s="3" t="s">
        <v>895</v>
      </c>
      <c r="C332" s="15">
        <v>3</v>
      </c>
    </row>
    <row r="333" spans="1:3" x14ac:dyDescent="0.25">
      <c r="A333" s="3" t="s">
        <v>856</v>
      </c>
      <c r="B333" s="3" t="s">
        <v>896</v>
      </c>
      <c r="C333" s="15">
        <v>3</v>
      </c>
    </row>
    <row r="334" spans="1:3" x14ac:dyDescent="0.25">
      <c r="A334" s="3" t="s">
        <v>856</v>
      </c>
      <c r="B334" s="3" t="s">
        <v>897</v>
      </c>
      <c r="C334" s="15">
        <v>3</v>
      </c>
    </row>
    <row r="335" spans="1:3" x14ac:dyDescent="0.25">
      <c r="A335" s="3" t="s">
        <v>856</v>
      </c>
      <c r="B335" s="3" t="s">
        <v>898</v>
      </c>
      <c r="C335" s="15">
        <v>2</v>
      </c>
    </row>
    <row r="336" spans="1:3" x14ac:dyDescent="0.25">
      <c r="A336" s="3" t="s">
        <v>856</v>
      </c>
      <c r="B336" s="3" t="s">
        <v>899</v>
      </c>
      <c r="C336" s="15">
        <v>1</v>
      </c>
    </row>
    <row r="337" spans="1:3" x14ac:dyDescent="0.25">
      <c r="A337" s="3" t="s">
        <v>856</v>
      </c>
      <c r="B337" s="3" t="s">
        <v>900</v>
      </c>
      <c r="C337" s="15">
        <v>1</v>
      </c>
    </row>
    <row r="338" spans="1:3" x14ac:dyDescent="0.25">
      <c r="A338" s="3" t="s">
        <v>856</v>
      </c>
      <c r="B338" s="3" t="s">
        <v>901</v>
      </c>
      <c r="C338" s="15">
        <v>1</v>
      </c>
    </row>
    <row r="339" spans="1:3" x14ac:dyDescent="0.25">
      <c r="A339" s="3" t="s">
        <v>902</v>
      </c>
      <c r="B339" s="3" t="s">
        <v>903</v>
      </c>
      <c r="C339" s="15">
        <v>303</v>
      </c>
    </row>
    <row r="340" spans="1:3" x14ac:dyDescent="0.25">
      <c r="A340" s="3" t="s">
        <v>902</v>
      </c>
      <c r="B340" s="3" t="s">
        <v>904</v>
      </c>
      <c r="C340" s="15">
        <v>7</v>
      </c>
    </row>
    <row r="341" spans="1:3" x14ac:dyDescent="0.25">
      <c r="A341" s="3" t="s">
        <v>905</v>
      </c>
      <c r="B341" s="3" t="s">
        <v>906</v>
      </c>
      <c r="C341" s="15">
        <v>533</v>
      </c>
    </row>
    <row r="342" spans="1:3" x14ac:dyDescent="0.25">
      <c r="A342" s="3" t="s">
        <v>905</v>
      </c>
      <c r="B342" s="3" t="s">
        <v>907</v>
      </c>
      <c r="C342" s="15">
        <v>515</v>
      </c>
    </row>
    <row r="343" spans="1:3" x14ac:dyDescent="0.25">
      <c r="A343" s="3" t="s">
        <v>905</v>
      </c>
      <c r="B343" s="3" t="s">
        <v>908</v>
      </c>
      <c r="C343" s="15">
        <v>286</v>
      </c>
    </row>
    <row r="344" spans="1:3" x14ac:dyDescent="0.25">
      <c r="A344" s="3" t="s">
        <v>905</v>
      </c>
      <c r="B344" s="3" t="s">
        <v>909</v>
      </c>
      <c r="C344" s="15">
        <v>187</v>
      </c>
    </row>
    <row r="345" spans="1:3" x14ac:dyDescent="0.25">
      <c r="A345" s="3" t="s">
        <v>905</v>
      </c>
      <c r="B345" s="3" t="s">
        <v>910</v>
      </c>
      <c r="C345" s="15">
        <v>102</v>
      </c>
    </row>
    <row r="346" spans="1:3" x14ac:dyDescent="0.25">
      <c r="A346" s="3" t="s">
        <v>905</v>
      </c>
      <c r="B346" s="3" t="s">
        <v>911</v>
      </c>
      <c r="C346" s="15">
        <v>22</v>
      </c>
    </row>
    <row r="347" spans="1:3" x14ac:dyDescent="0.25">
      <c r="A347" s="3" t="s">
        <v>905</v>
      </c>
      <c r="B347" s="3" t="s">
        <v>912</v>
      </c>
      <c r="C347" s="15">
        <v>15</v>
      </c>
    </row>
    <row r="348" spans="1:3" x14ac:dyDescent="0.25">
      <c r="A348" s="3" t="s">
        <v>905</v>
      </c>
      <c r="B348" s="3" t="s">
        <v>913</v>
      </c>
      <c r="C348" s="15">
        <v>15</v>
      </c>
    </row>
    <row r="349" spans="1:3" x14ac:dyDescent="0.25">
      <c r="A349" s="3" t="s">
        <v>905</v>
      </c>
      <c r="B349" s="3" t="s">
        <v>914</v>
      </c>
      <c r="C349" s="15">
        <v>11</v>
      </c>
    </row>
    <row r="350" spans="1:3" x14ac:dyDescent="0.25">
      <c r="A350" s="3" t="s">
        <v>905</v>
      </c>
      <c r="B350" s="3" t="s">
        <v>915</v>
      </c>
      <c r="C350" s="15">
        <v>7</v>
      </c>
    </row>
    <row r="351" spans="1:3" x14ac:dyDescent="0.25">
      <c r="A351" s="3" t="s">
        <v>905</v>
      </c>
      <c r="B351" s="3" t="s">
        <v>916</v>
      </c>
      <c r="C351" s="15">
        <v>6</v>
      </c>
    </row>
    <row r="352" spans="1:3" x14ac:dyDescent="0.25">
      <c r="A352" s="3" t="s">
        <v>917</v>
      </c>
      <c r="B352" s="3" t="s">
        <v>918</v>
      </c>
      <c r="C352" s="15">
        <v>447</v>
      </c>
    </row>
    <row r="353" spans="1:3" x14ac:dyDescent="0.25">
      <c r="A353" s="3" t="s">
        <v>917</v>
      </c>
      <c r="B353" s="3" t="s">
        <v>919</v>
      </c>
      <c r="C353" s="15">
        <v>230</v>
      </c>
    </row>
    <row r="354" spans="1:3" x14ac:dyDescent="0.25">
      <c r="A354" s="3" t="s">
        <v>917</v>
      </c>
      <c r="B354" s="3" t="s">
        <v>920</v>
      </c>
      <c r="C354" s="15">
        <v>38</v>
      </c>
    </row>
    <row r="355" spans="1:3" x14ac:dyDescent="0.25">
      <c r="A355" s="3" t="s">
        <v>917</v>
      </c>
      <c r="B355" s="3" t="s">
        <v>921</v>
      </c>
      <c r="C355" s="15">
        <v>24</v>
      </c>
    </row>
    <row r="356" spans="1:3" x14ac:dyDescent="0.25">
      <c r="A356" s="3" t="s">
        <v>917</v>
      </c>
      <c r="B356" s="3" t="s">
        <v>922</v>
      </c>
      <c r="C356" s="15">
        <v>22</v>
      </c>
    </row>
    <row r="357" spans="1:3" x14ac:dyDescent="0.25">
      <c r="A357" s="3" t="s">
        <v>917</v>
      </c>
      <c r="B357" s="3" t="s">
        <v>923</v>
      </c>
      <c r="C357" s="15">
        <v>11</v>
      </c>
    </row>
    <row r="358" spans="1:3" x14ac:dyDescent="0.25">
      <c r="A358" s="3" t="s">
        <v>917</v>
      </c>
      <c r="B358" s="3" t="s">
        <v>924</v>
      </c>
      <c r="C358" s="15">
        <v>3</v>
      </c>
    </row>
    <row r="359" spans="1:3" x14ac:dyDescent="0.25">
      <c r="A359" s="3" t="s">
        <v>925</v>
      </c>
      <c r="B359" s="3" t="s">
        <v>926</v>
      </c>
      <c r="C359" s="15">
        <v>339</v>
      </c>
    </row>
    <row r="360" spans="1:3" x14ac:dyDescent="0.25">
      <c r="A360" s="3" t="s">
        <v>925</v>
      </c>
      <c r="B360" s="3" t="s">
        <v>927</v>
      </c>
      <c r="C360" s="15">
        <v>145</v>
      </c>
    </row>
    <row r="361" spans="1:3" x14ac:dyDescent="0.25">
      <c r="A361" s="3" t="s">
        <v>925</v>
      </c>
      <c r="B361" s="3" t="s">
        <v>928</v>
      </c>
      <c r="C361" s="15">
        <v>42</v>
      </c>
    </row>
    <row r="362" spans="1:3" x14ac:dyDescent="0.25">
      <c r="A362" s="3" t="s">
        <v>925</v>
      </c>
      <c r="B362" s="3" t="s">
        <v>929</v>
      </c>
      <c r="C362" s="15">
        <v>9</v>
      </c>
    </row>
    <row r="363" spans="1:3" x14ac:dyDescent="0.25">
      <c r="A363" s="3" t="s">
        <v>925</v>
      </c>
      <c r="B363" s="3" t="s">
        <v>930</v>
      </c>
      <c r="C363" s="15">
        <v>3</v>
      </c>
    </row>
    <row r="364" spans="1:3" x14ac:dyDescent="0.25">
      <c r="A364" s="3" t="s">
        <v>925</v>
      </c>
      <c r="B364" s="3" t="s">
        <v>931</v>
      </c>
      <c r="C364" s="15">
        <v>3</v>
      </c>
    </row>
    <row r="365" spans="1:3" x14ac:dyDescent="0.25">
      <c r="A365" s="3" t="s">
        <v>932</v>
      </c>
      <c r="B365" s="3" t="s">
        <v>933</v>
      </c>
      <c r="C365" s="15">
        <v>564</v>
      </c>
    </row>
    <row r="366" spans="1:3" x14ac:dyDescent="0.25">
      <c r="A366" s="3" t="s">
        <v>932</v>
      </c>
      <c r="B366" s="3" t="s">
        <v>934</v>
      </c>
      <c r="C366" s="15">
        <v>361</v>
      </c>
    </row>
    <row r="367" spans="1:3" x14ac:dyDescent="0.25">
      <c r="A367" s="3" t="s">
        <v>932</v>
      </c>
      <c r="B367" s="3" t="s">
        <v>935</v>
      </c>
      <c r="C367" s="15">
        <v>246</v>
      </c>
    </row>
    <row r="368" spans="1:3" x14ac:dyDescent="0.25">
      <c r="A368" s="3" t="s">
        <v>932</v>
      </c>
      <c r="B368" s="3" t="s">
        <v>936</v>
      </c>
      <c r="C368" s="15">
        <v>233</v>
      </c>
    </row>
    <row r="369" spans="1:3" x14ac:dyDescent="0.25">
      <c r="A369" s="3" t="s">
        <v>932</v>
      </c>
      <c r="B369" s="3" t="s">
        <v>937</v>
      </c>
      <c r="C369" s="15">
        <v>183</v>
      </c>
    </row>
    <row r="370" spans="1:3" x14ac:dyDescent="0.25">
      <c r="A370" s="3" t="s">
        <v>932</v>
      </c>
      <c r="B370" s="3" t="s">
        <v>938</v>
      </c>
      <c r="C370" s="15">
        <v>177</v>
      </c>
    </row>
    <row r="371" spans="1:3" x14ac:dyDescent="0.25">
      <c r="A371" s="3" t="s">
        <v>932</v>
      </c>
      <c r="B371" s="3" t="s">
        <v>939</v>
      </c>
      <c r="C371" s="15">
        <v>43</v>
      </c>
    </row>
    <row r="372" spans="1:3" x14ac:dyDescent="0.25">
      <c r="A372" s="3" t="s">
        <v>932</v>
      </c>
      <c r="B372" s="3" t="s">
        <v>940</v>
      </c>
      <c r="C372" s="15">
        <v>40</v>
      </c>
    </row>
    <row r="373" spans="1:3" x14ac:dyDescent="0.25">
      <c r="A373" s="3" t="s">
        <v>932</v>
      </c>
      <c r="B373" s="3" t="s">
        <v>941</v>
      </c>
      <c r="C373" s="15">
        <v>34</v>
      </c>
    </row>
    <row r="374" spans="1:3" x14ac:dyDescent="0.25">
      <c r="A374" s="3" t="s">
        <v>932</v>
      </c>
      <c r="B374" s="3" t="s">
        <v>942</v>
      </c>
      <c r="C374" s="15">
        <v>25</v>
      </c>
    </row>
    <row r="375" spans="1:3" x14ac:dyDescent="0.25">
      <c r="A375" s="3" t="s">
        <v>932</v>
      </c>
      <c r="B375" s="3" t="s">
        <v>943</v>
      </c>
      <c r="C375" s="15">
        <v>22</v>
      </c>
    </row>
    <row r="376" spans="1:3" x14ac:dyDescent="0.25">
      <c r="A376" s="3" t="s">
        <v>932</v>
      </c>
      <c r="B376" s="3" t="s">
        <v>944</v>
      </c>
      <c r="C376" s="15">
        <v>21</v>
      </c>
    </row>
    <row r="377" spans="1:3" x14ac:dyDescent="0.25">
      <c r="A377" s="3" t="s">
        <v>932</v>
      </c>
      <c r="B377" s="3" t="s">
        <v>945</v>
      </c>
      <c r="C377" s="15">
        <v>5</v>
      </c>
    </row>
    <row r="378" spans="1:3" x14ac:dyDescent="0.25">
      <c r="A378" s="3" t="s">
        <v>932</v>
      </c>
      <c r="B378" s="3" t="s">
        <v>946</v>
      </c>
      <c r="C378" s="15">
        <v>3</v>
      </c>
    </row>
    <row r="379" spans="1:3" x14ac:dyDescent="0.25">
      <c r="A379" s="3" t="s">
        <v>932</v>
      </c>
      <c r="B379" s="3" t="s">
        <v>947</v>
      </c>
      <c r="C379" s="15">
        <v>1</v>
      </c>
    </row>
  </sheetData>
  <conditionalFormatting sqref="C5:C379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D4B1-3507-4532-AD60-8F78D0139576}">
  <dimension ref="A1:B106"/>
  <sheetViews>
    <sheetView topLeftCell="A59" workbookViewId="0">
      <selection activeCell="B5" sqref="B5:B106"/>
    </sheetView>
  </sheetViews>
  <sheetFormatPr defaultRowHeight="18.75" x14ac:dyDescent="0.3"/>
  <cols>
    <col min="1" max="1" width="31.7109375" style="12" bestFit="1" customWidth="1"/>
    <col min="2" max="2" width="5.85546875" style="12" bestFit="1" customWidth="1"/>
  </cols>
  <sheetData>
    <row r="1" spans="1:2" ht="23.25" x14ac:dyDescent="0.35">
      <c r="A1" s="11" t="s">
        <v>2830</v>
      </c>
    </row>
    <row r="2" spans="1:2" x14ac:dyDescent="0.3">
      <c r="A2" s="72" t="s">
        <v>949</v>
      </c>
    </row>
    <row r="4" spans="1:2" x14ac:dyDescent="0.3">
      <c r="A4" s="13" t="s">
        <v>2</v>
      </c>
      <c r="B4" s="13" t="s">
        <v>524</v>
      </c>
    </row>
    <row r="5" spans="1:2" x14ac:dyDescent="0.3">
      <c r="A5" s="10" t="s">
        <v>525</v>
      </c>
      <c r="B5" s="10">
        <v>6</v>
      </c>
    </row>
    <row r="6" spans="1:2" x14ac:dyDescent="0.3">
      <c r="A6" s="10" t="s">
        <v>417</v>
      </c>
      <c r="B6" s="10">
        <v>5</v>
      </c>
    </row>
    <row r="7" spans="1:2" x14ac:dyDescent="0.3">
      <c r="A7" s="10" t="s">
        <v>1186</v>
      </c>
      <c r="B7" s="10">
        <v>3</v>
      </c>
    </row>
    <row r="8" spans="1:2" x14ac:dyDescent="0.3">
      <c r="A8" s="10" t="s">
        <v>526</v>
      </c>
      <c r="B8" s="10">
        <v>4</v>
      </c>
    </row>
    <row r="9" spans="1:2" x14ac:dyDescent="0.3">
      <c r="A9" s="10" t="s">
        <v>527</v>
      </c>
      <c r="B9" s="10">
        <v>15</v>
      </c>
    </row>
    <row r="10" spans="1:2" x14ac:dyDescent="0.3">
      <c r="A10" s="10" t="s">
        <v>1189</v>
      </c>
      <c r="B10" s="10">
        <v>9</v>
      </c>
    </row>
    <row r="11" spans="1:2" x14ac:dyDescent="0.3">
      <c r="A11" s="10" t="s">
        <v>61</v>
      </c>
      <c r="B11" s="10">
        <v>8</v>
      </c>
    </row>
    <row r="12" spans="1:2" x14ac:dyDescent="0.3">
      <c r="A12" s="10" t="s">
        <v>528</v>
      </c>
      <c r="B12" s="10">
        <v>12</v>
      </c>
    </row>
    <row r="13" spans="1:2" x14ac:dyDescent="0.3">
      <c r="A13" s="10" t="s">
        <v>94</v>
      </c>
      <c r="B13" s="10">
        <v>6</v>
      </c>
    </row>
    <row r="14" spans="1:2" x14ac:dyDescent="0.3">
      <c r="A14" s="10" t="s">
        <v>54</v>
      </c>
      <c r="B14" s="10">
        <v>41</v>
      </c>
    </row>
    <row r="15" spans="1:2" x14ac:dyDescent="0.3">
      <c r="A15" s="10" t="s">
        <v>46</v>
      </c>
      <c r="B15" s="10">
        <v>10</v>
      </c>
    </row>
    <row r="16" spans="1:2" x14ac:dyDescent="0.3">
      <c r="A16" s="10" t="s">
        <v>11</v>
      </c>
      <c r="B16" s="10">
        <v>26</v>
      </c>
    </row>
    <row r="17" spans="1:2" x14ac:dyDescent="0.3">
      <c r="A17" s="10" t="s">
        <v>1201</v>
      </c>
      <c r="B17" s="10">
        <v>10</v>
      </c>
    </row>
    <row r="18" spans="1:2" x14ac:dyDescent="0.3">
      <c r="A18" s="10" t="s">
        <v>529</v>
      </c>
      <c r="B18" s="10">
        <v>8</v>
      </c>
    </row>
    <row r="19" spans="1:2" x14ac:dyDescent="0.3">
      <c r="A19" s="10" t="s">
        <v>1225</v>
      </c>
      <c r="B19" s="10">
        <v>3</v>
      </c>
    </row>
    <row r="20" spans="1:2" x14ac:dyDescent="0.3">
      <c r="A20" s="10" t="s">
        <v>1226</v>
      </c>
      <c r="B20" s="10">
        <v>1</v>
      </c>
    </row>
    <row r="21" spans="1:2" x14ac:dyDescent="0.3">
      <c r="A21" s="10" t="s">
        <v>149</v>
      </c>
      <c r="B21" s="10">
        <v>3</v>
      </c>
    </row>
    <row r="22" spans="1:2" x14ac:dyDescent="0.3">
      <c r="A22" s="10" t="s">
        <v>116</v>
      </c>
      <c r="B22" s="10">
        <v>5</v>
      </c>
    </row>
    <row r="23" spans="1:2" x14ac:dyDescent="0.3">
      <c r="A23" s="10" t="s">
        <v>531</v>
      </c>
      <c r="B23" s="10">
        <v>46</v>
      </c>
    </row>
    <row r="24" spans="1:2" x14ac:dyDescent="0.3">
      <c r="A24" s="10" t="s">
        <v>1185</v>
      </c>
      <c r="B24" s="10">
        <v>24</v>
      </c>
    </row>
    <row r="25" spans="1:2" x14ac:dyDescent="0.3">
      <c r="A25" s="10" t="s">
        <v>532</v>
      </c>
      <c r="B25" s="10">
        <v>7</v>
      </c>
    </row>
    <row r="26" spans="1:2" x14ac:dyDescent="0.3">
      <c r="A26" s="10" t="s">
        <v>127</v>
      </c>
      <c r="B26" s="10">
        <v>10</v>
      </c>
    </row>
    <row r="27" spans="1:2" x14ac:dyDescent="0.3">
      <c r="A27" s="10" t="s">
        <v>434</v>
      </c>
      <c r="B27" s="10">
        <v>9</v>
      </c>
    </row>
    <row r="28" spans="1:2" x14ac:dyDescent="0.3">
      <c r="A28" s="10" t="s">
        <v>52</v>
      </c>
      <c r="B28" s="10">
        <v>5</v>
      </c>
    </row>
    <row r="29" spans="1:2" x14ac:dyDescent="0.3">
      <c r="A29" s="10" t="s">
        <v>533</v>
      </c>
      <c r="B29" s="10">
        <v>16</v>
      </c>
    </row>
    <row r="30" spans="1:2" x14ac:dyDescent="0.3">
      <c r="A30" s="10" t="s">
        <v>50</v>
      </c>
      <c r="B30" s="10">
        <v>29</v>
      </c>
    </row>
    <row r="31" spans="1:2" x14ac:dyDescent="0.3">
      <c r="A31" s="10" t="s">
        <v>1188</v>
      </c>
      <c r="B31" s="10">
        <v>16</v>
      </c>
    </row>
    <row r="32" spans="1:2" x14ac:dyDescent="0.3">
      <c r="A32" s="10" t="s">
        <v>48</v>
      </c>
      <c r="B32" s="10">
        <v>26</v>
      </c>
    </row>
    <row r="33" spans="1:2" x14ac:dyDescent="0.3">
      <c r="A33" s="10" t="s">
        <v>1202</v>
      </c>
      <c r="B33" s="10">
        <v>13</v>
      </c>
    </row>
    <row r="34" spans="1:2" x14ac:dyDescent="0.3">
      <c r="A34" s="10" t="s">
        <v>114</v>
      </c>
      <c r="B34" s="10">
        <v>25</v>
      </c>
    </row>
    <row r="35" spans="1:2" x14ac:dyDescent="0.3">
      <c r="A35" s="10" t="s">
        <v>534</v>
      </c>
      <c r="B35" s="10">
        <v>3</v>
      </c>
    </row>
    <row r="36" spans="1:2" x14ac:dyDescent="0.3">
      <c r="A36" s="10" t="s">
        <v>14</v>
      </c>
      <c r="B36" s="10">
        <v>25</v>
      </c>
    </row>
    <row r="37" spans="1:2" x14ac:dyDescent="0.3">
      <c r="A37" s="10" t="s">
        <v>1191</v>
      </c>
      <c r="B37" s="10">
        <v>18</v>
      </c>
    </row>
    <row r="38" spans="1:2" x14ac:dyDescent="0.3">
      <c r="A38" s="10" t="s">
        <v>1193</v>
      </c>
      <c r="B38" s="10">
        <v>22</v>
      </c>
    </row>
    <row r="39" spans="1:2" x14ac:dyDescent="0.3">
      <c r="A39" s="10" t="s">
        <v>535</v>
      </c>
      <c r="B39" s="10">
        <v>18</v>
      </c>
    </row>
    <row r="40" spans="1:2" x14ac:dyDescent="0.3">
      <c r="A40" s="10" t="s">
        <v>1203</v>
      </c>
      <c r="B40" s="10">
        <v>1</v>
      </c>
    </row>
    <row r="41" spans="1:2" x14ac:dyDescent="0.3">
      <c r="A41" s="10" t="s">
        <v>1192</v>
      </c>
      <c r="B41" s="10">
        <v>5</v>
      </c>
    </row>
    <row r="42" spans="1:2" x14ac:dyDescent="0.3">
      <c r="A42" s="10" t="s">
        <v>1184</v>
      </c>
      <c r="B42" s="10">
        <v>7</v>
      </c>
    </row>
    <row r="43" spans="1:2" x14ac:dyDescent="0.3">
      <c r="A43" s="10" t="s">
        <v>261</v>
      </c>
      <c r="B43" s="10">
        <v>0</v>
      </c>
    </row>
    <row r="44" spans="1:2" x14ac:dyDescent="0.3">
      <c r="A44" s="10" t="s">
        <v>372</v>
      </c>
      <c r="B44" s="10">
        <v>7</v>
      </c>
    </row>
    <row r="45" spans="1:2" x14ac:dyDescent="0.3">
      <c r="A45" s="10" t="s">
        <v>211</v>
      </c>
      <c r="B45" s="10">
        <v>67</v>
      </c>
    </row>
    <row r="46" spans="1:2" x14ac:dyDescent="0.3">
      <c r="A46" s="10" t="s">
        <v>1204</v>
      </c>
      <c r="B46" s="10">
        <v>16</v>
      </c>
    </row>
    <row r="47" spans="1:2" x14ac:dyDescent="0.3">
      <c r="A47" s="10" t="s">
        <v>18</v>
      </c>
      <c r="B47" s="10">
        <v>3</v>
      </c>
    </row>
    <row r="48" spans="1:2" x14ac:dyDescent="0.3">
      <c r="A48" s="10" t="s">
        <v>59</v>
      </c>
      <c r="B48" s="10">
        <v>20</v>
      </c>
    </row>
    <row r="49" spans="1:2" x14ac:dyDescent="0.3">
      <c r="A49" s="10" t="s">
        <v>1227</v>
      </c>
      <c r="B49" s="10">
        <v>1</v>
      </c>
    </row>
    <row r="50" spans="1:2" x14ac:dyDescent="0.3">
      <c r="A50" s="10" t="s">
        <v>40</v>
      </c>
      <c r="B50" s="10">
        <v>4</v>
      </c>
    </row>
    <row r="51" spans="1:2" x14ac:dyDescent="0.3">
      <c r="A51" s="10" t="s">
        <v>78</v>
      </c>
      <c r="B51" s="10">
        <v>6</v>
      </c>
    </row>
    <row r="52" spans="1:2" x14ac:dyDescent="0.3">
      <c r="A52" s="10" t="s">
        <v>36</v>
      </c>
      <c r="B52" s="10">
        <v>5</v>
      </c>
    </row>
    <row r="53" spans="1:2" x14ac:dyDescent="0.3">
      <c r="A53" s="10" t="s">
        <v>29</v>
      </c>
      <c r="B53" s="10">
        <v>23</v>
      </c>
    </row>
    <row r="54" spans="1:2" x14ac:dyDescent="0.3">
      <c r="A54" s="10" t="s">
        <v>1205</v>
      </c>
      <c r="B54" s="10">
        <v>2</v>
      </c>
    </row>
    <row r="55" spans="1:2" x14ac:dyDescent="0.3">
      <c r="A55" s="10" t="s">
        <v>536</v>
      </c>
      <c r="B55" s="10">
        <v>5</v>
      </c>
    </row>
    <row r="56" spans="1:2" x14ac:dyDescent="0.3">
      <c r="A56" s="10" t="s">
        <v>71</v>
      </c>
      <c r="B56" s="10">
        <v>58</v>
      </c>
    </row>
    <row r="57" spans="1:2" x14ac:dyDescent="0.3">
      <c r="A57" s="10" t="s">
        <v>1206</v>
      </c>
      <c r="B57" s="10">
        <v>36</v>
      </c>
    </row>
    <row r="58" spans="1:2" x14ac:dyDescent="0.3">
      <c r="A58" s="10" t="s">
        <v>1207</v>
      </c>
      <c r="B58" s="10">
        <v>54</v>
      </c>
    </row>
    <row r="59" spans="1:2" x14ac:dyDescent="0.3">
      <c r="A59" s="10" t="s">
        <v>1212</v>
      </c>
      <c r="B59" s="10">
        <v>10</v>
      </c>
    </row>
    <row r="60" spans="1:2" x14ac:dyDescent="0.3">
      <c r="A60" s="10" t="s">
        <v>537</v>
      </c>
      <c r="B60" s="10">
        <v>5</v>
      </c>
    </row>
    <row r="61" spans="1:2" x14ac:dyDescent="0.3">
      <c r="A61" s="10" t="s">
        <v>27</v>
      </c>
      <c r="B61" s="10">
        <v>38</v>
      </c>
    </row>
    <row r="62" spans="1:2" x14ac:dyDescent="0.3">
      <c r="A62" s="10" t="s">
        <v>1213</v>
      </c>
      <c r="B62" s="10">
        <v>37</v>
      </c>
    </row>
    <row r="63" spans="1:2" x14ac:dyDescent="0.3">
      <c r="A63" s="10" t="s">
        <v>1214</v>
      </c>
      <c r="B63" s="10">
        <v>17</v>
      </c>
    </row>
    <row r="64" spans="1:2" x14ac:dyDescent="0.3">
      <c r="A64" s="10" t="s">
        <v>122</v>
      </c>
      <c r="B64" s="10">
        <v>25</v>
      </c>
    </row>
    <row r="65" spans="1:2" x14ac:dyDescent="0.3">
      <c r="A65" s="10" t="s">
        <v>1208</v>
      </c>
      <c r="B65" s="10">
        <v>12</v>
      </c>
    </row>
    <row r="66" spans="1:2" x14ac:dyDescent="0.3">
      <c r="A66" s="10" t="s">
        <v>1209</v>
      </c>
      <c r="B66" s="10">
        <v>16</v>
      </c>
    </row>
    <row r="67" spans="1:2" x14ac:dyDescent="0.3">
      <c r="A67" s="10" t="s">
        <v>1210</v>
      </c>
      <c r="B67" s="10">
        <v>11</v>
      </c>
    </row>
    <row r="68" spans="1:2" x14ac:dyDescent="0.3">
      <c r="A68" s="10" t="s">
        <v>1211</v>
      </c>
      <c r="B68" s="10">
        <v>23</v>
      </c>
    </row>
    <row r="69" spans="1:2" x14ac:dyDescent="0.3">
      <c r="A69" s="10" t="s">
        <v>8</v>
      </c>
      <c r="B69" s="10">
        <v>7</v>
      </c>
    </row>
    <row r="70" spans="1:2" x14ac:dyDescent="0.3">
      <c r="A70" s="10" t="s">
        <v>1099</v>
      </c>
      <c r="B70" s="10">
        <v>6</v>
      </c>
    </row>
    <row r="71" spans="1:2" x14ac:dyDescent="0.3">
      <c r="A71" s="10" t="s">
        <v>44</v>
      </c>
      <c r="B71" s="10">
        <v>32</v>
      </c>
    </row>
    <row r="72" spans="1:2" x14ac:dyDescent="0.3">
      <c r="A72" s="10" t="s">
        <v>57</v>
      </c>
      <c r="B72" s="10">
        <v>11</v>
      </c>
    </row>
    <row r="73" spans="1:2" x14ac:dyDescent="0.3">
      <c r="A73" s="10" t="s">
        <v>21</v>
      </c>
      <c r="B73" s="10">
        <v>17</v>
      </c>
    </row>
    <row r="74" spans="1:2" x14ac:dyDescent="0.3">
      <c r="A74" s="10" t="s">
        <v>1098</v>
      </c>
      <c r="B74" s="10">
        <v>1</v>
      </c>
    </row>
    <row r="75" spans="1:2" x14ac:dyDescent="0.3">
      <c r="A75" s="10" t="s">
        <v>62</v>
      </c>
      <c r="B75" s="10">
        <v>6</v>
      </c>
    </row>
    <row r="76" spans="1:2" x14ac:dyDescent="0.3">
      <c r="A76" s="10" t="s">
        <v>161</v>
      </c>
      <c r="B76" s="10">
        <v>14</v>
      </c>
    </row>
    <row r="77" spans="1:2" x14ac:dyDescent="0.3">
      <c r="A77" s="10" t="s">
        <v>215</v>
      </c>
      <c r="B77" s="10">
        <v>9</v>
      </c>
    </row>
    <row r="78" spans="1:2" x14ac:dyDescent="0.3">
      <c r="A78" s="10" t="s">
        <v>538</v>
      </c>
      <c r="B78" s="10">
        <v>7</v>
      </c>
    </row>
    <row r="79" spans="1:2" x14ac:dyDescent="0.3">
      <c r="A79" s="10" t="s">
        <v>539</v>
      </c>
      <c r="B79" s="10">
        <v>3</v>
      </c>
    </row>
    <row r="80" spans="1:2" x14ac:dyDescent="0.3">
      <c r="A80" s="10" t="s">
        <v>23</v>
      </c>
      <c r="B80" s="10">
        <v>39</v>
      </c>
    </row>
    <row r="81" spans="1:2" x14ac:dyDescent="0.3">
      <c r="A81" s="10" t="s">
        <v>1215</v>
      </c>
      <c r="B81" s="10">
        <v>17</v>
      </c>
    </row>
    <row r="82" spans="1:2" x14ac:dyDescent="0.3">
      <c r="A82" s="10" t="s">
        <v>1216</v>
      </c>
      <c r="B82" s="10">
        <v>19</v>
      </c>
    </row>
    <row r="83" spans="1:2" x14ac:dyDescent="0.3">
      <c r="A83" s="10" t="s">
        <v>31</v>
      </c>
      <c r="B83" s="10">
        <v>13</v>
      </c>
    </row>
    <row r="84" spans="1:2" x14ac:dyDescent="0.3">
      <c r="A84" s="10" t="s">
        <v>540</v>
      </c>
      <c r="B84" s="10">
        <v>12</v>
      </c>
    </row>
    <row r="85" spans="1:2" x14ac:dyDescent="0.3">
      <c r="A85" s="10" t="s">
        <v>217</v>
      </c>
      <c r="B85" s="10">
        <v>28</v>
      </c>
    </row>
    <row r="86" spans="1:2" x14ac:dyDescent="0.3">
      <c r="A86" s="10" t="s">
        <v>541</v>
      </c>
      <c r="B86" s="10">
        <v>4</v>
      </c>
    </row>
    <row r="87" spans="1:2" x14ac:dyDescent="0.3">
      <c r="A87" s="10" t="s">
        <v>100</v>
      </c>
      <c r="B87" s="10">
        <v>20</v>
      </c>
    </row>
    <row r="88" spans="1:2" x14ac:dyDescent="0.3">
      <c r="A88" s="10" t="s">
        <v>1217</v>
      </c>
      <c r="B88" s="10">
        <v>23</v>
      </c>
    </row>
    <row r="89" spans="1:2" x14ac:dyDescent="0.3">
      <c r="A89" s="10" t="s">
        <v>290</v>
      </c>
      <c r="B89" s="10">
        <v>4</v>
      </c>
    </row>
    <row r="90" spans="1:2" x14ac:dyDescent="0.3">
      <c r="A90" s="10" t="s">
        <v>31</v>
      </c>
      <c r="B90" s="10">
        <v>27</v>
      </c>
    </row>
    <row r="91" spans="1:2" x14ac:dyDescent="0.3">
      <c r="A91" s="10" t="s">
        <v>1218</v>
      </c>
      <c r="B91" s="10">
        <v>10</v>
      </c>
    </row>
    <row r="92" spans="1:2" x14ac:dyDescent="0.3">
      <c r="A92" s="10" t="s">
        <v>542</v>
      </c>
      <c r="B92" s="10">
        <v>8</v>
      </c>
    </row>
    <row r="93" spans="1:2" x14ac:dyDescent="0.3">
      <c r="A93" s="10" t="s">
        <v>1219</v>
      </c>
      <c r="B93" s="10">
        <v>12</v>
      </c>
    </row>
    <row r="94" spans="1:2" x14ac:dyDescent="0.3">
      <c r="A94" s="10" t="s">
        <v>267</v>
      </c>
      <c r="B94" s="10">
        <v>30</v>
      </c>
    </row>
    <row r="95" spans="1:2" x14ac:dyDescent="0.3">
      <c r="A95" s="10" t="s">
        <v>67</v>
      </c>
      <c r="B95" s="10">
        <v>13</v>
      </c>
    </row>
    <row r="96" spans="1:2" x14ac:dyDescent="0.3">
      <c r="A96" s="10" t="s">
        <v>1220</v>
      </c>
      <c r="B96" s="10">
        <v>27</v>
      </c>
    </row>
    <row r="97" spans="1:2" x14ac:dyDescent="0.3">
      <c r="A97" s="10" t="s">
        <v>1222</v>
      </c>
      <c r="B97" s="10">
        <v>20</v>
      </c>
    </row>
    <row r="98" spans="1:2" x14ac:dyDescent="0.3">
      <c r="A98" s="10" t="s">
        <v>1221</v>
      </c>
      <c r="B98" s="10">
        <v>37</v>
      </c>
    </row>
    <row r="99" spans="1:2" x14ac:dyDescent="0.3">
      <c r="A99" s="10" t="s">
        <v>92</v>
      </c>
      <c r="B99" s="10">
        <v>6</v>
      </c>
    </row>
    <row r="100" spans="1:2" x14ac:dyDescent="0.3">
      <c r="A100" s="10" t="s">
        <v>65</v>
      </c>
      <c r="B100" s="10">
        <v>17</v>
      </c>
    </row>
    <row r="101" spans="1:2" x14ac:dyDescent="0.3">
      <c r="A101" s="10" t="s">
        <v>118</v>
      </c>
      <c r="B101" s="10">
        <v>7</v>
      </c>
    </row>
    <row r="102" spans="1:2" x14ac:dyDescent="0.3">
      <c r="A102" s="10" t="s">
        <v>229</v>
      </c>
      <c r="B102" s="10">
        <v>18</v>
      </c>
    </row>
    <row r="103" spans="1:2" x14ac:dyDescent="0.3">
      <c r="A103" s="10" t="s">
        <v>1223</v>
      </c>
      <c r="B103" s="10">
        <v>6</v>
      </c>
    </row>
    <row r="104" spans="1:2" x14ac:dyDescent="0.3">
      <c r="A104" s="10" t="s">
        <v>546</v>
      </c>
      <c r="B104" s="10">
        <v>10</v>
      </c>
    </row>
    <row r="105" spans="1:2" x14ac:dyDescent="0.3">
      <c r="A105" s="10" t="s">
        <v>105</v>
      </c>
      <c r="B105" s="10">
        <v>29</v>
      </c>
    </row>
    <row r="106" spans="1:2" x14ac:dyDescent="0.3">
      <c r="A106" s="10" t="s">
        <v>1224</v>
      </c>
      <c r="B106" s="10">
        <v>15</v>
      </c>
    </row>
  </sheetData>
  <conditionalFormatting sqref="B5:B106">
    <cfRule type="top10" dxfId="1" priority="1" rank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2EF7-E440-4F0D-AA64-AD8D20504AAC}">
  <dimension ref="A1:O37"/>
  <sheetViews>
    <sheetView showGridLines="0" workbookViewId="0">
      <selection activeCell="L7" sqref="L7"/>
    </sheetView>
  </sheetViews>
  <sheetFormatPr defaultRowHeight="15" x14ac:dyDescent="0.25"/>
  <cols>
    <col min="1" max="1" width="6.28515625" customWidth="1"/>
    <col min="2" max="2" width="18.28515625" bestFit="1" customWidth="1"/>
    <col min="3" max="3" width="12.140625" bestFit="1" customWidth="1"/>
    <col min="6" max="7" width="11" customWidth="1"/>
    <col min="10" max="10" width="10.7109375" customWidth="1"/>
    <col min="13" max="13" width="20.28515625" bestFit="1" customWidth="1"/>
    <col min="15" max="15" width="25.5703125" bestFit="1" customWidth="1"/>
  </cols>
  <sheetData>
    <row r="1" spans="1:15" ht="23.25" x14ac:dyDescent="0.35">
      <c r="A1" s="11" t="s">
        <v>2831</v>
      </c>
    </row>
    <row r="3" spans="1:15" ht="30" x14ac:dyDescent="0.25">
      <c r="A3" s="40" t="s">
        <v>1023</v>
      </c>
      <c r="B3" s="41" t="s">
        <v>1024</v>
      </c>
      <c r="C3" s="41" t="s">
        <v>1025</v>
      </c>
      <c r="D3" s="41" t="s">
        <v>1026</v>
      </c>
      <c r="E3" s="41" t="s">
        <v>1027</v>
      </c>
      <c r="F3" s="41" t="s">
        <v>1028</v>
      </c>
      <c r="G3" s="41" t="s">
        <v>2777</v>
      </c>
      <c r="H3" s="41" t="s">
        <v>1029</v>
      </c>
      <c r="I3" s="41" t="s">
        <v>1030</v>
      </c>
      <c r="J3" s="41" t="s">
        <v>1031</v>
      </c>
      <c r="M3" s="41" t="s">
        <v>1081</v>
      </c>
      <c r="O3" s="41" t="s">
        <v>1044</v>
      </c>
    </row>
    <row r="4" spans="1:15" x14ac:dyDescent="0.25">
      <c r="A4" s="42">
        <v>1</v>
      </c>
      <c r="B4" s="31" t="s">
        <v>160</v>
      </c>
      <c r="C4" s="31"/>
      <c r="D4" s="31" t="s">
        <v>1042</v>
      </c>
      <c r="E4" s="31"/>
      <c r="F4" s="31"/>
      <c r="G4" s="31"/>
      <c r="H4" s="31">
        <v>1.2</v>
      </c>
      <c r="I4" s="43">
        <v>45301</v>
      </c>
      <c r="J4" s="31"/>
      <c r="M4" s="31" t="s">
        <v>1039</v>
      </c>
      <c r="O4" s="31" t="s">
        <v>1045</v>
      </c>
    </row>
    <row r="5" spans="1:15" x14ac:dyDescent="0.25">
      <c r="A5" s="42">
        <v>2</v>
      </c>
      <c r="B5" s="31" t="s">
        <v>162</v>
      </c>
      <c r="C5" s="31"/>
      <c r="D5" s="31"/>
      <c r="E5" s="31"/>
      <c r="F5" s="31"/>
      <c r="G5" s="31"/>
      <c r="H5" s="31"/>
      <c r="I5" s="43"/>
      <c r="J5" s="31"/>
      <c r="M5" s="31" t="s">
        <v>1083</v>
      </c>
      <c r="O5" s="31" t="s">
        <v>1046</v>
      </c>
    </row>
    <row r="6" spans="1:15" x14ac:dyDescent="0.25">
      <c r="A6" s="42">
        <v>3</v>
      </c>
      <c r="B6" s="31" t="s">
        <v>567</v>
      </c>
      <c r="C6" s="31"/>
      <c r="D6" s="31"/>
      <c r="E6" s="31"/>
      <c r="F6" s="31"/>
      <c r="G6" s="31"/>
      <c r="H6" s="31"/>
      <c r="I6" s="43"/>
      <c r="J6" s="31"/>
      <c r="M6" s="31" t="s">
        <v>1082</v>
      </c>
      <c r="O6" s="31" t="s">
        <v>1047</v>
      </c>
    </row>
    <row r="7" spans="1:15" x14ac:dyDescent="0.25">
      <c r="A7" s="42">
        <v>4</v>
      </c>
      <c r="B7" s="31" t="s">
        <v>164</v>
      </c>
      <c r="C7" s="31"/>
      <c r="D7" s="31"/>
      <c r="E7" s="31"/>
      <c r="F7" s="31"/>
      <c r="G7" s="31"/>
      <c r="H7" s="31"/>
      <c r="I7" s="43"/>
      <c r="J7" s="31"/>
      <c r="M7" s="31" t="s">
        <v>1040</v>
      </c>
      <c r="O7" s="31" t="s">
        <v>1048</v>
      </c>
    </row>
    <row r="8" spans="1:15" x14ac:dyDescent="0.25">
      <c r="A8" s="42">
        <v>5</v>
      </c>
      <c r="B8" s="31" t="s">
        <v>165</v>
      </c>
      <c r="C8" s="31"/>
      <c r="D8" s="31"/>
      <c r="E8" s="31"/>
      <c r="F8" s="31"/>
      <c r="G8" s="31"/>
      <c r="H8" s="31"/>
      <c r="I8" s="43"/>
      <c r="J8" s="31"/>
      <c r="M8" s="31" t="s">
        <v>1041</v>
      </c>
      <c r="O8" s="31" t="s">
        <v>1049</v>
      </c>
    </row>
    <row r="9" spans="1:15" x14ac:dyDescent="0.25">
      <c r="A9" s="42">
        <v>6</v>
      </c>
      <c r="B9" s="31" t="s">
        <v>1230</v>
      </c>
      <c r="C9" s="31"/>
      <c r="D9" s="31"/>
      <c r="E9" s="31"/>
      <c r="F9" s="31"/>
      <c r="G9" s="31"/>
      <c r="H9" s="31"/>
      <c r="I9" s="43"/>
      <c r="J9" s="31"/>
      <c r="M9" s="31" t="s">
        <v>1042</v>
      </c>
      <c r="O9" s="31" t="s">
        <v>1050</v>
      </c>
    </row>
    <row r="10" spans="1:15" x14ac:dyDescent="0.25">
      <c r="A10" s="42">
        <v>7</v>
      </c>
      <c r="B10" s="31" t="s">
        <v>1229</v>
      </c>
      <c r="C10" s="31"/>
      <c r="D10" s="31"/>
      <c r="E10" s="31"/>
      <c r="F10" s="31"/>
      <c r="G10" s="31"/>
      <c r="H10" s="31"/>
      <c r="I10" s="43"/>
      <c r="J10" s="31"/>
      <c r="M10" s="31" t="s">
        <v>1043</v>
      </c>
      <c r="O10" s="31" t="s">
        <v>1051</v>
      </c>
    </row>
    <row r="11" spans="1:15" x14ac:dyDescent="0.25">
      <c r="A11" s="42">
        <v>8</v>
      </c>
      <c r="B11" s="31" t="s">
        <v>168</v>
      </c>
      <c r="C11" s="31"/>
      <c r="D11" s="31"/>
      <c r="E11" s="31"/>
      <c r="F11" s="31"/>
      <c r="G11" s="31"/>
      <c r="H11" s="31"/>
      <c r="I11" s="43"/>
      <c r="J11" s="31"/>
      <c r="O11" s="31" t="s">
        <v>1052</v>
      </c>
    </row>
    <row r="12" spans="1:15" x14ac:dyDescent="0.25">
      <c r="A12" s="42">
        <v>9</v>
      </c>
      <c r="B12" s="31" t="s">
        <v>169</v>
      </c>
      <c r="C12" s="31"/>
      <c r="D12" s="31"/>
      <c r="E12" s="31"/>
      <c r="F12" s="31"/>
      <c r="G12" s="31"/>
      <c r="H12" s="31"/>
      <c r="I12" s="43"/>
      <c r="J12" s="31"/>
      <c r="O12" s="31" t="s">
        <v>1053</v>
      </c>
    </row>
    <row r="13" spans="1:15" x14ac:dyDescent="0.25">
      <c r="A13" s="42">
        <v>10</v>
      </c>
      <c r="B13" s="31" t="s">
        <v>170</v>
      </c>
      <c r="C13" s="31"/>
      <c r="D13" s="31"/>
      <c r="E13" s="31"/>
      <c r="F13" s="31"/>
      <c r="G13" s="31"/>
      <c r="H13" s="31"/>
      <c r="I13" s="43"/>
      <c r="J13" s="31"/>
      <c r="O13" s="31" t="s">
        <v>1054</v>
      </c>
    </row>
    <row r="14" spans="1:15" x14ac:dyDescent="0.25">
      <c r="O14" s="31" t="s">
        <v>1055</v>
      </c>
    </row>
    <row r="15" spans="1:15" x14ac:dyDescent="0.25">
      <c r="O15" s="31" t="s">
        <v>1056</v>
      </c>
    </row>
    <row r="16" spans="1:15" x14ac:dyDescent="0.25">
      <c r="A16" s="44" t="s">
        <v>1038</v>
      </c>
      <c r="O16" s="31" t="s">
        <v>1057</v>
      </c>
    </row>
    <row r="17" spans="1:15" x14ac:dyDescent="0.25">
      <c r="A17" t="s">
        <v>1032</v>
      </c>
      <c r="O17" s="31" t="s">
        <v>1058</v>
      </c>
    </row>
    <row r="18" spans="1:15" x14ac:dyDescent="0.25">
      <c r="A18" t="s">
        <v>1079</v>
      </c>
      <c r="O18" s="31" t="s">
        <v>1059</v>
      </c>
    </row>
    <row r="19" spans="1:15" x14ac:dyDescent="0.25">
      <c r="A19" t="s">
        <v>1080</v>
      </c>
      <c r="O19" s="31" t="s">
        <v>1060</v>
      </c>
    </row>
    <row r="20" spans="1:15" x14ac:dyDescent="0.25">
      <c r="A20" t="s">
        <v>1033</v>
      </c>
      <c r="O20" s="31" t="s">
        <v>1061</v>
      </c>
    </row>
    <row r="21" spans="1:15" x14ac:dyDescent="0.25">
      <c r="A21" t="s">
        <v>1034</v>
      </c>
      <c r="O21" s="31" t="s">
        <v>1062</v>
      </c>
    </row>
    <row r="22" spans="1:15" x14ac:dyDescent="0.25">
      <c r="A22" t="s">
        <v>1035</v>
      </c>
      <c r="O22" s="31" t="s">
        <v>1063</v>
      </c>
    </row>
    <row r="23" spans="1:15" x14ac:dyDescent="0.25">
      <c r="A23" t="s">
        <v>1036</v>
      </c>
      <c r="O23" s="31" t="s">
        <v>1064</v>
      </c>
    </row>
    <row r="24" spans="1:15" x14ac:dyDescent="0.25">
      <c r="A24" t="s">
        <v>1037</v>
      </c>
      <c r="O24" s="31" t="s">
        <v>1065</v>
      </c>
    </row>
    <row r="25" spans="1:15" x14ac:dyDescent="0.25">
      <c r="O25" s="31" t="s">
        <v>1066</v>
      </c>
    </row>
    <row r="26" spans="1:15" x14ac:dyDescent="0.25">
      <c r="O26" s="31" t="s">
        <v>1067</v>
      </c>
    </row>
    <row r="27" spans="1:15" x14ac:dyDescent="0.25">
      <c r="O27" s="31" t="s">
        <v>1068</v>
      </c>
    </row>
    <row r="28" spans="1:15" x14ac:dyDescent="0.25">
      <c r="O28" s="31" t="s">
        <v>1069</v>
      </c>
    </row>
    <row r="29" spans="1:15" x14ac:dyDescent="0.25">
      <c r="O29" s="31" t="s">
        <v>1070</v>
      </c>
    </row>
    <row r="30" spans="1:15" x14ac:dyDescent="0.25">
      <c r="O30" s="31" t="s">
        <v>1071</v>
      </c>
    </row>
    <row r="31" spans="1:15" x14ac:dyDescent="0.25">
      <c r="O31" s="31" t="s">
        <v>1072</v>
      </c>
    </row>
    <row r="32" spans="1:15" x14ac:dyDescent="0.25">
      <c r="O32" s="31" t="s">
        <v>1073</v>
      </c>
    </row>
    <row r="33" spans="15:15" x14ac:dyDescent="0.25">
      <c r="O33" s="31" t="s">
        <v>1074</v>
      </c>
    </row>
    <row r="34" spans="15:15" x14ac:dyDescent="0.25">
      <c r="O34" s="31" t="s">
        <v>1075</v>
      </c>
    </row>
    <row r="35" spans="15:15" x14ac:dyDescent="0.25">
      <c r="O35" s="31" t="s">
        <v>1076</v>
      </c>
    </row>
    <row r="36" spans="15:15" x14ac:dyDescent="0.25">
      <c r="O36" s="31" t="s">
        <v>1077</v>
      </c>
    </row>
    <row r="37" spans="15:15" x14ac:dyDescent="0.25">
      <c r="O37" s="31" t="s">
        <v>1078</v>
      </c>
    </row>
  </sheetData>
  <dataValidations count="5">
    <dataValidation type="list" allowBlank="1" showInputMessage="1" showErrorMessage="1" sqref="D5:D13" xr:uid="{2FAE6EF5-58B9-4446-A947-D690E7703F3E}">
      <formula1>$M$4:$M$10</formula1>
    </dataValidation>
    <dataValidation type="custom" allowBlank="1" showInputMessage="1" showErrorMessage="1" sqref="C4" xr:uid="{AFDDEFD5-2F27-4DFB-A8A8-64E300961C69}">
      <formula1>OR("PRIA","WANITA")</formula1>
    </dataValidation>
    <dataValidation type="list" allowBlank="1" showInputMessage="1" showErrorMessage="1" sqref="D4" xr:uid="{B5B7D9D0-7840-4C19-AAFA-7E9CCB4375F5}">
      <formula1>$M$4:$M$10</formula1>
    </dataValidation>
    <dataValidation type="decimal" allowBlank="1" showInputMessage="1" showErrorMessage="1" sqref="H4" xr:uid="{7349489D-9AF2-4391-ACDA-85515F218B6F}">
      <formula1>1</formula1>
      <formula2>4</formula2>
    </dataValidation>
    <dataValidation type="date" allowBlank="1" showInputMessage="1" showErrorMessage="1" sqref="I4" xr:uid="{CE450524-54E2-4F27-A77B-F8FB60E63E9C}">
      <formula1>45292</formula1>
      <formula2>45657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3726-F7DA-4A77-9F6B-3EA9527B485D}">
  <dimension ref="A1:C17"/>
  <sheetViews>
    <sheetView workbookViewId="0">
      <selection activeCell="D16" sqref="D16"/>
    </sheetView>
  </sheetViews>
  <sheetFormatPr defaultRowHeight="15" x14ac:dyDescent="0.25"/>
  <cols>
    <col min="1" max="1" width="16.5703125" bestFit="1" customWidth="1"/>
    <col min="2" max="2" width="13.85546875" bestFit="1" customWidth="1"/>
  </cols>
  <sheetData>
    <row r="1" spans="1:3" ht="23.25" x14ac:dyDescent="0.35">
      <c r="A1" s="11" t="s">
        <v>2832</v>
      </c>
    </row>
    <row r="3" spans="1:3" ht="18.75" x14ac:dyDescent="0.3">
      <c r="A3" s="8" t="s">
        <v>512</v>
      </c>
      <c r="B3" s="8" t="s">
        <v>513</v>
      </c>
    </row>
    <row r="4" spans="1:3" ht="18.75" x14ac:dyDescent="0.3">
      <c r="A4" s="9">
        <v>44109</v>
      </c>
      <c r="B4" s="10" t="s">
        <v>514</v>
      </c>
      <c r="C4">
        <f>COUNTIF($B$4:$B$17,B4)</f>
        <v>2</v>
      </c>
    </row>
    <row r="5" spans="1:3" ht="18.75" x14ac:dyDescent="0.3">
      <c r="A5" s="9">
        <v>44082</v>
      </c>
      <c r="B5" s="10" t="s">
        <v>515</v>
      </c>
      <c r="C5">
        <f t="shared" ref="C5:C17" si="0">COUNTIF($B$4:$B$17,B5)</f>
        <v>2</v>
      </c>
    </row>
    <row r="6" spans="1:3" ht="18.75" x14ac:dyDescent="0.3">
      <c r="A6" s="9">
        <v>43835</v>
      </c>
      <c r="B6" s="10" t="s">
        <v>516</v>
      </c>
      <c r="C6">
        <f t="shared" si="0"/>
        <v>2</v>
      </c>
    </row>
    <row r="7" spans="1:3" ht="18.75" x14ac:dyDescent="0.3">
      <c r="A7" s="9">
        <v>43897</v>
      </c>
      <c r="B7" s="10" t="s">
        <v>514</v>
      </c>
      <c r="C7">
        <f t="shared" si="0"/>
        <v>2</v>
      </c>
    </row>
    <row r="8" spans="1:3" ht="18.75" x14ac:dyDescent="0.3">
      <c r="A8" s="9">
        <v>44168</v>
      </c>
      <c r="B8" s="10" t="s">
        <v>517</v>
      </c>
      <c r="C8">
        <f t="shared" si="0"/>
        <v>2</v>
      </c>
    </row>
    <row r="9" spans="1:3" ht="18.75" x14ac:dyDescent="0.3">
      <c r="A9" s="9">
        <v>44099</v>
      </c>
      <c r="B9" s="10" t="s">
        <v>518</v>
      </c>
      <c r="C9">
        <f t="shared" si="0"/>
        <v>1</v>
      </c>
    </row>
    <row r="10" spans="1:3" ht="18.75" x14ac:dyDescent="0.3">
      <c r="A10" s="9">
        <v>44111</v>
      </c>
      <c r="B10" s="10" t="s">
        <v>516</v>
      </c>
      <c r="C10">
        <f t="shared" si="0"/>
        <v>2</v>
      </c>
    </row>
    <row r="11" spans="1:3" ht="18.75" x14ac:dyDescent="0.3">
      <c r="A11" s="9">
        <v>43981</v>
      </c>
      <c r="B11" s="10" t="s">
        <v>519</v>
      </c>
      <c r="C11">
        <f t="shared" si="0"/>
        <v>1</v>
      </c>
    </row>
    <row r="12" spans="1:3" ht="18.75" x14ac:dyDescent="0.3">
      <c r="A12" s="9">
        <v>43910</v>
      </c>
      <c r="B12" s="10" t="s">
        <v>520</v>
      </c>
      <c r="C12">
        <f t="shared" si="0"/>
        <v>1</v>
      </c>
    </row>
    <row r="13" spans="1:3" ht="18.75" x14ac:dyDescent="0.3">
      <c r="A13" s="9">
        <v>44045</v>
      </c>
      <c r="B13" s="10" t="s">
        <v>517</v>
      </c>
      <c r="C13">
        <f t="shared" si="0"/>
        <v>2</v>
      </c>
    </row>
    <row r="14" spans="1:3" ht="18.75" x14ac:dyDescent="0.3">
      <c r="A14" s="9">
        <v>43865</v>
      </c>
      <c r="B14" s="10" t="s">
        <v>515</v>
      </c>
      <c r="C14">
        <f t="shared" si="0"/>
        <v>2</v>
      </c>
    </row>
    <row r="15" spans="1:3" ht="18.75" x14ac:dyDescent="0.3">
      <c r="A15" s="9">
        <v>44169</v>
      </c>
      <c r="B15" s="10" t="s">
        <v>521</v>
      </c>
      <c r="C15">
        <f t="shared" si="0"/>
        <v>1</v>
      </c>
    </row>
    <row r="16" spans="1:3" ht="18.75" x14ac:dyDescent="0.3">
      <c r="A16" s="9">
        <v>43897</v>
      </c>
      <c r="B16" s="10" t="s">
        <v>522</v>
      </c>
      <c r="C16">
        <f t="shared" si="0"/>
        <v>1</v>
      </c>
    </row>
    <row r="17" spans="1:3" ht="18.75" x14ac:dyDescent="0.3">
      <c r="A17" s="9">
        <v>43941</v>
      </c>
      <c r="B17" s="10" t="s">
        <v>523</v>
      </c>
      <c r="C17">
        <f t="shared" si="0"/>
        <v>1</v>
      </c>
    </row>
  </sheetData>
  <conditionalFormatting sqref="B4:B17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363-45C2-4D03-8058-1EA1B936B8A9}">
  <dimension ref="A1:E1003"/>
  <sheetViews>
    <sheetView tabSelected="1" workbookViewId="0">
      <selection activeCell="K16" sqref="K16"/>
    </sheetView>
  </sheetViews>
  <sheetFormatPr defaultRowHeight="15" x14ac:dyDescent="0.25"/>
  <cols>
    <col min="1" max="1" width="21.28515625" customWidth="1"/>
    <col min="2" max="2" width="12" bestFit="1" customWidth="1"/>
    <col min="3" max="3" width="9" bestFit="1" customWidth="1"/>
    <col min="4" max="4" width="5.85546875" bestFit="1" customWidth="1"/>
    <col min="5" max="5" width="13.42578125" bestFit="1" customWidth="1"/>
  </cols>
  <sheetData>
    <row r="1" spans="1:5" ht="23.25" x14ac:dyDescent="0.35">
      <c r="A1" s="11" t="s">
        <v>2833</v>
      </c>
    </row>
    <row r="3" spans="1:5" x14ac:dyDescent="0.25">
      <c r="A3" s="120" t="s">
        <v>2757</v>
      </c>
      <c r="B3" s="120" t="s">
        <v>1276</v>
      </c>
      <c r="C3" s="120" t="s">
        <v>1277</v>
      </c>
      <c r="D3" s="120" t="s">
        <v>1278</v>
      </c>
      <c r="E3" s="120" t="s">
        <v>1280</v>
      </c>
    </row>
    <row r="4" spans="1:5" x14ac:dyDescent="0.25">
      <c r="A4" t="s">
        <v>1647</v>
      </c>
      <c r="B4">
        <v>5.0453395999999998E-2</v>
      </c>
      <c r="C4">
        <v>241</v>
      </c>
      <c r="D4">
        <v>12</v>
      </c>
      <c r="E4" s="71">
        <v>42082</v>
      </c>
    </row>
    <row r="5" spans="1:5" x14ac:dyDescent="0.25">
      <c r="A5" t="s">
        <v>1648</v>
      </c>
      <c r="B5">
        <v>3.7291032000000002E-2</v>
      </c>
      <c r="C5">
        <v>1</v>
      </c>
      <c r="D5">
        <v>12</v>
      </c>
      <c r="E5" s="71">
        <v>42384</v>
      </c>
    </row>
    <row r="6" spans="1:5" x14ac:dyDescent="0.25">
      <c r="A6" t="s">
        <v>1649</v>
      </c>
      <c r="B6">
        <v>6.5984970000000004E-2</v>
      </c>
      <c r="C6">
        <v>3</v>
      </c>
      <c r="D6">
        <v>12</v>
      </c>
      <c r="E6" s="71">
        <v>42473</v>
      </c>
    </row>
    <row r="7" spans="1:5" x14ac:dyDescent="0.25">
      <c r="A7" t="s">
        <v>1650</v>
      </c>
      <c r="B7">
        <v>1.5828793000000001E-2</v>
      </c>
      <c r="C7">
        <v>10</v>
      </c>
      <c r="D7">
        <v>12</v>
      </c>
      <c r="E7" s="71">
        <v>42222</v>
      </c>
    </row>
    <row r="8" spans="1:5" x14ac:dyDescent="0.25">
      <c r="A8" t="s">
        <v>1651</v>
      </c>
      <c r="B8">
        <v>3.9290541999999998E-2</v>
      </c>
      <c r="C8">
        <v>45</v>
      </c>
      <c r="D8">
        <v>12</v>
      </c>
      <c r="E8" s="71">
        <v>42249</v>
      </c>
    </row>
    <row r="9" spans="1:5" x14ac:dyDescent="0.25">
      <c r="A9" t="s">
        <v>1652</v>
      </c>
      <c r="B9">
        <v>4.1451928999999998E-2</v>
      </c>
      <c r="C9">
        <v>23</v>
      </c>
      <c r="D9">
        <v>12</v>
      </c>
      <c r="E9" s="71">
        <v>42424</v>
      </c>
    </row>
    <row r="10" spans="1:5" x14ac:dyDescent="0.25">
      <c r="A10" t="s">
        <v>1653</v>
      </c>
      <c r="B10">
        <v>0.216804572</v>
      </c>
      <c r="C10">
        <v>8</v>
      </c>
      <c r="D10">
        <v>12</v>
      </c>
      <c r="E10" s="71">
        <v>42468</v>
      </c>
    </row>
    <row r="11" spans="1:5" x14ac:dyDescent="0.25">
      <c r="A11" t="s">
        <v>1654</v>
      </c>
      <c r="B11">
        <v>4.8730152999999998E-2</v>
      </c>
      <c r="C11">
        <v>118</v>
      </c>
      <c r="D11">
        <v>12</v>
      </c>
      <c r="E11" s="71">
        <v>42296</v>
      </c>
    </row>
    <row r="12" spans="1:5" x14ac:dyDescent="0.25">
      <c r="A12" t="s">
        <v>1655</v>
      </c>
      <c r="B12">
        <v>3.7076103999999999E-2</v>
      </c>
      <c r="C12">
        <v>25</v>
      </c>
      <c r="D12">
        <v>12</v>
      </c>
      <c r="E12" s="71">
        <v>42422</v>
      </c>
    </row>
    <row r="13" spans="1:5" x14ac:dyDescent="0.25">
      <c r="A13" t="s">
        <v>1656</v>
      </c>
      <c r="B13">
        <v>7.6134200000000001E-3</v>
      </c>
      <c r="C13">
        <v>0</v>
      </c>
      <c r="D13">
        <v>12</v>
      </c>
      <c r="E13" s="71">
        <v>42171</v>
      </c>
    </row>
    <row r="14" spans="1:5" x14ac:dyDescent="0.25">
      <c r="A14" t="s">
        <v>1657</v>
      </c>
      <c r="B14">
        <v>0.141784833</v>
      </c>
      <c r="D14">
        <v>12</v>
      </c>
      <c r="E14" s="71">
        <v>42460</v>
      </c>
    </row>
    <row r="15" spans="1:5" x14ac:dyDescent="0.25">
      <c r="A15" t="s">
        <v>1658</v>
      </c>
      <c r="B15">
        <v>7.4321086999999994E-2</v>
      </c>
      <c r="D15">
        <v>12</v>
      </c>
      <c r="E15" s="71">
        <v>42460</v>
      </c>
    </row>
    <row r="16" spans="1:5" x14ac:dyDescent="0.25">
      <c r="A16" t="s">
        <v>1659</v>
      </c>
      <c r="B16">
        <v>0.11584947</v>
      </c>
      <c r="D16">
        <v>12</v>
      </c>
      <c r="E16" s="71">
        <v>42460</v>
      </c>
    </row>
    <row r="17" spans="1:5" x14ac:dyDescent="0.25">
      <c r="A17" t="s">
        <v>1660</v>
      </c>
      <c r="B17">
        <v>0.10511959799999999</v>
      </c>
      <c r="D17">
        <v>12</v>
      </c>
      <c r="E17" s="71">
        <v>42460</v>
      </c>
    </row>
    <row r="18" spans="1:5" x14ac:dyDescent="0.25">
      <c r="A18" t="s">
        <v>1661</v>
      </c>
      <c r="B18">
        <v>0.210158874</v>
      </c>
      <c r="D18">
        <v>12</v>
      </c>
      <c r="E18" s="71">
        <v>42418</v>
      </c>
    </row>
    <row r="19" spans="1:5" x14ac:dyDescent="0.25">
      <c r="A19" t="s">
        <v>1662</v>
      </c>
      <c r="B19">
        <v>1.1443224E-2</v>
      </c>
      <c r="C19">
        <v>7</v>
      </c>
      <c r="D19">
        <v>12</v>
      </c>
      <c r="E19" s="71">
        <v>42194</v>
      </c>
    </row>
    <row r="20" spans="1:5" x14ac:dyDescent="0.25">
      <c r="A20" t="s">
        <v>1663</v>
      </c>
      <c r="B20">
        <v>2.5719589000000001E-2</v>
      </c>
      <c r="C20">
        <v>13</v>
      </c>
      <c r="D20">
        <v>12</v>
      </c>
      <c r="E20" s="71">
        <v>42219</v>
      </c>
    </row>
    <row r="21" spans="1:5" x14ac:dyDescent="0.25">
      <c r="A21" t="s">
        <v>1664</v>
      </c>
      <c r="B21">
        <v>2.9406063999999999E-2</v>
      </c>
      <c r="D21">
        <v>12</v>
      </c>
      <c r="E21" s="71">
        <v>42257</v>
      </c>
    </row>
    <row r="22" spans="1:5" x14ac:dyDescent="0.25">
      <c r="A22" t="s">
        <v>1665</v>
      </c>
      <c r="B22">
        <v>0.21423814699999999</v>
      </c>
      <c r="D22">
        <v>12</v>
      </c>
      <c r="E22" s="71">
        <v>42503</v>
      </c>
    </row>
    <row r="23" spans="1:5" x14ac:dyDescent="0.25">
      <c r="A23" t="s">
        <v>1666</v>
      </c>
      <c r="B23">
        <v>0.14374440999999999</v>
      </c>
      <c r="D23">
        <v>12</v>
      </c>
      <c r="E23" s="71">
        <v>42321</v>
      </c>
    </row>
    <row r="24" spans="1:5" x14ac:dyDescent="0.25">
      <c r="A24" t="s">
        <v>1667</v>
      </c>
      <c r="B24">
        <v>2.5736201E-2</v>
      </c>
      <c r="C24">
        <v>6</v>
      </c>
      <c r="D24">
        <v>12</v>
      </c>
      <c r="E24" s="71">
        <v>42318</v>
      </c>
    </row>
    <row r="25" spans="1:5" x14ac:dyDescent="0.25">
      <c r="A25" t="s">
        <v>1668</v>
      </c>
      <c r="B25">
        <v>0.140513201</v>
      </c>
      <c r="D25">
        <v>12</v>
      </c>
      <c r="E25" s="71">
        <v>42425</v>
      </c>
    </row>
    <row r="26" spans="1:5" x14ac:dyDescent="0.25">
      <c r="A26" t="s">
        <v>1669</v>
      </c>
      <c r="B26">
        <v>7.9715935000000002E-2</v>
      </c>
      <c r="D26">
        <v>12</v>
      </c>
      <c r="E26" s="71">
        <v>42531</v>
      </c>
    </row>
    <row r="27" spans="1:5" x14ac:dyDescent="0.25">
      <c r="A27" t="s">
        <v>1670</v>
      </c>
      <c r="B27">
        <v>5.5534451999999998E-2</v>
      </c>
      <c r="D27">
        <v>12</v>
      </c>
      <c r="E27" s="71">
        <v>42534</v>
      </c>
    </row>
    <row r="28" spans="1:5" x14ac:dyDescent="0.25">
      <c r="A28" t="s">
        <v>1671</v>
      </c>
      <c r="B28">
        <v>0.124725398</v>
      </c>
      <c r="D28">
        <v>12</v>
      </c>
      <c r="E28" s="71">
        <v>42398</v>
      </c>
    </row>
    <row r="29" spans="1:5" x14ac:dyDescent="0.25">
      <c r="A29" t="s">
        <v>1672</v>
      </c>
      <c r="B29">
        <v>4.3718515999999999E-2</v>
      </c>
      <c r="D29">
        <v>12</v>
      </c>
      <c r="E29" s="71">
        <v>42305</v>
      </c>
    </row>
    <row r="30" spans="1:5" x14ac:dyDescent="0.25">
      <c r="A30" t="s">
        <v>1673</v>
      </c>
      <c r="B30">
        <v>6.759129E-3</v>
      </c>
      <c r="C30">
        <v>15</v>
      </c>
      <c r="D30">
        <v>24</v>
      </c>
      <c r="E30" s="71">
        <v>41883</v>
      </c>
    </row>
    <row r="31" spans="1:5" x14ac:dyDescent="0.25">
      <c r="A31" t="s">
        <v>1674</v>
      </c>
      <c r="B31">
        <v>8.0187096999999999E-2</v>
      </c>
      <c r="C31">
        <v>1</v>
      </c>
      <c r="D31">
        <v>24</v>
      </c>
      <c r="E31" s="71">
        <v>42109</v>
      </c>
    </row>
    <row r="32" spans="1:5" x14ac:dyDescent="0.25">
      <c r="A32" t="s">
        <v>1675</v>
      </c>
      <c r="B32">
        <v>0.12728188300000001</v>
      </c>
      <c r="C32">
        <v>18</v>
      </c>
      <c r="D32">
        <v>24</v>
      </c>
      <c r="E32" s="71">
        <v>42153</v>
      </c>
    </row>
    <row r="33" spans="1:5" x14ac:dyDescent="0.25">
      <c r="A33" t="s">
        <v>1676</v>
      </c>
      <c r="B33">
        <v>3.4276626999999997E-2</v>
      </c>
      <c r="C33">
        <v>4</v>
      </c>
      <c r="D33">
        <v>24</v>
      </c>
      <c r="E33" s="71">
        <v>42167</v>
      </c>
    </row>
    <row r="34" spans="1:5" x14ac:dyDescent="0.25">
      <c r="A34" t="s">
        <v>1677</v>
      </c>
      <c r="B34">
        <v>8.4162987999999994E-2</v>
      </c>
      <c r="C34">
        <v>7</v>
      </c>
      <c r="D34">
        <v>24</v>
      </c>
      <c r="E34" s="71">
        <v>42194</v>
      </c>
    </row>
    <row r="35" spans="1:5" x14ac:dyDescent="0.25">
      <c r="A35" t="s">
        <v>1678</v>
      </c>
      <c r="B35">
        <v>8.6321385E-2</v>
      </c>
      <c r="C35">
        <v>2</v>
      </c>
      <c r="D35">
        <v>24</v>
      </c>
      <c r="E35" s="71">
        <v>42199</v>
      </c>
    </row>
    <row r="36" spans="1:5" x14ac:dyDescent="0.25">
      <c r="A36" t="s">
        <v>1679</v>
      </c>
      <c r="B36">
        <v>0.20387108500000001</v>
      </c>
      <c r="C36">
        <v>30</v>
      </c>
      <c r="D36">
        <v>24</v>
      </c>
      <c r="E36" s="71">
        <v>42264</v>
      </c>
    </row>
    <row r="37" spans="1:5" x14ac:dyDescent="0.25">
      <c r="A37" t="s">
        <v>1680</v>
      </c>
      <c r="B37">
        <v>0.20871690100000001</v>
      </c>
      <c r="C37">
        <v>2</v>
      </c>
      <c r="D37">
        <v>24</v>
      </c>
      <c r="E37" s="71">
        <v>42261</v>
      </c>
    </row>
    <row r="38" spans="1:5" x14ac:dyDescent="0.25">
      <c r="A38" t="s">
        <v>1681</v>
      </c>
      <c r="B38">
        <v>9.8626201999999996E-2</v>
      </c>
      <c r="C38">
        <v>4</v>
      </c>
      <c r="D38">
        <v>24</v>
      </c>
      <c r="E38" s="71">
        <v>42289</v>
      </c>
    </row>
    <row r="39" spans="1:5" x14ac:dyDescent="0.25">
      <c r="A39" t="s">
        <v>1682</v>
      </c>
      <c r="B39">
        <v>0.10044245</v>
      </c>
      <c r="C39">
        <v>1</v>
      </c>
      <c r="D39">
        <v>24</v>
      </c>
      <c r="E39" s="71">
        <v>42353</v>
      </c>
    </row>
    <row r="40" spans="1:5" x14ac:dyDescent="0.25">
      <c r="A40" t="s">
        <v>1683</v>
      </c>
      <c r="B40">
        <v>0.14971066799999999</v>
      </c>
      <c r="C40">
        <v>1</v>
      </c>
      <c r="D40">
        <v>24</v>
      </c>
      <c r="E40" s="71">
        <v>42384</v>
      </c>
    </row>
    <row r="41" spans="1:5" x14ac:dyDescent="0.25">
      <c r="A41" t="s">
        <v>1684</v>
      </c>
      <c r="B41">
        <v>0.11090667799999999</v>
      </c>
      <c r="C41">
        <v>19</v>
      </c>
      <c r="D41">
        <v>24</v>
      </c>
      <c r="E41" s="71">
        <v>42366</v>
      </c>
    </row>
    <row r="42" spans="1:5" x14ac:dyDescent="0.25">
      <c r="A42" t="s">
        <v>1685</v>
      </c>
      <c r="B42">
        <v>6.3047229999999999E-3</v>
      </c>
      <c r="C42">
        <v>27</v>
      </c>
      <c r="D42">
        <v>24</v>
      </c>
      <c r="E42" s="71">
        <v>41810</v>
      </c>
    </row>
    <row r="43" spans="1:5" x14ac:dyDescent="0.25">
      <c r="A43" t="s">
        <v>1686</v>
      </c>
      <c r="B43">
        <v>2.4901939999999998E-3</v>
      </c>
      <c r="C43">
        <v>51</v>
      </c>
      <c r="D43">
        <v>24</v>
      </c>
      <c r="E43" s="71">
        <v>41785</v>
      </c>
    </row>
    <row r="44" spans="1:5" x14ac:dyDescent="0.25">
      <c r="A44" t="s">
        <v>1687</v>
      </c>
      <c r="B44">
        <v>5.5394579999999997E-3</v>
      </c>
      <c r="C44">
        <v>0</v>
      </c>
      <c r="D44">
        <v>24</v>
      </c>
      <c r="E44" s="71">
        <v>41836</v>
      </c>
    </row>
    <row r="45" spans="1:5" x14ac:dyDescent="0.25">
      <c r="A45" t="s">
        <v>1688</v>
      </c>
      <c r="B45">
        <v>9.6500619999999992E-3</v>
      </c>
      <c r="C45">
        <v>0</v>
      </c>
      <c r="D45">
        <v>24</v>
      </c>
      <c r="E45" s="71">
        <v>41928</v>
      </c>
    </row>
    <row r="46" spans="1:5" x14ac:dyDescent="0.25">
      <c r="A46" t="s">
        <v>1689</v>
      </c>
      <c r="B46">
        <v>3.1287635000000001E-2</v>
      </c>
      <c r="C46">
        <v>0</v>
      </c>
      <c r="D46">
        <v>24</v>
      </c>
      <c r="E46" s="71">
        <v>41928</v>
      </c>
    </row>
    <row r="47" spans="1:5" x14ac:dyDescent="0.25">
      <c r="A47" t="s">
        <v>1690</v>
      </c>
      <c r="B47">
        <v>3.1020221000000001E-2</v>
      </c>
      <c r="C47">
        <v>26</v>
      </c>
      <c r="D47">
        <v>24</v>
      </c>
      <c r="E47" s="71">
        <v>41964</v>
      </c>
    </row>
    <row r="48" spans="1:5" x14ac:dyDescent="0.25">
      <c r="A48" t="s">
        <v>1691</v>
      </c>
      <c r="B48">
        <v>3.6137662000000001E-2</v>
      </c>
      <c r="C48">
        <v>17</v>
      </c>
      <c r="D48">
        <v>24</v>
      </c>
      <c r="E48" s="71">
        <v>42003</v>
      </c>
    </row>
    <row r="49" spans="1:5" x14ac:dyDescent="0.25">
      <c r="A49" t="s">
        <v>1692</v>
      </c>
      <c r="B49">
        <v>5.484638E-2</v>
      </c>
      <c r="C49">
        <v>15</v>
      </c>
      <c r="D49">
        <v>24</v>
      </c>
      <c r="E49" s="71">
        <v>42156</v>
      </c>
    </row>
    <row r="50" spans="1:5" x14ac:dyDescent="0.25">
      <c r="A50" t="s">
        <v>1693</v>
      </c>
      <c r="B50">
        <v>3.7367319000000003E-2</v>
      </c>
      <c r="C50">
        <v>10</v>
      </c>
      <c r="D50">
        <v>24</v>
      </c>
      <c r="E50" s="71">
        <v>42130</v>
      </c>
    </row>
    <row r="51" spans="1:5" x14ac:dyDescent="0.25">
      <c r="A51" t="s">
        <v>1694</v>
      </c>
      <c r="B51">
        <v>4.7402964999999998E-2</v>
      </c>
      <c r="C51">
        <v>1</v>
      </c>
      <c r="D51">
        <v>24</v>
      </c>
      <c r="E51" s="71">
        <v>42262</v>
      </c>
    </row>
    <row r="52" spans="1:5" x14ac:dyDescent="0.25">
      <c r="A52" t="s">
        <v>1695</v>
      </c>
      <c r="B52">
        <v>2.0373427E-2</v>
      </c>
      <c r="C52">
        <v>8</v>
      </c>
      <c r="D52">
        <v>24</v>
      </c>
      <c r="E52" s="71">
        <v>41859</v>
      </c>
    </row>
    <row r="53" spans="1:5" x14ac:dyDescent="0.25">
      <c r="A53" t="s">
        <v>1696</v>
      </c>
      <c r="B53">
        <v>2.7291873000000001E-2</v>
      </c>
      <c r="C53">
        <v>5</v>
      </c>
      <c r="D53">
        <v>24</v>
      </c>
      <c r="E53" s="71">
        <v>41954</v>
      </c>
    </row>
    <row r="54" spans="1:5" x14ac:dyDescent="0.25">
      <c r="A54" t="s">
        <v>1697</v>
      </c>
      <c r="B54">
        <v>2.1392250000000002E-2</v>
      </c>
      <c r="C54">
        <v>9</v>
      </c>
      <c r="D54">
        <v>24</v>
      </c>
      <c r="E54" s="71">
        <v>41950</v>
      </c>
    </row>
    <row r="55" spans="1:5" x14ac:dyDescent="0.25">
      <c r="A55" t="s">
        <v>1698</v>
      </c>
      <c r="B55">
        <v>4.7089655000000001E-2</v>
      </c>
      <c r="C55">
        <v>17</v>
      </c>
      <c r="D55">
        <v>24</v>
      </c>
      <c r="E55" s="71">
        <v>42034</v>
      </c>
    </row>
    <row r="56" spans="1:5" x14ac:dyDescent="0.25">
      <c r="A56" t="s">
        <v>1699</v>
      </c>
      <c r="B56">
        <v>0.11957145299999999</v>
      </c>
      <c r="C56">
        <v>25</v>
      </c>
      <c r="D56">
        <v>24</v>
      </c>
      <c r="E56" s="71">
        <v>42146</v>
      </c>
    </row>
    <row r="57" spans="1:5" x14ac:dyDescent="0.25">
      <c r="A57" t="s">
        <v>1700</v>
      </c>
      <c r="B57">
        <v>5.8349889000000002E-2</v>
      </c>
      <c r="C57">
        <v>5</v>
      </c>
      <c r="D57">
        <v>24</v>
      </c>
      <c r="E57" s="71">
        <v>42258</v>
      </c>
    </row>
    <row r="58" spans="1:5" x14ac:dyDescent="0.25">
      <c r="A58" t="s">
        <v>1701</v>
      </c>
      <c r="B58">
        <v>6.6326394999999996E-2</v>
      </c>
      <c r="C58">
        <v>0</v>
      </c>
      <c r="D58">
        <v>24</v>
      </c>
      <c r="E58" s="71">
        <v>42416</v>
      </c>
    </row>
    <row r="59" spans="1:5" x14ac:dyDescent="0.25">
      <c r="A59" t="s">
        <v>1702</v>
      </c>
      <c r="B59">
        <v>9.8874233000000006E-2</v>
      </c>
      <c r="C59">
        <v>16</v>
      </c>
      <c r="D59">
        <v>24</v>
      </c>
      <c r="E59" s="71">
        <v>42460</v>
      </c>
    </row>
    <row r="60" spans="1:5" x14ac:dyDescent="0.25">
      <c r="A60" t="s">
        <v>1703</v>
      </c>
      <c r="B60">
        <v>9.7134700000000001E-3</v>
      </c>
      <c r="C60">
        <v>251</v>
      </c>
      <c r="D60">
        <v>24</v>
      </c>
      <c r="E60" s="71">
        <v>41648</v>
      </c>
    </row>
    <row r="61" spans="1:5" x14ac:dyDescent="0.25">
      <c r="A61" t="s">
        <v>1704</v>
      </c>
      <c r="B61">
        <v>2.0953767000000002E-2</v>
      </c>
      <c r="C61">
        <v>29</v>
      </c>
      <c r="D61">
        <v>24</v>
      </c>
      <c r="E61" s="71">
        <v>41838</v>
      </c>
    </row>
    <row r="62" spans="1:5" x14ac:dyDescent="0.25">
      <c r="A62" t="s">
        <v>1705</v>
      </c>
      <c r="B62">
        <v>7.2250167000000004E-2</v>
      </c>
      <c r="C62">
        <v>47</v>
      </c>
      <c r="D62">
        <v>24</v>
      </c>
      <c r="E62" s="71">
        <v>41943</v>
      </c>
    </row>
    <row r="63" spans="1:5" x14ac:dyDescent="0.25">
      <c r="A63" t="s">
        <v>1706</v>
      </c>
      <c r="B63">
        <v>5.1857579000000001E-2</v>
      </c>
      <c r="C63">
        <v>8</v>
      </c>
      <c r="D63">
        <v>24</v>
      </c>
      <c r="E63" s="71">
        <v>42012</v>
      </c>
    </row>
    <row r="64" spans="1:5" x14ac:dyDescent="0.25">
      <c r="A64" t="s">
        <v>1707</v>
      </c>
      <c r="B64">
        <v>4.6978315E-2</v>
      </c>
      <c r="C64">
        <v>1</v>
      </c>
      <c r="D64">
        <v>24</v>
      </c>
      <c r="E64" s="71">
        <v>42170</v>
      </c>
    </row>
    <row r="65" spans="1:5" x14ac:dyDescent="0.25">
      <c r="A65" t="s">
        <v>1708</v>
      </c>
      <c r="B65">
        <v>8.2223591999999998E-2</v>
      </c>
      <c r="C65">
        <v>4</v>
      </c>
      <c r="D65">
        <v>24</v>
      </c>
      <c r="E65" s="71">
        <v>42289</v>
      </c>
    </row>
    <row r="66" spans="1:5" x14ac:dyDescent="0.25">
      <c r="A66" t="s">
        <v>1709</v>
      </c>
      <c r="B66">
        <v>9.6897012000000005E-2</v>
      </c>
      <c r="C66">
        <v>0</v>
      </c>
      <c r="D66">
        <v>24</v>
      </c>
      <c r="E66" s="71">
        <v>42293</v>
      </c>
    </row>
    <row r="67" spans="1:5" x14ac:dyDescent="0.25">
      <c r="A67" t="s">
        <v>1710</v>
      </c>
      <c r="B67">
        <v>0.27252155</v>
      </c>
      <c r="C67">
        <v>7</v>
      </c>
      <c r="D67">
        <v>24</v>
      </c>
      <c r="E67" s="71">
        <v>42317</v>
      </c>
    </row>
    <row r="68" spans="1:5" x14ac:dyDescent="0.25">
      <c r="A68" t="s">
        <v>1711</v>
      </c>
      <c r="B68">
        <v>0.25229630800000002</v>
      </c>
      <c r="C68">
        <v>3</v>
      </c>
      <c r="D68">
        <v>24</v>
      </c>
      <c r="E68" s="71">
        <v>42382</v>
      </c>
    </row>
    <row r="69" spans="1:5" x14ac:dyDescent="0.25">
      <c r="A69" t="s">
        <v>1712</v>
      </c>
      <c r="B69">
        <v>3.8044919000000003E-2</v>
      </c>
      <c r="C69">
        <v>11</v>
      </c>
      <c r="D69">
        <v>24</v>
      </c>
      <c r="E69" s="71">
        <v>42313</v>
      </c>
    </row>
    <row r="70" spans="1:5" x14ac:dyDescent="0.25">
      <c r="A70" t="s">
        <v>1713</v>
      </c>
      <c r="B70">
        <v>0.17742930400000001</v>
      </c>
      <c r="C70">
        <v>1</v>
      </c>
      <c r="D70">
        <v>24</v>
      </c>
      <c r="E70" s="71">
        <v>42415</v>
      </c>
    </row>
    <row r="71" spans="1:5" x14ac:dyDescent="0.25">
      <c r="A71" t="s">
        <v>1714</v>
      </c>
      <c r="B71">
        <v>7.6702231999999995E-2</v>
      </c>
      <c r="C71">
        <v>1</v>
      </c>
      <c r="D71">
        <v>24</v>
      </c>
      <c r="E71" s="71">
        <v>42415</v>
      </c>
    </row>
    <row r="72" spans="1:5" x14ac:dyDescent="0.25">
      <c r="A72" t="s">
        <v>1715</v>
      </c>
      <c r="B72">
        <v>0.35340957299999998</v>
      </c>
      <c r="C72">
        <v>3</v>
      </c>
      <c r="D72">
        <v>24</v>
      </c>
      <c r="E72" s="71">
        <v>42473</v>
      </c>
    </row>
    <row r="73" spans="1:5" x14ac:dyDescent="0.25">
      <c r="A73" t="s">
        <v>1716</v>
      </c>
      <c r="B73">
        <v>4.0264179999999997E-2</v>
      </c>
      <c r="C73">
        <v>24</v>
      </c>
      <c r="D73">
        <v>24</v>
      </c>
      <c r="E73" s="71">
        <v>41935</v>
      </c>
    </row>
    <row r="74" spans="1:5" x14ac:dyDescent="0.25">
      <c r="A74" t="s">
        <v>1717</v>
      </c>
      <c r="B74">
        <v>6.6012429999999997E-2</v>
      </c>
      <c r="C74">
        <v>3</v>
      </c>
      <c r="D74">
        <v>24</v>
      </c>
      <c r="E74" s="71">
        <v>42229</v>
      </c>
    </row>
    <row r="75" spans="1:5" x14ac:dyDescent="0.25">
      <c r="A75" t="s">
        <v>1718</v>
      </c>
      <c r="B75">
        <v>2.2890824000000001E-2</v>
      </c>
      <c r="C75">
        <v>2</v>
      </c>
      <c r="D75">
        <v>24</v>
      </c>
      <c r="E75" s="71">
        <v>41926</v>
      </c>
    </row>
    <row r="76" spans="1:5" x14ac:dyDescent="0.25">
      <c r="A76" t="s">
        <v>1719</v>
      </c>
      <c r="B76">
        <v>4.0934898999999997E-2</v>
      </c>
      <c r="C76">
        <v>0</v>
      </c>
      <c r="D76">
        <v>24</v>
      </c>
      <c r="E76" s="71">
        <v>42079</v>
      </c>
    </row>
    <row r="77" spans="1:5" x14ac:dyDescent="0.25">
      <c r="A77" t="s">
        <v>1720</v>
      </c>
      <c r="B77">
        <v>4.8701983999999997E-2</v>
      </c>
      <c r="C77">
        <v>1</v>
      </c>
      <c r="D77">
        <v>24</v>
      </c>
      <c r="E77" s="71">
        <v>42109</v>
      </c>
    </row>
    <row r="78" spans="1:5" x14ac:dyDescent="0.25">
      <c r="A78" t="s">
        <v>1721</v>
      </c>
      <c r="B78">
        <v>6.8440010999999995E-2</v>
      </c>
      <c r="C78">
        <v>1</v>
      </c>
      <c r="D78">
        <v>24</v>
      </c>
      <c r="E78" s="71">
        <v>42200</v>
      </c>
    </row>
    <row r="79" spans="1:5" x14ac:dyDescent="0.25">
      <c r="A79" t="s">
        <v>1722</v>
      </c>
      <c r="B79">
        <v>3.5174291000000003E-2</v>
      </c>
      <c r="C79">
        <v>1</v>
      </c>
      <c r="D79">
        <v>24</v>
      </c>
      <c r="E79" s="71">
        <v>42292</v>
      </c>
    </row>
    <row r="80" spans="1:5" x14ac:dyDescent="0.25">
      <c r="A80" t="s">
        <v>1723</v>
      </c>
      <c r="B80">
        <v>0.12410317999999999</v>
      </c>
      <c r="C80">
        <v>34</v>
      </c>
      <c r="D80">
        <v>24</v>
      </c>
      <c r="E80" s="71">
        <v>42321</v>
      </c>
    </row>
    <row r="81" spans="1:5" x14ac:dyDescent="0.25">
      <c r="A81" t="s">
        <v>1724</v>
      </c>
      <c r="B81">
        <v>6.4749484999999996E-2</v>
      </c>
      <c r="C81">
        <v>2</v>
      </c>
      <c r="D81">
        <v>24</v>
      </c>
      <c r="E81" s="71">
        <v>42352</v>
      </c>
    </row>
    <row r="82" spans="1:5" x14ac:dyDescent="0.25">
      <c r="A82" t="s">
        <v>1725</v>
      </c>
      <c r="B82">
        <v>5.1799588000000001E-2</v>
      </c>
      <c r="C82">
        <v>2</v>
      </c>
      <c r="D82">
        <v>24</v>
      </c>
      <c r="E82" s="71">
        <v>42352</v>
      </c>
    </row>
    <row r="83" spans="1:5" x14ac:dyDescent="0.25">
      <c r="A83" t="s">
        <v>1726</v>
      </c>
      <c r="B83">
        <v>4.6758797999999997E-2</v>
      </c>
      <c r="C83">
        <v>1</v>
      </c>
      <c r="D83">
        <v>24</v>
      </c>
      <c r="E83" s="71">
        <v>42444</v>
      </c>
    </row>
    <row r="84" spans="1:5" x14ac:dyDescent="0.25">
      <c r="A84" t="s">
        <v>1727</v>
      </c>
      <c r="B84">
        <v>6.0285999E-2</v>
      </c>
      <c r="C84">
        <v>16</v>
      </c>
      <c r="D84">
        <v>24</v>
      </c>
      <c r="E84" s="71">
        <v>42216</v>
      </c>
    </row>
    <row r="85" spans="1:5" x14ac:dyDescent="0.25">
      <c r="A85" t="s">
        <v>1728</v>
      </c>
      <c r="B85">
        <v>6.545225E-3</v>
      </c>
      <c r="C85">
        <v>80</v>
      </c>
      <c r="D85">
        <v>24</v>
      </c>
      <c r="E85" s="71">
        <v>41726</v>
      </c>
    </row>
    <row r="86" spans="1:5" x14ac:dyDescent="0.25">
      <c r="A86" t="s">
        <v>1729</v>
      </c>
      <c r="B86">
        <v>1.7890927000000001E-2</v>
      </c>
      <c r="C86">
        <v>1</v>
      </c>
      <c r="D86">
        <v>24</v>
      </c>
      <c r="E86" s="71">
        <v>41988</v>
      </c>
    </row>
    <row r="87" spans="1:5" x14ac:dyDescent="0.25">
      <c r="A87" t="s">
        <v>1730</v>
      </c>
      <c r="B87">
        <v>3.1601890000000001E-2</v>
      </c>
      <c r="C87">
        <v>7</v>
      </c>
      <c r="D87">
        <v>24</v>
      </c>
      <c r="E87" s="71">
        <v>42013</v>
      </c>
    </row>
    <row r="88" spans="1:5" x14ac:dyDescent="0.25">
      <c r="A88" t="s">
        <v>1731</v>
      </c>
      <c r="B88">
        <v>4.6844908999999997E-2</v>
      </c>
      <c r="C88">
        <v>1</v>
      </c>
      <c r="D88">
        <v>24</v>
      </c>
      <c r="E88" s="71">
        <v>42139</v>
      </c>
    </row>
    <row r="89" spans="1:5" x14ac:dyDescent="0.25">
      <c r="A89" t="s">
        <v>1732</v>
      </c>
      <c r="B89">
        <v>9.7297752000000001E-2</v>
      </c>
      <c r="C89">
        <v>2</v>
      </c>
      <c r="D89">
        <v>24</v>
      </c>
      <c r="E89" s="71">
        <v>42199</v>
      </c>
    </row>
    <row r="90" spans="1:5" x14ac:dyDescent="0.25">
      <c r="A90" t="s">
        <v>1733</v>
      </c>
      <c r="B90">
        <v>9.2455739999999995E-2</v>
      </c>
      <c r="C90">
        <v>2</v>
      </c>
      <c r="D90">
        <v>24</v>
      </c>
      <c r="E90" s="71">
        <v>42230</v>
      </c>
    </row>
    <row r="91" spans="1:5" x14ac:dyDescent="0.25">
      <c r="A91" t="s">
        <v>1734</v>
      </c>
      <c r="B91">
        <v>0.11888631500000001</v>
      </c>
      <c r="C91">
        <v>0</v>
      </c>
      <c r="D91">
        <v>24</v>
      </c>
      <c r="E91" s="71">
        <v>42354</v>
      </c>
    </row>
    <row r="92" spans="1:5" x14ac:dyDescent="0.25">
      <c r="A92" t="s">
        <v>1735</v>
      </c>
      <c r="B92">
        <v>0.19336487599999999</v>
      </c>
      <c r="C92">
        <v>5</v>
      </c>
      <c r="D92">
        <v>24</v>
      </c>
      <c r="E92" s="71">
        <v>42440</v>
      </c>
    </row>
    <row r="93" spans="1:5" x14ac:dyDescent="0.25">
      <c r="A93" t="s">
        <v>1736</v>
      </c>
      <c r="B93">
        <v>0.130557011</v>
      </c>
      <c r="C93">
        <v>1</v>
      </c>
      <c r="D93">
        <v>24</v>
      </c>
      <c r="E93" s="71">
        <v>42444</v>
      </c>
    </row>
    <row r="94" spans="1:5" x14ac:dyDescent="0.25">
      <c r="A94" t="s">
        <v>1737</v>
      </c>
      <c r="B94">
        <v>0.193941958</v>
      </c>
      <c r="C94">
        <v>0</v>
      </c>
      <c r="D94">
        <v>24</v>
      </c>
      <c r="E94" s="71">
        <v>42445</v>
      </c>
    </row>
    <row r="95" spans="1:5" x14ac:dyDescent="0.25">
      <c r="A95" t="s">
        <v>1738</v>
      </c>
      <c r="B95">
        <v>5.3971140000000001E-2</v>
      </c>
      <c r="D95">
        <v>24</v>
      </c>
      <c r="E95" s="71">
        <v>42116</v>
      </c>
    </row>
    <row r="96" spans="1:5" x14ac:dyDescent="0.25">
      <c r="A96" t="s">
        <v>1739</v>
      </c>
      <c r="B96">
        <v>0.13619056299999999</v>
      </c>
      <c r="D96">
        <v>24</v>
      </c>
      <c r="E96" s="71">
        <v>42187</v>
      </c>
    </row>
    <row r="97" spans="1:5" x14ac:dyDescent="0.25">
      <c r="A97" t="s">
        <v>1740</v>
      </c>
      <c r="B97">
        <v>2.2321792999999999E-2</v>
      </c>
      <c r="D97">
        <v>24</v>
      </c>
      <c r="E97" s="71">
        <v>42027</v>
      </c>
    </row>
    <row r="98" spans="1:5" x14ac:dyDescent="0.25">
      <c r="A98" t="s">
        <v>1741</v>
      </c>
      <c r="B98">
        <v>8.6398089999999997E-2</v>
      </c>
      <c r="D98">
        <v>24</v>
      </c>
      <c r="E98" s="71">
        <v>41942</v>
      </c>
    </row>
    <row r="99" spans="1:5" x14ac:dyDescent="0.25">
      <c r="A99" t="s">
        <v>1742</v>
      </c>
      <c r="B99">
        <v>0.16069968100000001</v>
      </c>
      <c r="D99">
        <v>24</v>
      </c>
      <c r="E99" s="71">
        <v>42466</v>
      </c>
    </row>
    <row r="100" spans="1:5" x14ac:dyDescent="0.25">
      <c r="A100" t="s">
        <v>1743</v>
      </c>
      <c r="B100">
        <v>5.2277349999999998E-3</v>
      </c>
      <c r="D100">
        <v>24</v>
      </c>
      <c r="E100" s="71">
        <v>41845</v>
      </c>
    </row>
    <row r="101" spans="1:5" x14ac:dyDescent="0.25">
      <c r="A101" t="s">
        <v>1744</v>
      </c>
      <c r="B101">
        <v>0.16844075</v>
      </c>
      <c r="D101">
        <v>24</v>
      </c>
      <c r="E101" s="71">
        <v>42395</v>
      </c>
    </row>
    <row r="102" spans="1:5" x14ac:dyDescent="0.25">
      <c r="A102" t="s">
        <v>1745</v>
      </c>
      <c r="B102">
        <v>8.8685670000000008E-3</v>
      </c>
      <c r="D102">
        <v>24</v>
      </c>
      <c r="E102" s="71">
        <v>41845</v>
      </c>
    </row>
    <row r="103" spans="1:5" x14ac:dyDescent="0.25">
      <c r="A103" t="s">
        <v>1746</v>
      </c>
      <c r="B103">
        <v>1.7013607E-2</v>
      </c>
      <c r="D103">
        <v>24</v>
      </c>
      <c r="E103" s="71">
        <v>41871</v>
      </c>
    </row>
    <row r="104" spans="1:5" x14ac:dyDescent="0.25">
      <c r="A104" t="s">
        <v>1747</v>
      </c>
      <c r="B104">
        <v>7.9936847000000005E-2</v>
      </c>
      <c r="D104">
        <v>24</v>
      </c>
      <c r="E104" s="71">
        <v>41883</v>
      </c>
    </row>
    <row r="105" spans="1:5" x14ac:dyDescent="0.25">
      <c r="A105" t="s">
        <v>1748</v>
      </c>
      <c r="B105">
        <v>1.6084010999999999E-2</v>
      </c>
      <c r="D105">
        <v>24</v>
      </c>
      <c r="E105" s="71">
        <v>41915</v>
      </c>
    </row>
    <row r="106" spans="1:5" x14ac:dyDescent="0.25">
      <c r="A106" t="s">
        <v>1749</v>
      </c>
      <c r="B106">
        <v>7.7862746999999996E-2</v>
      </c>
      <c r="D106">
        <v>24</v>
      </c>
      <c r="E106" s="71">
        <v>41935</v>
      </c>
    </row>
    <row r="107" spans="1:5" x14ac:dyDescent="0.25">
      <c r="A107" t="s">
        <v>1750</v>
      </c>
      <c r="B107">
        <v>7.7733242999999994E-2</v>
      </c>
      <c r="D107">
        <v>24</v>
      </c>
      <c r="E107" s="71">
        <v>41941</v>
      </c>
    </row>
    <row r="108" spans="1:5" x14ac:dyDescent="0.25">
      <c r="A108" t="s">
        <v>1751</v>
      </c>
      <c r="B108">
        <v>1.5119664999999999E-2</v>
      </c>
      <c r="D108">
        <v>24</v>
      </c>
      <c r="E108" s="71">
        <v>41929</v>
      </c>
    </row>
    <row r="109" spans="1:5" x14ac:dyDescent="0.25">
      <c r="A109" t="s">
        <v>1752</v>
      </c>
      <c r="B109">
        <v>4.0809830999999998E-2</v>
      </c>
      <c r="D109">
        <v>24</v>
      </c>
      <c r="E109" s="71">
        <v>42045</v>
      </c>
    </row>
    <row r="110" spans="1:5" x14ac:dyDescent="0.25">
      <c r="A110" t="s">
        <v>1753</v>
      </c>
      <c r="B110">
        <v>1.2870708999999999E-2</v>
      </c>
      <c r="D110">
        <v>24</v>
      </c>
      <c r="E110" s="71">
        <v>41935</v>
      </c>
    </row>
    <row r="111" spans="1:5" x14ac:dyDescent="0.25">
      <c r="A111" t="s">
        <v>1754</v>
      </c>
      <c r="B111">
        <v>3.0629010000000002E-2</v>
      </c>
      <c r="C111">
        <v>20</v>
      </c>
      <c r="D111">
        <v>24</v>
      </c>
      <c r="E111" s="71">
        <v>41939</v>
      </c>
    </row>
    <row r="112" spans="1:5" x14ac:dyDescent="0.25">
      <c r="A112" t="s">
        <v>1755</v>
      </c>
      <c r="B112">
        <v>0.16379637999999999</v>
      </c>
      <c r="D112">
        <v>24</v>
      </c>
      <c r="E112" s="71">
        <v>41940</v>
      </c>
    </row>
    <row r="113" spans="1:5" x14ac:dyDescent="0.25">
      <c r="A113" t="s">
        <v>1756</v>
      </c>
      <c r="B113">
        <v>3.1639333999999998E-2</v>
      </c>
      <c r="D113">
        <v>24</v>
      </c>
      <c r="E113" s="71">
        <v>41970</v>
      </c>
    </row>
    <row r="114" spans="1:5" x14ac:dyDescent="0.25">
      <c r="A114" t="s">
        <v>1757</v>
      </c>
      <c r="B114">
        <v>0.16527687699999999</v>
      </c>
      <c r="D114">
        <v>24</v>
      </c>
      <c r="E114" s="71">
        <v>42081</v>
      </c>
    </row>
    <row r="115" spans="1:5" x14ac:dyDescent="0.25">
      <c r="A115" t="s">
        <v>1758</v>
      </c>
      <c r="B115">
        <v>4.5076680000000001E-2</v>
      </c>
      <c r="D115">
        <v>24</v>
      </c>
      <c r="E115" s="71">
        <v>42208</v>
      </c>
    </row>
    <row r="116" spans="1:5" x14ac:dyDescent="0.25">
      <c r="A116" t="s">
        <v>1759</v>
      </c>
      <c r="B116">
        <v>9.4612840000000004E-2</v>
      </c>
      <c r="D116">
        <v>24</v>
      </c>
      <c r="E116" s="71">
        <v>42115</v>
      </c>
    </row>
    <row r="117" spans="1:5" x14ac:dyDescent="0.25">
      <c r="A117" t="s">
        <v>1760</v>
      </c>
      <c r="B117">
        <v>0.11624585</v>
      </c>
      <c r="D117">
        <v>24</v>
      </c>
      <c r="E117" s="71">
        <v>42094</v>
      </c>
    </row>
    <row r="118" spans="1:5" x14ac:dyDescent="0.25">
      <c r="A118" t="s">
        <v>1761</v>
      </c>
      <c r="B118">
        <v>2.4702991000000001E-2</v>
      </c>
      <c r="D118">
        <v>24</v>
      </c>
      <c r="E118" s="71">
        <v>42108</v>
      </c>
    </row>
    <row r="119" spans="1:5" x14ac:dyDescent="0.25">
      <c r="A119" t="s">
        <v>1762</v>
      </c>
      <c r="B119">
        <v>3.5416472999999997E-2</v>
      </c>
      <c r="D119">
        <v>24</v>
      </c>
      <c r="E119" s="71">
        <v>42082</v>
      </c>
    </row>
    <row r="120" spans="1:5" x14ac:dyDescent="0.25">
      <c r="A120" t="s">
        <v>1763</v>
      </c>
      <c r="B120">
        <v>0.260311083</v>
      </c>
      <c r="D120">
        <v>24</v>
      </c>
      <c r="E120" s="71">
        <v>42087</v>
      </c>
    </row>
    <row r="121" spans="1:5" x14ac:dyDescent="0.25">
      <c r="A121" t="s">
        <v>1764</v>
      </c>
      <c r="B121">
        <v>0.16389956999999999</v>
      </c>
      <c r="D121">
        <v>24</v>
      </c>
      <c r="E121" s="71">
        <v>42088</v>
      </c>
    </row>
    <row r="122" spans="1:5" x14ac:dyDescent="0.25">
      <c r="A122" t="s">
        <v>1765</v>
      </c>
      <c r="B122">
        <v>3.9457008000000002E-2</v>
      </c>
      <c r="D122">
        <v>24</v>
      </c>
      <c r="E122" s="71">
        <v>42088</v>
      </c>
    </row>
    <row r="123" spans="1:5" x14ac:dyDescent="0.25">
      <c r="A123" t="s">
        <v>1766</v>
      </c>
      <c r="B123">
        <v>8.3189363000000002E-2</v>
      </c>
      <c r="D123">
        <v>24</v>
      </c>
      <c r="E123" s="71">
        <v>42094</v>
      </c>
    </row>
    <row r="124" spans="1:5" x14ac:dyDescent="0.25">
      <c r="A124" t="s">
        <v>1767</v>
      </c>
      <c r="B124">
        <v>3.0300763000000001E-2</v>
      </c>
      <c r="D124">
        <v>24</v>
      </c>
      <c r="E124" s="71">
        <v>42096</v>
      </c>
    </row>
    <row r="125" spans="1:5" x14ac:dyDescent="0.25">
      <c r="A125" t="s">
        <v>1768</v>
      </c>
      <c r="B125">
        <v>3.0492167000000001E-2</v>
      </c>
      <c r="D125">
        <v>24</v>
      </c>
      <c r="E125" s="71">
        <v>42116</v>
      </c>
    </row>
    <row r="126" spans="1:5" x14ac:dyDescent="0.25">
      <c r="A126" t="s">
        <v>1769</v>
      </c>
      <c r="B126">
        <v>4.6543564000000003E-2</v>
      </c>
      <c r="D126">
        <v>24</v>
      </c>
      <c r="E126" s="71">
        <v>42152</v>
      </c>
    </row>
    <row r="127" spans="1:5" x14ac:dyDescent="0.25">
      <c r="A127" t="s">
        <v>1770</v>
      </c>
      <c r="B127">
        <v>5.7050845000000003E-2</v>
      </c>
      <c r="D127">
        <v>24</v>
      </c>
      <c r="E127" s="71">
        <v>42129</v>
      </c>
    </row>
    <row r="128" spans="1:5" x14ac:dyDescent="0.25">
      <c r="A128" t="s">
        <v>1771</v>
      </c>
      <c r="B128">
        <v>6.6453540000000005E-2</v>
      </c>
      <c r="D128">
        <v>24</v>
      </c>
      <c r="E128" s="71">
        <v>42135</v>
      </c>
    </row>
    <row r="129" spans="1:5" x14ac:dyDescent="0.25">
      <c r="A129" t="s">
        <v>1772</v>
      </c>
      <c r="B129">
        <v>0.13718989600000001</v>
      </c>
      <c r="D129">
        <v>24</v>
      </c>
      <c r="E129" s="71">
        <v>42228</v>
      </c>
    </row>
    <row r="130" spans="1:5" x14ac:dyDescent="0.25">
      <c r="A130" t="s">
        <v>1773</v>
      </c>
      <c r="B130">
        <v>4.6782249999999997E-2</v>
      </c>
      <c r="C130">
        <v>1</v>
      </c>
      <c r="D130">
        <v>24</v>
      </c>
      <c r="E130" s="71">
        <v>42139</v>
      </c>
    </row>
    <row r="131" spans="1:5" x14ac:dyDescent="0.25">
      <c r="A131" t="s">
        <v>1774</v>
      </c>
      <c r="B131">
        <v>0.64344067100000002</v>
      </c>
      <c r="D131">
        <v>24</v>
      </c>
      <c r="E131" s="71">
        <v>42235</v>
      </c>
    </row>
    <row r="132" spans="1:5" x14ac:dyDescent="0.25">
      <c r="A132" t="s">
        <v>1775</v>
      </c>
      <c r="B132">
        <v>6.4964880000000003E-2</v>
      </c>
      <c r="D132">
        <v>24</v>
      </c>
      <c r="E132" s="71">
        <v>42195</v>
      </c>
    </row>
    <row r="133" spans="1:5" x14ac:dyDescent="0.25">
      <c r="A133" t="s">
        <v>1776</v>
      </c>
      <c r="B133">
        <v>9.4889716999999998E-2</v>
      </c>
      <c r="D133">
        <v>24</v>
      </c>
      <c r="E133" s="71">
        <v>42236</v>
      </c>
    </row>
    <row r="134" spans="1:5" x14ac:dyDescent="0.25">
      <c r="A134" t="s">
        <v>1777</v>
      </c>
      <c r="B134">
        <v>9.8408572999999999E-2</v>
      </c>
      <c r="D134">
        <v>24</v>
      </c>
      <c r="E134" s="71">
        <v>42240</v>
      </c>
    </row>
    <row r="135" spans="1:5" x14ac:dyDescent="0.25">
      <c r="A135" t="s">
        <v>1778</v>
      </c>
      <c r="B135">
        <v>0.14377015400000001</v>
      </c>
      <c r="D135">
        <v>24</v>
      </c>
      <c r="E135" s="71">
        <v>42300</v>
      </c>
    </row>
    <row r="136" spans="1:5" x14ac:dyDescent="0.25">
      <c r="A136" t="s">
        <v>1779</v>
      </c>
      <c r="B136">
        <v>0.31552063699999999</v>
      </c>
      <c r="D136">
        <v>24</v>
      </c>
      <c r="E136" s="71">
        <v>42277</v>
      </c>
    </row>
    <row r="137" spans="1:5" x14ac:dyDescent="0.25">
      <c r="A137" t="s">
        <v>1780</v>
      </c>
      <c r="B137">
        <v>0.13179379299999999</v>
      </c>
      <c r="C137">
        <v>11</v>
      </c>
      <c r="D137">
        <v>24</v>
      </c>
      <c r="E137" s="71">
        <v>42313</v>
      </c>
    </row>
    <row r="138" spans="1:5" x14ac:dyDescent="0.25">
      <c r="A138" t="s">
        <v>1781</v>
      </c>
      <c r="B138">
        <v>6.8431394000000006E-2</v>
      </c>
      <c r="C138">
        <v>7</v>
      </c>
      <c r="D138">
        <v>24</v>
      </c>
      <c r="E138" s="71">
        <v>42317</v>
      </c>
    </row>
    <row r="139" spans="1:5" x14ac:dyDescent="0.25">
      <c r="A139" t="s">
        <v>1782</v>
      </c>
      <c r="B139">
        <v>2.8954706E-2</v>
      </c>
      <c r="D139">
        <v>24</v>
      </c>
      <c r="E139" s="71">
        <v>42334</v>
      </c>
    </row>
    <row r="140" spans="1:5" x14ac:dyDescent="0.25">
      <c r="A140" t="s">
        <v>1783</v>
      </c>
      <c r="B140">
        <v>0.228104644</v>
      </c>
      <c r="D140">
        <v>24</v>
      </c>
      <c r="E140" s="71">
        <v>42341</v>
      </c>
    </row>
    <row r="141" spans="1:5" x14ac:dyDescent="0.25">
      <c r="A141" t="s">
        <v>1784</v>
      </c>
      <c r="B141">
        <v>0.129137909</v>
      </c>
      <c r="C141">
        <v>5</v>
      </c>
      <c r="D141">
        <v>24</v>
      </c>
      <c r="E141" s="71">
        <v>42380</v>
      </c>
    </row>
    <row r="142" spans="1:5" x14ac:dyDescent="0.25">
      <c r="A142" t="s">
        <v>1785</v>
      </c>
      <c r="B142">
        <v>0.26354756400000001</v>
      </c>
      <c r="C142">
        <v>1</v>
      </c>
      <c r="D142">
        <v>24</v>
      </c>
      <c r="E142" s="71">
        <v>42444</v>
      </c>
    </row>
    <row r="143" spans="1:5" x14ac:dyDescent="0.25">
      <c r="A143" t="s">
        <v>1786</v>
      </c>
      <c r="B143">
        <v>0.233118201</v>
      </c>
      <c r="D143">
        <v>24</v>
      </c>
      <c r="E143" s="71">
        <v>42446</v>
      </c>
    </row>
    <row r="144" spans="1:5" x14ac:dyDescent="0.25">
      <c r="A144" t="s">
        <v>1787</v>
      </c>
      <c r="B144">
        <v>0.192962524</v>
      </c>
      <c r="D144">
        <v>24</v>
      </c>
      <c r="E144" s="71">
        <v>42453</v>
      </c>
    </row>
    <row r="145" spans="1:5" x14ac:dyDescent="0.25">
      <c r="A145" t="s">
        <v>1788</v>
      </c>
      <c r="B145">
        <v>0.22912112700000001</v>
      </c>
      <c r="D145">
        <v>24</v>
      </c>
      <c r="E145" s="71">
        <v>42479</v>
      </c>
    </row>
    <row r="146" spans="1:5" x14ac:dyDescent="0.25">
      <c r="A146" t="s">
        <v>1789</v>
      </c>
      <c r="B146">
        <v>8.6817792000000005E-2</v>
      </c>
      <c r="D146">
        <v>24</v>
      </c>
      <c r="E146" s="71">
        <v>42507</v>
      </c>
    </row>
    <row r="147" spans="1:5" x14ac:dyDescent="0.25">
      <c r="A147" t="s">
        <v>1790</v>
      </c>
      <c r="B147">
        <v>5.6226150000000003E-2</v>
      </c>
      <c r="D147">
        <v>24</v>
      </c>
      <c r="E147" s="71">
        <v>42306</v>
      </c>
    </row>
    <row r="148" spans="1:5" x14ac:dyDescent="0.25">
      <c r="A148" t="s">
        <v>1791</v>
      </c>
      <c r="B148">
        <v>0.21608902399999999</v>
      </c>
      <c r="D148">
        <v>24</v>
      </c>
      <c r="E148" s="71">
        <v>42193</v>
      </c>
    </row>
    <row r="149" spans="1:5" x14ac:dyDescent="0.25">
      <c r="A149" t="s">
        <v>1792</v>
      </c>
      <c r="B149">
        <v>0</v>
      </c>
      <c r="D149">
        <v>24</v>
      </c>
      <c r="E149" s="71">
        <v>41026</v>
      </c>
    </row>
    <row r="150" spans="1:5" x14ac:dyDescent="0.25">
      <c r="A150" t="s">
        <v>1793</v>
      </c>
      <c r="B150">
        <v>6.1978830999999998E-2</v>
      </c>
      <c r="D150">
        <v>24</v>
      </c>
      <c r="E150" s="71">
        <v>42108</v>
      </c>
    </row>
    <row r="151" spans="1:5" x14ac:dyDescent="0.25">
      <c r="A151" t="s">
        <v>1794</v>
      </c>
      <c r="B151">
        <v>4.8059848000000002E-2</v>
      </c>
      <c r="D151">
        <v>24</v>
      </c>
      <c r="E151" s="71">
        <v>42061</v>
      </c>
    </row>
    <row r="152" spans="1:5" x14ac:dyDescent="0.25">
      <c r="A152" t="s">
        <v>1795</v>
      </c>
      <c r="B152">
        <v>0.161422435</v>
      </c>
      <c r="D152">
        <v>24</v>
      </c>
      <c r="E152" s="71">
        <v>42307</v>
      </c>
    </row>
    <row r="153" spans="1:5" x14ac:dyDescent="0.25">
      <c r="A153" t="s">
        <v>1796</v>
      </c>
      <c r="B153">
        <v>4.5738251000000001E-2</v>
      </c>
      <c r="D153">
        <v>24</v>
      </c>
      <c r="E153" s="71">
        <v>42123</v>
      </c>
    </row>
    <row r="154" spans="1:5" x14ac:dyDescent="0.25">
      <c r="A154" t="s">
        <v>1797</v>
      </c>
      <c r="B154">
        <v>0.17990578500000001</v>
      </c>
      <c r="D154">
        <v>24</v>
      </c>
      <c r="E154" s="71">
        <v>42368</v>
      </c>
    </row>
    <row r="155" spans="1:5" x14ac:dyDescent="0.25">
      <c r="A155" t="s">
        <v>1798</v>
      </c>
      <c r="B155">
        <v>0.12503101899999999</v>
      </c>
      <c r="D155">
        <v>24</v>
      </c>
      <c r="E155" s="71">
        <v>42338</v>
      </c>
    </row>
    <row r="156" spans="1:5" x14ac:dyDescent="0.25">
      <c r="A156" t="s">
        <v>1799</v>
      </c>
      <c r="B156">
        <v>0.45788970499999998</v>
      </c>
      <c r="D156">
        <v>24</v>
      </c>
      <c r="E156" s="71">
        <v>42283</v>
      </c>
    </row>
    <row r="157" spans="1:5" x14ac:dyDescent="0.25">
      <c r="A157" t="s">
        <v>1800</v>
      </c>
      <c r="B157">
        <v>7.5572546000000004E-2</v>
      </c>
      <c r="D157">
        <v>24</v>
      </c>
      <c r="E157" s="71">
        <v>42473</v>
      </c>
    </row>
    <row r="158" spans="1:5" x14ac:dyDescent="0.25">
      <c r="A158" t="s">
        <v>1801</v>
      </c>
      <c r="B158">
        <v>0.27016975300000001</v>
      </c>
      <c r="C158">
        <v>24</v>
      </c>
      <c r="D158">
        <v>24</v>
      </c>
      <c r="E158" s="71">
        <v>42117</v>
      </c>
    </row>
    <row r="159" spans="1:5" x14ac:dyDescent="0.25">
      <c r="A159" t="s">
        <v>1802</v>
      </c>
      <c r="B159">
        <v>0.18577192100000001</v>
      </c>
      <c r="D159">
        <v>24</v>
      </c>
      <c r="E159" s="71">
        <v>42398</v>
      </c>
    </row>
    <row r="160" spans="1:5" x14ac:dyDescent="0.25">
      <c r="A160" t="s">
        <v>1803</v>
      </c>
      <c r="B160">
        <v>0.63789373900000002</v>
      </c>
      <c r="D160">
        <v>24</v>
      </c>
      <c r="E160" s="71">
        <v>42423</v>
      </c>
    </row>
    <row r="161" spans="1:5" x14ac:dyDescent="0.25">
      <c r="A161" t="s">
        <v>1804</v>
      </c>
      <c r="B161">
        <v>3.0371196E-2</v>
      </c>
      <c r="D161">
        <v>24</v>
      </c>
      <c r="E161" s="71">
        <v>41900</v>
      </c>
    </row>
    <row r="162" spans="1:5" x14ac:dyDescent="0.25">
      <c r="A162" t="s">
        <v>1805</v>
      </c>
      <c r="B162">
        <v>4.7306420000000002E-2</v>
      </c>
      <c r="D162">
        <v>24</v>
      </c>
      <c r="E162" s="71">
        <v>42129</v>
      </c>
    </row>
    <row r="163" spans="1:5" x14ac:dyDescent="0.25">
      <c r="A163" t="s">
        <v>1806</v>
      </c>
      <c r="B163">
        <v>0.134711099</v>
      </c>
      <c r="D163">
        <v>24</v>
      </c>
      <c r="E163" s="71">
        <v>42502</v>
      </c>
    </row>
    <row r="164" spans="1:5" x14ac:dyDescent="0.25">
      <c r="A164" t="s">
        <v>1807</v>
      </c>
      <c r="B164">
        <v>7.9523161999999994E-2</v>
      </c>
      <c r="C164">
        <v>4</v>
      </c>
      <c r="D164">
        <v>36</v>
      </c>
      <c r="E164" s="71">
        <v>41802</v>
      </c>
    </row>
    <row r="165" spans="1:5" x14ac:dyDescent="0.25">
      <c r="A165" t="s">
        <v>1808</v>
      </c>
      <c r="B165">
        <v>0.10135132500000001</v>
      </c>
      <c r="C165">
        <v>47</v>
      </c>
      <c r="D165">
        <v>36</v>
      </c>
      <c r="E165" s="71">
        <v>41759</v>
      </c>
    </row>
    <row r="166" spans="1:5" x14ac:dyDescent="0.25">
      <c r="A166" t="s">
        <v>1809</v>
      </c>
      <c r="B166">
        <v>3.6633965999999997E-2</v>
      </c>
      <c r="C166">
        <v>0</v>
      </c>
      <c r="D166">
        <v>36</v>
      </c>
      <c r="E166" s="71">
        <v>41806</v>
      </c>
    </row>
    <row r="167" spans="1:5" x14ac:dyDescent="0.25">
      <c r="A167" t="s">
        <v>1810</v>
      </c>
      <c r="B167">
        <v>4.7041125000000003E-2</v>
      </c>
      <c r="C167">
        <v>5</v>
      </c>
      <c r="D167">
        <v>36</v>
      </c>
      <c r="E167" s="71">
        <v>41831</v>
      </c>
    </row>
    <row r="168" spans="1:5" x14ac:dyDescent="0.25">
      <c r="A168" t="s">
        <v>1811</v>
      </c>
      <c r="B168">
        <v>4.0290236E-2</v>
      </c>
      <c r="C168">
        <v>3</v>
      </c>
      <c r="D168">
        <v>36</v>
      </c>
      <c r="E168" s="71">
        <v>41864</v>
      </c>
    </row>
    <row r="169" spans="1:5" x14ac:dyDescent="0.25">
      <c r="A169" t="s">
        <v>1812</v>
      </c>
      <c r="B169">
        <v>3.4829186999999998E-2</v>
      </c>
      <c r="C169">
        <v>1</v>
      </c>
      <c r="D169">
        <v>36</v>
      </c>
      <c r="E169" s="71">
        <v>41897</v>
      </c>
    </row>
    <row r="170" spans="1:5" x14ac:dyDescent="0.25">
      <c r="A170" t="s">
        <v>1813</v>
      </c>
      <c r="B170">
        <v>8.7907417000000002E-2</v>
      </c>
      <c r="C170">
        <v>36</v>
      </c>
      <c r="D170">
        <v>36</v>
      </c>
      <c r="E170" s="71">
        <v>41954</v>
      </c>
    </row>
    <row r="171" spans="1:5" x14ac:dyDescent="0.25">
      <c r="A171" t="s">
        <v>1814</v>
      </c>
      <c r="B171">
        <v>0.100455274</v>
      </c>
      <c r="C171">
        <v>2</v>
      </c>
      <c r="D171">
        <v>36</v>
      </c>
      <c r="E171" s="71">
        <v>41926</v>
      </c>
    </row>
    <row r="172" spans="1:5" x14ac:dyDescent="0.25">
      <c r="A172" t="s">
        <v>1815</v>
      </c>
      <c r="B172">
        <v>4.5242508000000001E-2</v>
      </c>
      <c r="C172">
        <v>26</v>
      </c>
      <c r="D172">
        <v>36</v>
      </c>
      <c r="E172" s="71">
        <v>41964</v>
      </c>
    </row>
    <row r="173" spans="1:5" x14ac:dyDescent="0.25">
      <c r="A173" t="s">
        <v>1816</v>
      </c>
      <c r="B173">
        <v>8.6518691999999994E-2</v>
      </c>
      <c r="C173">
        <v>9</v>
      </c>
      <c r="D173">
        <v>36</v>
      </c>
      <c r="E173" s="71">
        <v>41950</v>
      </c>
    </row>
    <row r="174" spans="1:5" x14ac:dyDescent="0.25">
      <c r="A174" t="s">
        <v>1817</v>
      </c>
      <c r="B174">
        <v>0.14833860600000001</v>
      </c>
      <c r="C174">
        <v>17</v>
      </c>
      <c r="D174">
        <v>36</v>
      </c>
      <c r="E174" s="71">
        <v>42003</v>
      </c>
    </row>
    <row r="175" spans="1:5" x14ac:dyDescent="0.25">
      <c r="A175" t="s">
        <v>1818</v>
      </c>
      <c r="B175">
        <v>9.2228099999999993E-2</v>
      </c>
      <c r="C175">
        <v>10</v>
      </c>
      <c r="D175">
        <v>36</v>
      </c>
      <c r="E175" s="71">
        <v>42069</v>
      </c>
    </row>
    <row r="176" spans="1:5" x14ac:dyDescent="0.25">
      <c r="A176" t="s">
        <v>1819</v>
      </c>
      <c r="B176">
        <v>4.5476216E-2</v>
      </c>
      <c r="C176">
        <v>2</v>
      </c>
      <c r="D176">
        <v>36</v>
      </c>
      <c r="E176" s="71">
        <v>42018</v>
      </c>
    </row>
    <row r="177" spans="1:5" x14ac:dyDescent="0.25">
      <c r="A177" t="s">
        <v>1820</v>
      </c>
      <c r="B177">
        <v>0.10431306899999999</v>
      </c>
      <c r="C177">
        <v>52</v>
      </c>
      <c r="D177">
        <v>36</v>
      </c>
      <c r="E177" s="71">
        <v>42060</v>
      </c>
    </row>
    <row r="178" spans="1:5" x14ac:dyDescent="0.25">
      <c r="A178" t="s">
        <v>1821</v>
      </c>
      <c r="B178">
        <v>5.7941566999999999E-2</v>
      </c>
      <c r="C178">
        <v>10</v>
      </c>
      <c r="D178">
        <v>36</v>
      </c>
      <c r="E178" s="71">
        <v>42069</v>
      </c>
    </row>
    <row r="179" spans="1:5" x14ac:dyDescent="0.25">
      <c r="A179" t="s">
        <v>1822</v>
      </c>
      <c r="B179">
        <v>6.5435180999999995E-2</v>
      </c>
      <c r="C179">
        <v>4</v>
      </c>
      <c r="D179">
        <v>36</v>
      </c>
      <c r="E179" s="71">
        <v>42075</v>
      </c>
    </row>
    <row r="180" spans="1:5" x14ac:dyDescent="0.25">
      <c r="A180" t="s">
        <v>1823</v>
      </c>
      <c r="B180">
        <v>5.4631889000000003E-2</v>
      </c>
      <c r="C180">
        <v>2</v>
      </c>
      <c r="D180">
        <v>36</v>
      </c>
      <c r="E180" s="71">
        <v>42108</v>
      </c>
    </row>
    <row r="181" spans="1:5" x14ac:dyDescent="0.25">
      <c r="A181" t="s">
        <v>1824</v>
      </c>
      <c r="B181">
        <v>8.2946714000000005E-2</v>
      </c>
      <c r="C181">
        <v>189</v>
      </c>
      <c r="D181">
        <v>36</v>
      </c>
      <c r="E181" s="71">
        <v>42104</v>
      </c>
    </row>
    <row r="182" spans="1:5" x14ac:dyDescent="0.25">
      <c r="A182" t="s">
        <v>1825</v>
      </c>
      <c r="B182">
        <v>0.115477276</v>
      </c>
      <c r="C182">
        <v>19</v>
      </c>
      <c r="D182">
        <v>36</v>
      </c>
      <c r="E182" s="71">
        <v>42122</v>
      </c>
    </row>
    <row r="183" spans="1:5" x14ac:dyDescent="0.25">
      <c r="A183" t="s">
        <v>1826</v>
      </c>
      <c r="B183">
        <v>0.20830712300000001</v>
      </c>
      <c r="C183">
        <v>1</v>
      </c>
      <c r="D183">
        <v>36</v>
      </c>
      <c r="E183" s="71">
        <v>42139</v>
      </c>
    </row>
    <row r="184" spans="1:5" x14ac:dyDescent="0.25">
      <c r="A184" t="s">
        <v>1827</v>
      </c>
      <c r="B184">
        <v>0.11310589</v>
      </c>
      <c r="C184">
        <v>5</v>
      </c>
      <c r="D184">
        <v>36</v>
      </c>
      <c r="E184" s="71">
        <v>42166</v>
      </c>
    </row>
    <row r="185" spans="1:5" x14ac:dyDescent="0.25">
      <c r="A185" t="s">
        <v>1828</v>
      </c>
      <c r="B185">
        <v>6.6200738999999995E-2</v>
      </c>
      <c r="C185">
        <v>12</v>
      </c>
      <c r="D185">
        <v>36</v>
      </c>
      <c r="E185" s="71">
        <v>42312</v>
      </c>
    </row>
    <row r="186" spans="1:5" x14ac:dyDescent="0.25">
      <c r="A186" t="s">
        <v>1829</v>
      </c>
      <c r="B186">
        <v>0.18218485400000001</v>
      </c>
      <c r="C186">
        <v>157</v>
      </c>
      <c r="D186">
        <v>36</v>
      </c>
      <c r="E186" s="71">
        <v>42258</v>
      </c>
    </row>
    <row r="187" spans="1:5" x14ac:dyDescent="0.25">
      <c r="A187" t="s">
        <v>1830</v>
      </c>
      <c r="B187">
        <v>0.109458322</v>
      </c>
      <c r="C187">
        <v>0</v>
      </c>
      <c r="D187">
        <v>36</v>
      </c>
      <c r="E187" s="71">
        <v>42263</v>
      </c>
    </row>
    <row r="188" spans="1:5" x14ac:dyDescent="0.25">
      <c r="A188" t="s">
        <v>1831</v>
      </c>
      <c r="B188">
        <v>0.16344489400000001</v>
      </c>
      <c r="C188">
        <v>1</v>
      </c>
      <c r="D188">
        <v>36</v>
      </c>
      <c r="E188" s="71">
        <v>42292</v>
      </c>
    </row>
    <row r="189" spans="1:5" x14ac:dyDescent="0.25">
      <c r="A189" t="s">
        <v>1832</v>
      </c>
      <c r="B189">
        <v>0.26866164799999998</v>
      </c>
      <c r="C189">
        <v>7</v>
      </c>
      <c r="D189">
        <v>36</v>
      </c>
      <c r="E189" s="71">
        <v>42317</v>
      </c>
    </row>
    <row r="190" spans="1:5" x14ac:dyDescent="0.25">
      <c r="A190" t="s">
        <v>1833</v>
      </c>
      <c r="B190">
        <v>0.108299997</v>
      </c>
      <c r="C190">
        <v>5</v>
      </c>
      <c r="D190">
        <v>36</v>
      </c>
      <c r="E190" s="71">
        <v>42349</v>
      </c>
    </row>
    <row r="191" spans="1:5" x14ac:dyDescent="0.25">
      <c r="A191" t="s">
        <v>1834</v>
      </c>
      <c r="B191">
        <v>0.130502963</v>
      </c>
      <c r="C191">
        <v>12</v>
      </c>
      <c r="D191">
        <v>36</v>
      </c>
      <c r="E191" s="71">
        <v>42342</v>
      </c>
    </row>
    <row r="192" spans="1:5" x14ac:dyDescent="0.25">
      <c r="A192" t="s">
        <v>1835</v>
      </c>
      <c r="B192">
        <v>9.6937713999999994E-2</v>
      </c>
      <c r="C192">
        <v>2</v>
      </c>
      <c r="D192">
        <v>36</v>
      </c>
      <c r="E192" s="71">
        <v>42383</v>
      </c>
    </row>
    <row r="193" spans="1:5" x14ac:dyDescent="0.25">
      <c r="A193" t="s">
        <v>1836</v>
      </c>
      <c r="B193">
        <v>0.26831464799999999</v>
      </c>
      <c r="C193">
        <v>1</v>
      </c>
      <c r="D193">
        <v>36</v>
      </c>
      <c r="E193" s="71">
        <v>42444</v>
      </c>
    </row>
    <row r="194" spans="1:5" x14ac:dyDescent="0.25">
      <c r="A194" t="s">
        <v>1837</v>
      </c>
      <c r="B194">
        <v>0.150493495</v>
      </c>
      <c r="C194">
        <v>5</v>
      </c>
      <c r="D194">
        <v>36</v>
      </c>
      <c r="E194" s="71">
        <v>42440</v>
      </c>
    </row>
    <row r="195" spans="1:5" x14ac:dyDescent="0.25">
      <c r="A195" t="s">
        <v>1838</v>
      </c>
      <c r="B195">
        <v>6.6423081999999994E-2</v>
      </c>
      <c r="C195">
        <v>6</v>
      </c>
      <c r="D195">
        <v>36</v>
      </c>
      <c r="E195" s="71">
        <v>42439</v>
      </c>
    </row>
    <row r="196" spans="1:5" x14ac:dyDescent="0.25">
      <c r="A196" t="s">
        <v>1839</v>
      </c>
      <c r="B196">
        <v>0.343146695</v>
      </c>
      <c r="C196">
        <v>30</v>
      </c>
      <c r="D196">
        <v>36</v>
      </c>
      <c r="E196" s="71">
        <v>42446</v>
      </c>
    </row>
    <row r="197" spans="1:5" x14ac:dyDescent="0.25">
      <c r="A197" t="s">
        <v>1840</v>
      </c>
      <c r="B197">
        <v>0.15532262999999999</v>
      </c>
      <c r="C197">
        <v>1</v>
      </c>
      <c r="D197">
        <v>36</v>
      </c>
      <c r="E197" s="71">
        <v>42475</v>
      </c>
    </row>
    <row r="198" spans="1:5" x14ac:dyDescent="0.25">
      <c r="A198" t="s">
        <v>1841</v>
      </c>
      <c r="B198">
        <v>0.186566484</v>
      </c>
      <c r="C198">
        <v>2</v>
      </c>
      <c r="D198">
        <v>36</v>
      </c>
      <c r="E198" s="71">
        <v>42474</v>
      </c>
    </row>
    <row r="199" spans="1:5" x14ac:dyDescent="0.25">
      <c r="A199" t="s">
        <v>1842</v>
      </c>
      <c r="B199">
        <v>5.6441168999999999E-2</v>
      </c>
      <c r="C199">
        <v>5</v>
      </c>
      <c r="D199">
        <v>36</v>
      </c>
      <c r="E199" s="71">
        <v>41862</v>
      </c>
    </row>
    <row r="200" spans="1:5" x14ac:dyDescent="0.25">
      <c r="A200" t="s">
        <v>1843</v>
      </c>
      <c r="B200">
        <v>4.6800799999999997E-3</v>
      </c>
      <c r="C200">
        <v>14</v>
      </c>
      <c r="D200">
        <v>36</v>
      </c>
      <c r="E200" s="71">
        <v>41457</v>
      </c>
    </row>
    <row r="201" spans="1:5" x14ac:dyDescent="0.25">
      <c r="A201" t="s">
        <v>1844</v>
      </c>
      <c r="B201">
        <v>4.3165310000000002E-3</v>
      </c>
      <c r="C201">
        <v>5</v>
      </c>
      <c r="D201">
        <v>36</v>
      </c>
      <c r="E201" s="71">
        <v>41436</v>
      </c>
    </row>
    <row r="202" spans="1:5" x14ac:dyDescent="0.25">
      <c r="A202" t="s">
        <v>1845</v>
      </c>
      <c r="B202">
        <v>2.625849E-3</v>
      </c>
      <c r="C202">
        <v>0</v>
      </c>
      <c r="D202">
        <v>36</v>
      </c>
      <c r="E202" s="71">
        <v>41471</v>
      </c>
    </row>
    <row r="203" spans="1:5" x14ac:dyDescent="0.25">
      <c r="A203" t="s">
        <v>1846</v>
      </c>
      <c r="B203">
        <v>2.8559869999999999E-3</v>
      </c>
      <c r="C203">
        <v>1</v>
      </c>
      <c r="D203">
        <v>36</v>
      </c>
      <c r="E203" s="71">
        <v>41470</v>
      </c>
    </row>
    <row r="204" spans="1:5" x14ac:dyDescent="0.25">
      <c r="A204" t="s">
        <v>1847</v>
      </c>
      <c r="B204">
        <v>1.1734266E-2</v>
      </c>
      <c r="C204">
        <v>22</v>
      </c>
      <c r="D204">
        <v>36</v>
      </c>
      <c r="E204" s="71">
        <v>41480</v>
      </c>
    </row>
    <row r="205" spans="1:5" x14ac:dyDescent="0.25">
      <c r="A205" t="s">
        <v>1848</v>
      </c>
      <c r="B205">
        <v>1.5402427E-2</v>
      </c>
      <c r="C205">
        <v>17</v>
      </c>
      <c r="D205">
        <v>36</v>
      </c>
      <c r="E205" s="71">
        <v>41516</v>
      </c>
    </row>
    <row r="206" spans="1:5" x14ac:dyDescent="0.25">
      <c r="A206" t="s">
        <v>1849</v>
      </c>
      <c r="B206">
        <v>1.6110214000000001E-2</v>
      </c>
      <c r="C206">
        <v>20</v>
      </c>
      <c r="D206">
        <v>36</v>
      </c>
      <c r="E206" s="71">
        <v>41544</v>
      </c>
    </row>
    <row r="207" spans="1:5" x14ac:dyDescent="0.25">
      <c r="A207" t="s">
        <v>1850</v>
      </c>
      <c r="B207">
        <v>2.1439396999999999E-2</v>
      </c>
      <c r="C207">
        <v>20</v>
      </c>
      <c r="D207">
        <v>36</v>
      </c>
      <c r="E207" s="71">
        <v>41544</v>
      </c>
    </row>
    <row r="208" spans="1:5" x14ac:dyDescent="0.25">
      <c r="A208" t="s">
        <v>1851</v>
      </c>
      <c r="B208">
        <v>2.4565343999999999E-2</v>
      </c>
      <c r="C208">
        <v>45</v>
      </c>
      <c r="D208">
        <v>36</v>
      </c>
      <c r="E208" s="71">
        <v>41549</v>
      </c>
    </row>
    <row r="209" spans="1:5" x14ac:dyDescent="0.25">
      <c r="A209" t="s">
        <v>1852</v>
      </c>
      <c r="B209">
        <v>9.5365410000000008E-3</v>
      </c>
      <c r="C209">
        <v>5</v>
      </c>
      <c r="D209">
        <v>36</v>
      </c>
      <c r="E209" s="71">
        <v>41589</v>
      </c>
    </row>
    <row r="210" spans="1:5" x14ac:dyDescent="0.25">
      <c r="A210" t="s">
        <v>1853</v>
      </c>
      <c r="B210">
        <v>2.0934388000000002E-2</v>
      </c>
      <c r="C210">
        <v>33</v>
      </c>
      <c r="D210">
        <v>36</v>
      </c>
      <c r="E210" s="71">
        <v>41592</v>
      </c>
    </row>
    <row r="211" spans="1:5" x14ac:dyDescent="0.25">
      <c r="A211" t="s">
        <v>1854</v>
      </c>
      <c r="B211">
        <v>1.7688668000000001E-2</v>
      </c>
      <c r="C211">
        <v>18</v>
      </c>
      <c r="D211">
        <v>36</v>
      </c>
      <c r="E211" s="71">
        <v>41607</v>
      </c>
    </row>
    <row r="212" spans="1:5" x14ac:dyDescent="0.25">
      <c r="A212" t="s">
        <v>1855</v>
      </c>
      <c r="B212">
        <v>1.5217456000000001E-2</v>
      </c>
      <c r="C212">
        <v>18</v>
      </c>
      <c r="D212">
        <v>36</v>
      </c>
      <c r="E212" s="71">
        <v>41607</v>
      </c>
    </row>
    <row r="213" spans="1:5" x14ac:dyDescent="0.25">
      <c r="A213" t="s">
        <v>1856</v>
      </c>
      <c r="B213">
        <v>3.0776231000000001E-2</v>
      </c>
      <c r="C213">
        <v>2</v>
      </c>
      <c r="D213">
        <v>36</v>
      </c>
      <c r="E213" s="71">
        <v>41592</v>
      </c>
    </row>
    <row r="214" spans="1:5" x14ac:dyDescent="0.25">
      <c r="A214" t="s">
        <v>1857</v>
      </c>
      <c r="B214">
        <v>2.1399718000000002E-2</v>
      </c>
      <c r="C214">
        <v>56</v>
      </c>
      <c r="D214">
        <v>36</v>
      </c>
      <c r="E214" s="71">
        <v>41660</v>
      </c>
    </row>
    <row r="215" spans="1:5" x14ac:dyDescent="0.25">
      <c r="A215" t="s">
        <v>1858</v>
      </c>
      <c r="B215">
        <v>3.9235445000000001E-2</v>
      </c>
      <c r="C215">
        <v>43</v>
      </c>
      <c r="D215">
        <v>36</v>
      </c>
      <c r="E215" s="71">
        <v>41886</v>
      </c>
    </row>
    <row r="216" spans="1:5" x14ac:dyDescent="0.25">
      <c r="A216" t="s">
        <v>1859</v>
      </c>
      <c r="B216">
        <v>3.2932919999999997E-2</v>
      </c>
      <c r="C216">
        <v>44</v>
      </c>
      <c r="D216">
        <v>36</v>
      </c>
      <c r="E216" s="71">
        <v>41642</v>
      </c>
    </row>
    <row r="217" spans="1:5" x14ac:dyDescent="0.25">
      <c r="A217" t="s">
        <v>1860</v>
      </c>
      <c r="B217">
        <v>5.2936275999999997E-2</v>
      </c>
      <c r="C217">
        <v>458</v>
      </c>
      <c r="D217">
        <v>36</v>
      </c>
      <c r="E217" s="71">
        <v>41655</v>
      </c>
    </row>
    <row r="218" spans="1:5" x14ac:dyDescent="0.25">
      <c r="A218" t="s">
        <v>1861</v>
      </c>
      <c r="B218">
        <v>2.1244394999999999E-2</v>
      </c>
      <c r="C218">
        <v>31</v>
      </c>
      <c r="D218">
        <v>36</v>
      </c>
      <c r="E218" s="71">
        <v>41655</v>
      </c>
    </row>
    <row r="219" spans="1:5" x14ac:dyDescent="0.25">
      <c r="A219" t="s">
        <v>1862</v>
      </c>
      <c r="B219">
        <v>2.6422926999999999E-2</v>
      </c>
      <c r="C219">
        <v>25</v>
      </c>
      <c r="D219">
        <v>36</v>
      </c>
      <c r="E219" s="71">
        <v>41661</v>
      </c>
    </row>
    <row r="220" spans="1:5" x14ac:dyDescent="0.25">
      <c r="A220" t="s">
        <v>1863</v>
      </c>
      <c r="B220">
        <v>5.0882197999999997E-2</v>
      </c>
      <c r="C220">
        <v>4</v>
      </c>
      <c r="D220">
        <v>36</v>
      </c>
      <c r="E220" s="71">
        <v>41682</v>
      </c>
    </row>
    <row r="221" spans="1:5" x14ac:dyDescent="0.25">
      <c r="A221" t="s">
        <v>1864</v>
      </c>
      <c r="B221">
        <v>2.6211866E-2</v>
      </c>
      <c r="C221">
        <v>17</v>
      </c>
      <c r="D221">
        <v>36</v>
      </c>
      <c r="E221" s="71">
        <v>41759</v>
      </c>
    </row>
    <row r="222" spans="1:5" x14ac:dyDescent="0.25">
      <c r="A222" t="s">
        <v>1865</v>
      </c>
      <c r="B222">
        <v>2.5680634000000001E-2</v>
      </c>
      <c r="C222">
        <v>17</v>
      </c>
      <c r="D222">
        <v>36</v>
      </c>
      <c r="E222" s="71">
        <v>41759</v>
      </c>
    </row>
    <row r="223" spans="1:5" x14ac:dyDescent="0.25">
      <c r="A223" t="s">
        <v>1866</v>
      </c>
      <c r="B223">
        <v>2.5580713000000001E-2</v>
      </c>
      <c r="C223">
        <v>5</v>
      </c>
      <c r="D223">
        <v>36</v>
      </c>
      <c r="E223" s="71">
        <v>41740</v>
      </c>
    </row>
    <row r="224" spans="1:5" x14ac:dyDescent="0.25">
      <c r="A224" t="s">
        <v>1867</v>
      </c>
      <c r="B224">
        <v>2.9904367000000001E-2</v>
      </c>
      <c r="C224">
        <v>18</v>
      </c>
      <c r="D224">
        <v>36</v>
      </c>
      <c r="E224" s="71">
        <v>41758</v>
      </c>
    </row>
    <row r="225" spans="1:5" x14ac:dyDescent="0.25">
      <c r="A225" t="s">
        <v>1868</v>
      </c>
      <c r="B225">
        <v>2.9373264E-2</v>
      </c>
      <c r="C225">
        <v>2</v>
      </c>
      <c r="D225">
        <v>36</v>
      </c>
      <c r="E225" s="71">
        <v>41773</v>
      </c>
    </row>
    <row r="226" spans="1:5" x14ac:dyDescent="0.25">
      <c r="A226" t="s">
        <v>1869</v>
      </c>
      <c r="B226">
        <v>7.5471562000000006E-2</v>
      </c>
      <c r="C226">
        <v>89</v>
      </c>
      <c r="D226">
        <v>36</v>
      </c>
      <c r="E226" s="71">
        <v>41809</v>
      </c>
    </row>
    <row r="227" spans="1:5" x14ac:dyDescent="0.25">
      <c r="A227" t="s">
        <v>1870</v>
      </c>
      <c r="B227">
        <v>9.5513470000000003E-2</v>
      </c>
      <c r="C227">
        <v>400</v>
      </c>
      <c r="D227">
        <v>36</v>
      </c>
      <c r="E227" s="71">
        <v>41803</v>
      </c>
    </row>
    <row r="228" spans="1:5" x14ac:dyDescent="0.25">
      <c r="A228" t="s">
        <v>1871</v>
      </c>
      <c r="B228">
        <v>2.3333507999999999E-2</v>
      </c>
      <c r="C228">
        <v>2</v>
      </c>
      <c r="D228">
        <v>36</v>
      </c>
      <c r="E228" s="71">
        <v>41834</v>
      </c>
    </row>
    <row r="229" spans="1:5" x14ac:dyDescent="0.25">
      <c r="A229" t="s">
        <v>1872</v>
      </c>
      <c r="B229">
        <v>7.3604753999999994E-2</v>
      </c>
      <c r="C229">
        <v>50</v>
      </c>
      <c r="D229">
        <v>36</v>
      </c>
      <c r="E229" s="71">
        <v>41878</v>
      </c>
    </row>
    <row r="230" spans="1:5" x14ac:dyDescent="0.25">
      <c r="A230" t="s">
        <v>1873</v>
      </c>
      <c r="B230">
        <v>7.9811074999999995E-2</v>
      </c>
      <c r="C230">
        <v>6</v>
      </c>
      <c r="D230">
        <v>36</v>
      </c>
      <c r="E230" s="71">
        <v>42104</v>
      </c>
    </row>
    <row r="231" spans="1:5" x14ac:dyDescent="0.25">
      <c r="A231" t="s">
        <v>1874</v>
      </c>
      <c r="B231">
        <v>4.7251695000000003E-2</v>
      </c>
      <c r="C231">
        <v>13</v>
      </c>
      <c r="D231">
        <v>36</v>
      </c>
      <c r="E231" s="71">
        <v>41915</v>
      </c>
    </row>
    <row r="232" spans="1:5" x14ac:dyDescent="0.25">
      <c r="A232" t="s">
        <v>1875</v>
      </c>
      <c r="B232">
        <v>7.4795364000000003E-2</v>
      </c>
      <c r="C232">
        <v>4</v>
      </c>
      <c r="D232">
        <v>36</v>
      </c>
      <c r="E232" s="71">
        <v>41955</v>
      </c>
    </row>
    <row r="233" spans="1:5" x14ac:dyDescent="0.25">
      <c r="A233" t="s">
        <v>1876</v>
      </c>
      <c r="B233">
        <v>9.2716362999999996E-2</v>
      </c>
      <c r="C233">
        <v>14</v>
      </c>
      <c r="D233">
        <v>36</v>
      </c>
      <c r="E233" s="71">
        <v>41975</v>
      </c>
    </row>
    <row r="234" spans="1:5" x14ac:dyDescent="0.25">
      <c r="A234" t="s">
        <v>1877</v>
      </c>
      <c r="B234">
        <v>0.120612017</v>
      </c>
      <c r="C234">
        <v>17</v>
      </c>
      <c r="D234">
        <v>36</v>
      </c>
      <c r="E234" s="71">
        <v>42034</v>
      </c>
    </row>
    <row r="235" spans="1:5" x14ac:dyDescent="0.25">
      <c r="A235" t="s">
        <v>1878</v>
      </c>
      <c r="B235">
        <v>0.102585168</v>
      </c>
      <c r="C235">
        <v>28</v>
      </c>
      <c r="D235">
        <v>36</v>
      </c>
      <c r="E235" s="71">
        <v>42023</v>
      </c>
    </row>
    <row r="236" spans="1:5" x14ac:dyDescent="0.25">
      <c r="A236" t="s">
        <v>1879</v>
      </c>
      <c r="B236">
        <v>4.4976526000000003E-2</v>
      </c>
      <c r="C236">
        <v>0</v>
      </c>
      <c r="D236">
        <v>36</v>
      </c>
      <c r="E236" s="71">
        <v>42020</v>
      </c>
    </row>
    <row r="237" spans="1:5" x14ac:dyDescent="0.25">
      <c r="A237" t="s">
        <v>1880</v>
      </c>
      <c r="B237">
        <v>0.11880700700000001</v>
      </c>
      <c r="C237">
        <v>44</v>
      </c>
      <c r="D237">
        <v>36</v>
      </c>
      <c r="E237" s="71">
        <v>42038</v>
      </c>
    </row>
    <row r="238" spans="1:5" x14ac:dyDescent="0.25">
      <c r="A238" t="s">
        <v>1881</v>
      </c>
      <c r="B238">
        <v>6.6881765999999995E-2</v>
      </c>
      <c r="C238">
        <v>41</v>
      </c>
      <c r="D238">
        <v>36</v>
      </c>
      <c r="E238" s="71">
        <v>42069</v>
      </c>
    </row>
    <row r="239" spans="1:5" x14ac:dyDescent="0.25">
      <c r="A239" t="s">
        <v>1882</v>
      </c>
      <c r="B239">
        <v>0.109604566</v>
      </c>
      <c r="C239">
        <v>17</v>
      </c>
      <c r="D239">
        <v>36</v>
      </c>
      <c r="E239" s="71">
        <v>42124</v>
      </c>
    </row>
    <row r="240" spans="1:5" x14ac:dyDescent="0.25">
      <c r="A240" t="s">
        <v>1883</v>
      </c>
      <c r="B240">
        <v>0.216266808</v>
      </c>
      <c r="C240">
        <v>8</v>
      </c>
      <c r="D240">
        <v>36</v>
      </c>
      <c r="E240" s="71">
        <v>42102</v>
      </c>
    </row>
    <row r="241" spans="1:5" x14ac:dyDescent="0.25">
      <c r="A241" t="s">
        <v>1884</v>
      </c>
      <c r="B241">
        <v>0.13626402300000001</v>
      </c>
      <c r="C241">
        <v>9</v>
      </c>
      <c r="D241">
        <v>36</v>
      </c>
      <c r="E241" s="71">
        <v>42131</v>
      </c>
    </row>
    <row r="242" spans="1:5" x14ac:dyDescent="0.25">
      <c r="A242" t="s">
        <v>1885</v>
      </c>
      <c r="B242">
        <v>0.13043112800000001</v>
      </c>
      <c r="C242">
        <v>111</v>
      </c>
      <c r="D242">
        <v>36</v>
      </c>
      <c r="E242" s="71">
        <v>42150</v>
      </c>
    </row>
    <row r="243" spans="1:5" x14ac:dyDescent="0.25">
      <c r="A243" t="s">
        <v>1886</v>
      </c>
      <c r="B243">
        <v>0.23402105200000001</v>
      </c>
      <c r="C243">
        <v>25</v>
      </c>
      <c r="D243">
        <v>36</v>
      </c>
      <c r="E243" s="71">
        <v>42177</v>
      </c>
    </row>
    <row r="244" spans="1:5" x14ac:dyDescent="0.25">
      <c r="A244" t="s">
        <v>1887</v>
      </c>
      <c r="B244">
        <v>0.148689763</v>
      </c>
      <c r="C244">
        <v>5</v>
      </c>
      <c r="D244">
        <v>36</v>
      </c>
      <c r="E244" s="71">
        <v>42166</v>
      </c>
    </row>
    <row r="245" spans="1:5" x14ac:dyDescent="0.25">
      <c r="A245" t="s">
        <v>1888</v>
      </c>
      <c r="B245">
        <v>0.12939424099999999</v>
      </c>
      <c r="C245">
        <v>19</v>
      </c>
      <c r="D245">
        <v>36</v>
      </c>
      <c r="E245" s="71">
        <v>42213</v>
      </c>
    </row>
    <row r="246" spans="1:5" x14ac:dyDescent="0.25">
      <c r="A246" t="s">
        <v>1889</v>
      </c>
      <c r="B246">
        <v>6.6924242999999994E-2</v>
      </c>
      <c r="C246">
        <v>18</v>
      </c>
      <c r="D246">
        <v>36</v>
      </c>
      <c r="E246" s="71">
        <v>42306</v>
      </c>
    </row>
    <row r="247" spans="1:5" x14ac:dyDescent="0.25">
      <c r="A247" t="s">
        <v>1890</v>
      </c>
      <c r="B247">
        <v>0.102166203</v>
      </c>
      <c r="C247">
        <v>0</v>
      </c>
      <c r="D247">
        <v>36</v>
      </c>
      <c r="E247" s="71">
        <v>42293</v>
      </c>
    </row>
    <row r="248" spans="1:5" x14ac:dyDescent="0.25">
      <c r="A248" t="s">
        <v>1891</v>
      </c>
      <c r="B248">
        <v>9.7045959000000001E-2</v>
      </c>
      <c r="C248">
        <v>138</v>
      </c>
      <c r="D248">
        <v>36</v>
      </c>
      <c r="E248" s="71">
        <v>42307</v>
      </c>
    </row>
    <row r="249" spans="1:5" x14ac:dyDescent="0.25">
      <c r="A249" t="s">
        <v>1892</v>
      </c>
      <c r="B249">
        <v>0.28275563999999997</v>
      </c>
      <c r="C249">
        <v>13</v>
      </c>
      <c r="D249">
        <v>36</v>
      </c>
      <c r="E249" s="71">
        <v>42341</v>
      </c>
    </row>
    <row r="250" spans="1:5" x14ac:dyDescent="0.25">
      <c r="A250" t="s">
        <v>1893</v>
      </c>
      <c r="B250">
        <v>0.14981692899999999</v>
      </c>
      <c r="C250">
        <v>14</v>
      </c>
      <c r="D250">
        <v>36</v>
      </c>
      <c r="E250" s="71">
        <v>42340</v>
      </c>
    </row>
    <row r="251" spans="1:5" x14ac:dyDescent="0.25">
      <c r="A251" t="s">
        <v>1894</v>
      </c>
      <c r="B251">
        <v>6.5021826000000005E-2</v>
      </c>
      <c r="C251">
        <v>0</v>
      </c>
      <c r="D251">
        <v>36</v>
      </c>
      <c r="E251" s="71">
        <v>42354</v>
      </c>
    </row>
    <row r="252" spans="1:5" x14ac:dyDescent="0.25">
      <c r="A252" t="s">
        <v>1895</v>
      </c>
      <c r="B252">
        <v>0.10965567599999999</v>
      </c>
      <c r="C252">
        <v>1</v>
      </c>
      <c r="D252">
        <v>36</v>
      </c>
      <c r="E252" s="71">
        <v>42415</v>
      </c>
    </row>
    <row r="253" spans="1:5" x14ac:dyDescent="0.25">
      <c r="A253" t="s">
        <v>1896</v>
      </c>
      <c r="B253">
        <v>8.9169566000000006E-2</v>
      </c>
      <c r="C253">
        <v>1</v>
      </c>
      <c r="D253">
        <v>36</v>
      </c>
      <c r="E253" s="71">
        <v>42475</v>
      </c>
    </row>
    <row r="254" spans="1:5" x14ac:dyDescent="0.25">
      <c r="A254" t="s">
        <v>1897</v>
      </c>
      <c r="B254">
        <v>0.11005675600000001</v>
      </c>
      <c r="C254">
        <v>1</v>
      </c>
      <c r="D254">
        <v>36</v>
      </c>
      <c r="E254" s="71">
        <v>42475</v>
      </c>
    </row>
    <row r="255" spans="1:5" x14ac:dyDescent="0.25">
      <c r="A255" t="s">
        <v>1898</v>
      </c>
      <c r="B255">
        <v>3.9888570000000002E-3</v>
      </c>
      <c r="C255">
        <v>388</v>
      </c>
      <c r="D255">
        <v>36</v>
      </c>
      <c r="E255" s="71">
        <v>41085</v>
      </c>
    </row>
    <row r="256" spans="1:5" x14ac:dyDescent="0.25">
      <c r="A256" t="s">
        <v>1899</v>
      </c>
      <c r="B256">
        <v>9.3670450000000002E-2</v>
      </c>
      <c r="C256">
        <v>19</v>
      </c>
      <c r="D256">
        <v>36</v>
      </c>
      <c r="E256" s="71">
        <v>41606</v>
      </c>
    </row>
    <row r="257" spans="1:5" x14ac:dyDescent="0.25">
      <c r="A257" t="s">
        <v>1900</v>
      </c>
      <c r="B257">
        <v>2.3143476E-2</v>
      </c>
      <c r="C257">
        <v>5</v>
      </c>
      <c r="D257">
        <v>36</v>
      </c>
      <c r="E257" s="71">
        <v>41681</v>
      </c>
    </row>
    <row r="258" spans="1:5" x14ac:dyDescent="0.25">
      <c r="A258" t="s">
        <v>1901</v>
      </c>
      <c r="B258">
        <v>2.4097546000000001E-2</v>
      </c>
      <c r="C258">
        <v>456</v>
      </c>
      <c r="D258">
        <v>36</v>
      </c>
      <c r="E258" s="71">
        <v>41078</v>
      </c>
    </row>
    <row r="259" spans="1:5" x14ac:dyDescent="0.25">
      <c r="A259" t="s">
        <v>1902</v>
      </c>
      <c r="B259">
        <v>4.2913207000000002E-2</v>
      </c>
      <c r="C259">
        <v>6</v>
      </c>
      <c r="D259">
        <v>36</v>
      </c>
      <c r="E259" s="71">
        <v>42195</v>
      </c>
    </row>
    <row r="260" spans="1:5" x14ac:dyDescent="0.25">
      <c r="A260" t="s">
        <v>1903</v>
      </c>
      <c r="B260">
        <v>0.11377488700000001</v>
      </c>
      <c r="C260">
        <v>2</v>
      </c>
      <c r="D260">
        <v>36</v>
      </c>
      <c r="E260" s="71">
        <v>42199</v>
      </c>
    </row>
    <row r="261" spans="1:5" x14ac:dyDescent="0.25">
      <c r="A261" t="s">
        <v>1904</v>
      </c>
      <c r="B261">
        <v>1.9835342999999998E-2</v>
      </c>
      <c r="C261">
        <v>229</v>
      </c>
      <c r="D261">
        <v>36</v>
      </c>
      <c r="E261" s="71">
        <v>41305</v>
      </c>
    </row>
    <row r="262" spans="1:5" x14ac:dyDescent="0.25">
      <c r="A262" t="s">
        <v>1905</v>
      </c>
      <c r="B262">
        <v>4.4293539999999999E-3</v>
      </c>
      <c r="C262">
        <v>94</v>
      </c>
      <c r="D262">
        <v>36</v>
      </c>
      <c r="E262" s="71">
        <v>41347</v>
      </c>
    </row>
    <row r="263" spans="1:5" x14ac:dyDescent="0.25">
      <c r="A263" t="s">
        <v>1906</v>
      </c>
      <c r="B263">
        <v>4.2327060000000001E-3</v>
      </c>
      <c r="C263">
        <v>30</v>
      </c>
      <c r="D263">
        <v>36</v>
      </c>
      <c r="E263" s="71">
        <v>41411</v>
      </c>
    </row>
    <row r="264" spans="1:5" x14ac:dyDescent="0.25">
      <c r="A264" t="s">
        <v>1907</v>
      </c>
      <c r="B264">
        <v>2.8513760000000001E-3</v>
      </c>
      <c r="C264">
        <v>0</v>
      </c>
      <c r="D264">
        <v>36</v>
      </c>
      <c r="E264" s="71">
        <v>41471</v>
      </c>
    </row>
    <row r="265" spans="1:5" x14ac:dyDescent="0.25">
      <c r="A265" t="s">
        <v>1908</v>
      </c>
      <c r="B265">
        <v>8.2649260000000006E-3</v>
      </c>
      <c r="C265">
        <v>1</v>
      </c>
      <c r="D265">
        <v>36</v>
      </c>
      <c r="E265" s="71">
        <v>41470</v>
      </c>
    </row>
    <row r="266" spans="1:5" x14ac:dyDescent="0.25">
      <c r="A266" t="s">
        <v>1909</v>
      </c>
      <c r="B266">
        <v>3.0742600000000001E-3</v>
      </c>
      <c r="C266">
        <v>1</v>
      </c>
      <c r="D266">
        <v>36</v>
      </c>
      <c r="E266" s="71">
        <v>41470</v>
      </c>
    </row>
    <row r="267" spans="1:5" x14ac:dyDescent="0.25">
      <c r="A267" t="s">
        <v>1910</v>
      </c>
      <c r="B267">
        <v>6.7610200000000004E-3</v>
      </c>
      <c r="C267">
        <v>10</v>
      </c>
      <c r="D267">
        <v>36</v>
      </c>
      <c r="E267" s="71">
        <v>41492</v>
      </c>
    </row>
    <row r="268" spans="1:5" x14ac:dyDescent="0.25">
      <c r="A268" t="s">
        <v>1911</v>
      </c>
      <c r="B268">
        <v>6.533278E-3</v>
      </c>
      <c r="C268">
        <v>15</v>
      </c>
      <c r="D268">
        <v>36</v>
      </c>
      <c r="E268" s="71">
        <v>41487</v>
      </c>
    </row>
    <row r="269" spans="1:5" x14ac:dyDescent="0.25">
      <c r="A269" t="s">
        <v>1912</v>
      </c>
      <c r="B269">
        <v>1.3522624E-2</v>
      </c>
      <c r="C269">
        <v>0</v>
      </c>
      <c r="D269">
        <v>36</v>
      </c>
      <c r="E269" s="71">
        <v>41502</v>
      </c>
    </row>
    <row r="270" spans="1:5" x14ac:dyDescent="0.25">
      <c r="A270" t="s">
        <v>1913</v>
      </c>
      <c r="B270">
        <v>7.3210937000000004E-2</v>
      </c>
      <c r="C270">
        <v>2</v>
      </c>
      <c r="D270">
        <v>36</v>
      </c>
      <c r="E270" s="71">
        <v>41500</v>
      </c>
    </row>
    <row r="271" spans="1:5" x14ac:dyDescent="0.25">
      <c r="A271" t="s">
        <v>1914</v>
      </c>
      <c r="B271">
        <v>8.9729240000000002E-3</v>
      </c>
      <c r="C271">
        <v>17</v>
      </c>
      <c r="D271">
        <v>36</v>
      </c>
      <c r="E271" s="71">
        <v>41547</v>
      </c>
    </row>
    <row r="272" spans="1:5" x14ac:dyDescent="0.25">
      <c r="A272" t="s">
        <v>1915</v>
      </c>
      <c r="B272">
        <v>2.259719E-2</v>
      </c>
      <c r="C272">
        <v>9</v>
      </c>
      <c r="D272">
        <v>36</v>
      </c>
      <c r="E272" s="71">
        <v>41554</v>
      </c>
    </row>
    <row r="273" spans="1:5" x14ac:dyDescent="0.25">
      <c r="A273" t="s">
        <v>1916</v>
      </c>
      <c r="B273">
        <v>2.1600040000000001E-2</v>
      </c>
      <c r="C273">
        <v>13</v>
      </c>
      <c r="D273">
        <v>36</v>
      </c>
      <c r="E273" s="71">
        <v>41550</v>
      </c>
    </row>
    <row r="274" spans="1:5" x14ac:dyDescent="0.25">
      <c r="A274" t="s">
        <v>1917</v>
      </c>
      <c r="B274">
        <v>2.0158135000000001E-2</v>
      </c>
      <c r="C274">
        <v>9</v>
      </c>
      <c r="D274">
        <v>36</v>
      </c>
      <c r="E274" s="71">
        <v>41585</v>
      </c>
    </row>
    <row r="275" spans="1:5" x14ac:dyDescent="0.25">
      <c r="A275" t="s">
        <v>1918</v>
      </c>
      <c r="B275">
        <v>9.6900609999999998E-3</v>
      </c>
      <c r="C275">
        <v>1</v>
      </c>
      <c r="D275">
        <v>36</v>
      </c>
      <c r="E275" s="71">
        <v>41593</v>
      </c>
    </row>
    <row r="276" spans="1:5" x14ac:dyDescent="0.25">
      <c r="A276" t="s">
        <v>1919</v>
      </c>
      <c r="B276">
        <v>2.2225635000000001E-2</v>
      </c>
      <c r="C276">
        <v>9</v>
      </c>
      <c r="D276">
        <v>36</v>
      </c>
      <c r="E276" s="71">
        <v>41585</v>
      </c>
    </row>
    <row r="277" spans="1:5" x14ac:dyDescent="0.25">
      <c r="A277" t="s">
        <v>1920</v>
      </c>
      <c r="B277">
        <v>1.4896517999999999E-2</v>
      </c>
      <c r="C277">
        <v>3</v>
      </c>
      <c r="D277">
        <v>36</v>
      </c>
      <c r="E277" s="71">
        <v>41652</v>
      </c>
    </row>
    <row r="278" spans="1:5" x14ac:dyDescent="0.25">
      <c r="A278" t="s">
        <v>1921</v>
      </c>
      <c r="B278">
        <v>2.3714741000000001E-2</v>
      </c>
      <c r="C278">
        <v>9</v>
      </c>
      <c r="D278">
        <v>36</v>
      </c>
      <c r="E278" s="71">
        <v>41736</v>
      </c>
    </row>
    <row r="279" spans="1:5" x14ac:dyDescent="0.25">
      <c r="A279" t="s">
        <v>1922</v>
      </c>
      <c r="B279">
        <v>5.3686785000000001E-2</v>
      </c>
      <c r="C279">
        <v>11</v>
      </c>
      <c r="D279">
        <v>36</v>
      </c>
      <c r="E279" s="71">
        <v>41795</v>
      </c>
    </row>
    <row r="280" spans="1:5" x14ac:dyDescent="0.25">
      <c r="A280" t="s">
        <v>1923</v>
      </c>
      <c r="B280">
        <v>2.8680344999999999E-2</v>
      </c>
      <c r="C280">
        <v>0</v>
      </c>
      <c r="D280">
        <v>36</v>
      </c>
      <c r="E280" s="71">
        <v>41836</v>
      </c>
    </row>
    <row r="281" spans="1:5" x14ac:dyDescent="0.25">
      <c r="A281" t="s">
        <v>1924</v>
      </c>
      <c r="B281">
        <v>6.1738791000000001E-2</v>
      </c>
      <c r="C281">
        <v>12</v>
      </c>
      <c r="D281">
        <v>36</v>
      </c>
      <c r="E281" s="71">
        <v>41824</v>
      </c>
    </row>
    <row r="282" spans="1:5" x14ac:dyDescent="0.25">
      <c r="A282" t="s">
        <v>1925</v>
      </c>
      <c r="B282">
        <v>3.284981E-2</v>
      </c>
      <c r="C282">
        <v>5</v>
      </c>
      <c r="D282">
        <v>36</v>
      </c>
      <c r="E282" s="71">
        <v>41831</v>
      </c>
    </row>
    <row r="283" spans="1:5" x14ac:dyDescent="0.25">
      <c r="A283" t="s">
        <v>1926</v>
      </c>
      <c r="B283">
        <v>6.8696177999999997E-2</v>
      </c>
      <c r="C283">
        <v>5</v>
      </c>
      <c r="D283">
        <v>36</v>
      </c>
      <c r="E283" s="71">
        <v>41862</v>
      </c>
    </row>
    <row r="284" spans="1:5" x14ac:dyDescent="0.25">
      <c r="A284" t="s">
        <v>1927</v>
      </c>
      <c r="B284">
        <v>3.7098143E-2</v>
      </c>
      <c r="C284">
        <v>7</v>
      </c>
      <c r="D284">
        <v>36</v>
      </c>
      <c r="E284" s="71">
        <v>41891</v>
      </c>
    </row>
    <row r="285" spans="1:5" x14ac:dyDescent="0.25">
      <c r="A285" t="s">
        <v>1928</v>
      </c>
      <c r="B285">
        <v>6.6984139999999998E-2</v>
      </c>
      <c r="C285">
        <v>4</v>
      </c>
      <c r="D285">
        <v>36</v>
      </c>
      <c r="E285" s="71">
        <v>41894</v>
      </c>
    </row>
    <row r="286" spans="1:5" x14ac:dyDescent="0.25">
      <c r="A286" t="s">
        <v>1929</v>
      </c>
      <c r="B286">
        <v>3.6088413999999999E-2</v>
      </c>
      <c r="C286">
        <v>4</v>
      </c>
      <c r="D286">
        <v>36</v>
      </c>
      <c r="E286" s="71">
        <v>41894</v>
      </c>
    </row>
    <row r="287" spans="1:5" x14ac:dyDescent="0.25">
      <c r="A287" t="s">
        <v>1930</v>
      </c>
      <c r="B287">
        <v>3.2943252999999999E-2</v>
      </c>
      <c r="C287">
        <v>2</v>
      </c>
      <c r="D287">
        <v>36</v>
      </c>
      <c r="E287" s="71">
        <v>41926</v>
      </c>
    </row>
    <row r="288" spans="1:5" x14ac:dyDescent="0.25">
      <c r="A288" t="s">
        <v>1931</v>
      </c>
      <c r="B288">
        <v>3.3140844000000003E-2</v>
      </c>
      <c r="C288">
        <v>23</v>
      </c>
      <c r="D288">
        <v>36</v>
      </c>
      <c r="E288" s="71">
        <v>41936</v>
      </c>
    </row>
    <row r="289" spans="1:5" x14ac:dyDescent="0.25">
      <c r="A289" t="s">
        <v>1932</v>
      </c>
      <c r="B289">
        <v>5.3949965000000003E-2</v>
      </c>
      <c r="C289">
        <v>12</v>
      </c>
      <c r="D289">
        <v>36</v>
      </c>
      <c r="E289" s="71">
        <v>41977</v>
      </c>
    </row>
    <row r="290" spans="1:5" x14ac:dyDescent="0.25">
      <c r="A290" t="s">
        <v>1933</v>
      </c>
      <c r="B290">
        <v>7.1557026999999995E-2</v>
      </c>
      <c r="C290">
        <v>19</v>
      </c>
      <c r="D290">
        <v>36</v>
      </c>
      <c r="E290" s="71">
        <v>41971</v>
      </c>
    </row>
    <row r="291" spans="1:5" x14ac:dyDescent="0.25">
      <c r="A291" t="s">
        <v>1934</v>
      </c>
      <c r="B291">
        <v>4.0643617E-2</v>
      </c>
      <c r="C291">
        <v>1</v>
      </c>
      <c r="D291">
        <v>36</v>
      </c>
      <c r="E291" s="71">
        <v>41988</v>
      </c>
    </row>
    <row r="292" spans="1:5" x14ac:dyDescent="0.25">
      <c r="A292" t="s">
        <v>1935</v>
      </c>
      <c r="B292">
        <v>8.7757572000000006E-2</v>
      </c>
      <c r="C292">
        <v>4</v>
      </c>
      <c r="D292">
        <v>36</v>
      </c>
      <c r="E292" s="71">
        <v>42016</v>
      </c>
    </row>
    <row r="293" spans="1:5" x14ac:dyDescent="0.25">
      <c r="A293" t="s">
        <v>1936</v>
      </c>
      <c r="B293">
        <v>4.0633436000000002E-2</v>
      </c>
      <c r="C293">
        <v>1</v>
      </c>
      <c r="D293">
        <v>36</v>
      </c>
      <c r="E293" s="71">
        <v>42019</v>
      </c>
    </row>
    <row r="294" spans="1:5" x14ac:dyDescent="0.25">
      <c r="A294" t="s">
        <v>1937</v>
      </c>
      <c r="B294">
        <v>5.4333035000000002E-2</v>
      </c>
      <c r="C294">
        <v>29</v>
      </c>
      <c r="D294">
        <v>36</v>
      </c>
      <c r="E294" s="71">
        <v>42081</v>
      </c>
    </row>
    <row r="295" spans="1:5" x14ac:dyDescent="0.25">
      <c r="A295" t="s">
        <v>1938</v>
      </c>
      <c r="B295">
        <v>3.3590559999999998E-2</v>
      </c>
      <c r="C295">
        <v>3</v>
      </c>
      <c r="D295">
        <v>36</v>
      </c>
      <c r="E295" s="71">
        <v>42137</v>
      </c>
    </row>
    <row r="296" spans="1:5" x14ac:dyDescent="0.25">
      <c r="A296" t="s">
        <v>1939</v>
      </c>
      <c r="B296">
        <v>8.2166445000000005E-2</v>
      </c>
      <c r="C296">
        <v>18</v>
      </c>
      <c r="D296">
        <v>36</v>
      </c>
      <c r="E296" s="71">
        <v>42153</v>
      </c>
    </row>
    <row r="297" spans="1:5" x14ac:dyDescent="0.25">
      <c r="A297" t="s">
        <v>1940</v>
      </c>
      <c r="B297">
        <v>9.9726730999999999E-2</v>
      </c>
      <c r="C297">
        <v>18</v>
      </c>
      <c r="D297">
        <v>36</v>
      </c>
      <c r="E297" s="71">
        <v>42153</v>
      </c>
    </row>
    <row r="298" spans="1:5" x14ac:dyDescent="0.25">
      <c r="A298" t="s">
        <v>1941</v>
      </c>
      <c r="B298">
        <v>0.17076006099999999</v>
      </c>
      <c r="C298">
        <v>1</v>
      </c>
      <c r="D298">
        <v>36</v>
      </c>
      <c r="E298" s="71">
        <v>42292</v>
      </c>
    </row>
    <row r="299" spans="1:5" x14ac:dyDescent="0.25">
      <c r="A299" t="s">
        <v>1942</v>
      </c>
      <c r="B299">
        <v>0.11762056899999999</v>
      </c>
      <c r="C299">
        <v>1</v>
      </c>
      <c r="D299">
        <v>36</v>
      </c>
      <c r="E299" s="71">
        <v>42200</v>
      </c>
    </row>
    <row r="300" spans="1:5" x14ac:dyDescent="0.25">
      <c r="A300" t="s">
        <v>1943</v>
      </c>
      <c r="B300">
        <v>5.2814031999999997E-2</v>
      </c>
      <c r="C300">
        <v>3</v>
      </c>
      <c r="D300">
        <v>36</v>
      </c>
      <c r="E300" s="71">
        <v>42229</v>
      </c>
    </row>
    <row r="301" spans="1:5" x14ac:dyDescent="0.25">
      <c r="A301" t="s">
        <v>1944</v>
      </c>
      <c r="B301">
        <v>8.8032299999999994E-2</v>
      </c>
      <c r="C301">
        <v>0</v>
      </c>
      <c r="D301">
        <v>36</v>
      </c>
      <c r="E301" s="71">
        <v>42263</v>
      </c>
    </row>
    <row r="302" spans="1:5" x14ac:dyDescent="0.25">
      <c r="A302" t="s">
        <v>1945</v>
      </c>
      <c r="B302">
        <v>0.138951783</v>
      </c>
      <c r="C302">
        <v>10</v>
      </c>
      <c r="D302">
        <v>36</v>
      </c>
      <c r="E302" s="71">
        <v>42314</v>
      </c>
    </row>
    <row r="303" spans="1:5" x14ac:dyDescent="0.25">
      <c r="A303" t="s">
        <v>1946</v>
      </c>
      <c r="B303">
        <v>0.264746708</v>
      </c>
      <c r="C303">
        <v>0</v>
      </c>
      <c r="D303">
        <v>36</v>
      </c>
      <c r="E303" s="71">
        <v>42324</v>
      </c>
    </row>
    <row r="304" spans="1:5" x14ac:dyDescent="0.25">
      <c r="A304" t="s">
        <v>1947</v>
      </c>
      <c r="B304">
        <v>0.169953931</v>
      </c>
      <c r="C304">
        <v>30</v>
      </c>
      <c r="D304">
        <v>36</v>
      </c>
      <c r="E304" s="71">
        <v>42325</v>
      </c>
    </row>
    <row r="305" spans="1:5" x14ac:dyDescent="0.25">
      <c r="A305" t="s">
        <v>1948</v>
      </c>
      <c r="B305">
        <v>0.18252383699999999</v>
      </c>
      <c r="C305">
        <v>1</v>
      </c>
      <c r="D305">
        <v>36</v>
      </c>
      <c r="E305" s="71">
        <v>42415</v>
      </c>
    </row>
    <row r="306" spans="1:5" x14ac:dyDescent="0.25">
      <c r="A306" t="s">
        <v>1949</v>
      </c>
      <c r="B306">
        <v>4.8382636E-2</v>
      </c>
      <c r="C306">
        <v>2</v>
      </c>
      <c r="D306">
        <v>36</v>
      </c>
      <c r="E306" s="71">
        <v>42443</v>
      </c>
    </row>
    <row r="307" spans="1:5" x14ac:dyDescent="0.25">
      <c r="A307" t="s">
        <v>1950</v>
      </c>
      <c r="B307">
        <v>0.24741819500000001</v>
      </c>
      <c r="C307">
        <v>6</v>
      </c>
      <c r="D307">
        <v>36</v>
      </c>
      <c r="E307" s="71">
        <v>42500</v>
      </c>
    </row>
    <row r="308" spans="1:5" x14ac:dyDescent="0.25">
      <c r="A308" t="s">
        <v>1951</v>
      </c>
      <c r="B308">
        <v>5.754927E-2</v>
      </c>
      <c r="C308">
        <v>13</v>
      </c>
      <c r="D308">
        <v>36</v>
      </c>
      <c r="E308" s="71">
        <v>41823</v>
      </c>
    </row>
    <row r="309" spans="1:5" x14ac:dyDescent="0.25">
      <c r="A309" t="s">
        <v>1952</v>
      </c>
      <c r="B309">
        <v>3.6056349999999998E-3</v>
      </c>
      <c r="C309">
        <v>156</v>
      </c>
      <c r="D309">
        <v>36</v>
      </c>
      <c r="E309" s="71">
        <v>41317</v>
      </c>
    </row>
    <row r="310" spans="1:5" x14ac:dyDescent="0.25">
      <c r="A310" t="s">
        <v>1953</v>
      </c>
      <c r="B310">
        <v>0.17798541100000001</v>
      </c>
      <c r="C310">
        <v>14</v>
      </c>
      <c r="D310">
        <v>36</v>
      </c>
      <c r="E310" s="71">
        <v>42096</v>
      </c>
    </row>
    <row r="311" spans="1:5" x14ac:dyDescent="0.25">
      <c r="A311" t="s">
        <v>1954</v>
      </c>
      <c r="B311">
        <v>3.471263E-3</v>
      </c>
      <c r="C311">
        <v>110</v>
      </c>
      <c r="D311">
        <v>36</v>
      </c>
      <c r="E311" s="71">
        <v>41360</v>
      </c>
    </row>
    <row r="312" spans="1:5" x14ac:dyDescent="0.25">
      <c r="A312" t="s">
        <v>1955</v>
      </c>
      <c r="B312">
        <v>3.9459630000000002E-3</v>
      </c>
      <c r="C312">
        <v>74</v>
      </c>
      <c r="D312">
        <v>36</v>
      </c>
      <c r="E312" s="71">
        <v>41367</v>
      </c>
    </row>
    <row r="313" spans="1:5" x14ac:dyDescent="0.25">
      <c r="A313" t="s">
        <v>1956</v>
      </c>
      <c r="B313">
        <v>0.14521155999999999</v>
      </c>
      <c r="C313">
        <v>6</v>
      </c>
      <c r="D313">
        <v>36</v>
      </c>
      <c r="E313" s="71">
        <v>42104</v>
      </c>
    </row>
    <row r="314" spans="1:5" x14ac:dyDescent="0.25">
      <c r="A314" t="s">
        <v>1957</v>
      </c>
      <c r="B314">
        <v>4.919011E-3</v>
      </c>
      <c r="C314">
        <v>19</v>
      </c>
      <c r="D314">
        <v>36</v>
      </c>
      <c r="E314" s="71">
        <v>41453</v>
      </c>
    </row>
    <row r="315" spans="1:5" x14ac:dyDescent="0.25">
      <c r="A315" t="s">
        <v>1958</v>
      </c>
      <c r="B315">
        <v>7.9120230000000007E-3</v>
      </c>
      <c r="C315">
        <v>1</v>
      </c>
      <c r="D315">
        <v>36</v>
      </c>
      <c r="E315" s="71">
        <v>41470</v>
      </c>
    </row>
    <row r="316" spans="1:5" x14ac:dyDescent="0.25">
      <c r="A316" t="s">
        <v>1959</v>
      </c>
      <c r="B316">
        <v>2.85445E-2</v>
      </c>
      <c r="C316">
        <v>48</v>
      </c>
      <c r="D316">
        <v>36</v>
      </c>
      <c r="E316" s="71">
        <v>41515</v>
      </c>
    </row>
    <row r="317" spans="1:5" x14ac:dyDescent="0.25">
      <c r="A317" t="s">
        <v>1960</v>
      </c>
      <c r="B317">
        <v>1.1252584E-2</v>
      </c>
      <c r="C317">
        <v>3</v>
      </c>
      <c r="D317">
        <v>36</v>
      </c>
      <c r="E317" s="71">
        <v>41530</v>
      </c>
    </row>
    <row r="318" spans="1:5" x14ac:dyDescent="0.25">
      <c r="A318" t="s">
        <v>1961</v>
      </c>
      <c r="B318">
        <v>0.17274178800000001</v>
      </c>
      <c r="C318">
        <v>17</v>
      </c>
      <c r="D318">
        <v>36</v>
      </c>
      <c r="E318" s="71">
        <v>41547</v>
      </c>
    </row>
    <row r="319" spans="1:5" x14ac:dyDescent="0.25">
      <c r="A319" t="s">
        <v>1962</v>
      </c>
      <c r="B319">
        <v>1.1661253999999999E-2</v>
      </c>
      <c r="C319">
        <v>18</v>
      </c>
      <c r="D319">
        <v>36</v>
      </c>
      <c r="E319" s="71">
        <v>41607</v>
      </c>
    </row>
    <row r="320" spans="1:5" x14ac:dyDescent="0.25">
      <c r="A320" t="s">
        <v>1963</v>
      </c>
      <c r="B320">
        <v>1.1114371E-2</v>
      </c>
      <c r="C320">
        <v>2</v>
      </c>
      <c r="D320">
        <v>36</v>
      </c>
      <c r="E320" s="71">
        <v>41592</v>
      </c>
    </row>
    <row r="321" spans="1:5" x14ac:dyDescent="0.25">
      <c r="A321" t="s">
        <v>1964</v>
      </c>
      <c r="B321">
        <v>1.6257968000000001E-2</v>
      </c>
      <c r="C321">
        <v>18</v>
      </c>
      <c r="D321">
        <v>36</v>
      </c>
      <c r="E321" s="71">
        <v>41607</v>
      </c>
    </row>
    <row r="322" spans="1:5" x14ac:dyDescent="0.25">
      <c r="A322" t="s">
        <v>1965</v>
      </c>
      <c r="B322">
        <v>1.8078858999999999E-2</v>
      </c>
      <c r="C322">
        <v>7</v>
      </c>
      <c r="D322">
        <v>36</v>
      </c>
      <c r="E322" s="71">
        <v>41617</v>
      </c>
    </row>
    <row r="323" spans="1:5" x14ac:dyDescent="0.25">
      <c r="A323" t="s">
        <v>1966</v>
      </c>
      <c r="B323">
        <v>1.919591E-2</v>
      </c>
      <c r="C323">
        <v>23</v>
      </c>
      <c r="D323">
        <v>36</v>
      </c>
      <c r="E323" s="71">
        <v>41632</v>
      </c>
    </row>
    <row r="324" spans="1:5" x14ac:dyDescent="0.25">
      <c r="A324" t="s">
        <v>1967</v>
      </c>
      <c r="B324">
        <v>1.4965513999999999E-2</v>
      </c>
      <c r="C324">
        <v>4</v>
      </c>
      <c r="D324">
        <v>36</v>
      </c>
      <c r="E324" s="71">
        <v>41620</v>
      </c>
    </row>
    <row r="325" spans="1:5" x14ac:dyDescent="0.25">
      <c r="A325" t="s">
        <v>1968</v>
      </c>
      <c r="B325">
        <v>3.0131129999999999E-2</v>
      </c>
      <c r="C325">
        <v>1</v>
      </c>
      <c r="D325">
        <v>36</v>
      </c>
      <c r="E325" s="71">
        <v>41654</v>
      </c>
    </row>
    <row r="326" spans="1:5" x14ac:dyDescent="0.25">
      <c r="A326" t="s">
        <v>1969</v>
      </c>
      <c r="B326">
        <v>4.1969161999999997E-2</v>
      </c>
      <c r="C326">
        <v>20</v>
      </c>
      <c r="D326">
        <v>36</v>
      </c>
      <c r="E326" s="71">
        <v>41666</v>
      </c>
    </row>
    <row r="327" spans="1:5" x14ac:dyDescent="0.25">
      <c r="A327" t="s">
        <v>1970</v>
      </c>
      <c r="B327">
        <v>2.8792735E-2</v>
      </c>
      <c r="C327">
        <v>27</v>
      </c>
      <c r="D327">
        <v>36</v>
      </c>
      <c r="E327" s="71">
        <v>41718</v>
      </c>
    </row>
    <row r="328" spans="1:5" x14ac:dyDescent="0.25">
      <c r="A328" t="s">
        <v>1971</v>
      </c>
      <c r="B328">
        <v>2.4392906999999998E-2</v>
      </c>
      <c r="C328">
        <v>1</v>
      </c>
      <c r="D328">
        <v>36</v>
      </c>
      <c r="E328" s="71">
        <v>41744</v>
      </c>
    </row>
    <row r="329" spans="1:5" x14ac:dyDescent="0.25">
      <c r="A329" t="s">
        <v>1972</v>
      </c>
      <c r="B329">
        <v>6.1503809E-2</v>
      </c>
      <c r="C329">
        <v>3</v>
      </c>
      <c r="D329">
        <v>36</v>
      </c>
      <c r="E329" s="71">
        <v>41803</v>
      </c>
    </row>
    <row r="330" spans="1:5" x14ac:dyDescent="0.25">
      <c r="A330" t="s">
        <v>1973</v>
      </c>
      <c r="B330">
        <v>4.7407912000000003E-2</v>
      </c>
      <c r="C330">
        <v>0</v>
      </c>
      <c r="D330">
        <v>36</v>
      </c>
      <c r="E330" s="71">
        <v>41806</v>
      </c>
    </row>
    <row r="331" spans="1:5" x14ac:dyDescent="0.25">
      <c r="A331" t="s">
        <v>1974</v>
      </c>
      <c r="B331">
        <v>3.7013978000000003E-2</v>
      </c>
      <c r="C331">
        <v>1</v>
      </c>
      <c r="D331">
        <v>36</v>
      </c>
      <c r="E331" s="71">
        <v>41835</v>
      </c>
    </row>
    <row r="332" spans="1:5" x14ac:dyDescent="0.25">
      <c r="A332" t="s">
        <v>1975</v>
      </c>
      <c r="B332">
        <v>7.2942329E-2</v>
      </c>
      <c r="C332">
        <v>1</v>
      </c>
      <c r="D332">
        <v>36</v>
      </c>
      <c r="E332" s="71">
        <v>41988</v>
      </c>
    </row>
    <row r="333" spans="1:5" x14ac:dyDescent="0.25">
      <c r="A333" t="s">
        <v>1976</v>
      </c>
      <c r="B333">
        <v>8.3483194999999996E-2</v>
      </c>
      <c r="C333">
        <v>4</v>
      </c>
      <c r="D333">
        <v>36</v>
      </c>
      <c r="E333" s="71">
        <v>41985</v>
      </c>
    </row>
    <row r="334" spans="1:5" x14ac:dyDescent="0.25">
      <c r="A334" t="s">
        <v>1977</v>
      </c>
      <c r="B334">
        <v>6.0294102000000002E-2</v>
      </c>
      <c r="C334">
        <v>0</v>
      </c>
      <c r="D334">
        <v>36</v>
      </c>
      <c r="E334" s="71">
        <v>41989</v>
      </c>
    </row>
    <row r="335" spans="1:5" x14ac:dyDescent="0.25">
      <c r="A335" t="s">
        <v>1978</v>
      </c>
      <c r="B335">
        <v>4.8305741999999999E-2</v>
      </c>
      <c r="C335">
        <v>7</v>
      </c>
      <c r="D335">
        <v>36</v>
      </c>
      <c r="E335" s="71">
        <v>42013</v>
      </c>
    </row>
    <row r="336" spans="1:5" x14ac:dyDescent="0.25">
      <c r="A336" t="s">
        <v>1979</v>
      </c>
      <c r="B336">
        <v>0.13591356499999999</v>
      </c>
      <c r="C336">
        <v>2</v>
      </c>
      <c r="D336">
        <v>36</v>
      </c>
      <c r="E336" s="71">
        <v>42108</v>
      </c>
    </row>
    <row r="337" spans="1:5" x14ac:dyDescent="0.25">
      <c r="A337" t="s">
        <v>1980</v>
      </c>
      <c r="B337">
        <v>0.122990891</v>
      </c>
      <c r="C337">
        <v>17</v>
      </c>
      <c r="D337">
        <v>36</v>
      </c>
      <c r="E337" s="71">
        <v>42368</v>
      </c>
    </row>
    <row r="338" spans="1:5" x14ac:dyDescent="0.25">
      <c r="A338" t="s">
        <v>1981</v>
      </c>
      <c r="B338">
        <v>0.22780813799999999</v>
      </c>
      <c r="C338">
        <v>26</v>
      </c>
      <c r="D338">
        <v>36</v>
      </c>
      <c r="E338" s="71">
        <v>42115</v>
      </c>
    </row>
    <row r="339" spans="1:5" x14ac:dyDescent="0.25">
      <c r="A339" t="s">
        <v>1982</v>
      </c>
      <c r="B339">
        <v>0.13262273399999999</v>
      </c>
      <c r="C339">
        <v>5</v>
      </c>
      <c r="D339">
        <v>36</v>
      </c>
      <c r="E339" s="71">
        <v>42166</v>
      </c>
    </row>
    <row r="340" spans="1:5" x14ac:dyDescent="0.25">
      <c r="A340" t="s">
        <v>1983</v>
      </c>
      <c r="B340">
        <v>0.13826102500000001</v>
      </c>
      <c r="C340">
        <v>5</v>
      </c>
      <c r="D340">
        <v>36</v>
      </c>
      <c r="E340" s="71">
        <v>42166</v>
      </c>
    </row>
    <row r="341" spans="1:5" x14ac:dyDescent="0.25">
      <c r="A341" t="s">
        <v>1984</v>
      </c>
      <c r="B341">
        <v>0.133337761</v>
      </c>
      <c r="C341">
        <v>3</v>
      </c>
      <c r="D341">
        <v>36</v>
      </c>
      <c r="E341" s="71">
        <v>42198</v>
      </c>
    </row>
    <row r="342" spans="1:5" x14ac:dyDescent="0.25">
      <c r="A342" t="s">
        <v>1985</v>
      </c>
      <c r="B342">
        <v>0.17797228300000001</v>
      </c>
      <c r="C342">
        <v>1</v>
      </c>
      <c r="D342">
        <v>36</v>
      </c>
      <c r="E342" s="71">
        <v>42200</v>
      </c>
    </row>
    <row r="343" spans="1:5" x14ac:dyDescent="0.25">
      <c r="A343" t="s">
        <v>1986</v>
      </c>
      <c r="B343">
        <v>0.225369239</v>
      </c>
      <c r="C343">
        <v>3</v>
      </c>
      <c r="D343">
        <v>36</v>
      </c>
      <c r="E343" s="71">
        <v>42198</v>
      </c>
    </row>
    <row r="344" spans="1:5" x14ac:dyDescent="0.25">
      <c r="A344" t="s">
        <v>1987</v>
      </c>
      <c r="B344">
        <v>0.12671744400000001</v>
      </c>
      <c r="C344">
        <v>6</v>
      </c>
      <c r="D344">
        <v>36</v>
      </c>
      <c r="E344" s="71">
        <v>42195</v>
      </c>
    </row>
    <row r="345" spans="1:5" x14ac:dyDescent="0.25">
      <c r="A345" t="s">
        <v>1988</v>
      </c>
      <c r="B345">
        <v>8.8238616000000006E-2</v>
      </c>
      <c r="C345">
        <v>2</v>
      </c>
      <c r="D345">
        <v>36</v>
      </c>
      <c r="E345" s="71">
        <v>42230</v>
      </c>
    </row>
    <row r="346" spans="1:5" x14ac:dyDescent="0.25">
      <c r="A346" t="s">
        <v>1989</v>
      </c>
      <c r="B346">
        <v>6.7769970999999998E-2</v>
      </c>
      <c r="C346">
        <v>9</v>
      </c>
      <c r="D346">
        <v>36</v>
      </c>
      <c r="E346" s="71">
        <v>42284</v>
      </c>
    </row>
    <row r="347" spans="1:5" x14ac:dyDescent="0.25">
      <c r="A347" t="s">
        <v>1990</v>
      </c>
      <c r="B347">
        <v>0.153526621</v>
      </c>
      <c r="C347">
        <v>0</v>
      </c>
      <c r="D347">
        <v>36</v>
      </c>
      <c r="E347" s="71">
        <v>42293</v>
      </c>
    </row>
    <row r="348" spans="1:5" x14ac:dyDescent="0.25">
      <c r="A348" t="s">
        <v>1991</v>
      </c>
      <c r="B348">
        <v>0.28335200999999999</v>
      </c>
      <c r="C348">
        <v>1</v>
      </c>
      <c r="D348">
        <v>36</v>
      </c>
      <c r="E348" s="71">
        <v>42292</v>
      </c>
    </row>
    <row r="349" spans="1:5" x14ac:dyDescent="0.25">
      <c r="A349" t="s">
        <v>1992</v>
      </c>
      <c r="B349">
        <v>0.134849634</v>
      </c>
      <c r="C349">
        <v>0</v>
      </c>
      <c r="D349">
        <v>36</v>
      </c>
      <c r="E349" s="71">
        <v>42293</v>
      </c>
    </row>
    <row r="350" spans="1:5" x14ac:dyDescent="0.25">
      <c r="A350" t="s">
        <v>1993</v>
      </c>
      <c r="B350">
        <v>0.11649694100000001</v>
      </c>
      <c r="C350">
        <v>6</v>
      </c>
      <c r="D350">
        <v>36</v>
      </c>
      <c r="E350" s="71">
        <v>42318</v>
      </c>
    </row>
    <row r="351" spans="1:5" x14ac:dyDescent="0.25">
      <c r="A351" t="s">
        <v>1994</v>
      </c>
      <c r="B351">
        <v>0.40897261800000001</v>
      </c>
      <c r="C351">
        <v>4</v>
      </c>
      <c r="D351">
        <v>36</v>
      </c>
      <c r="E351" s="71">
        <v>42320</v>
      </c>
    </row>
    <row r="352" spans="1:5" x14ac:dyDescent="0.25">
      <c r="A352" t="s">
        <v>1995</v>
      </c>
      <c r="B352">
        <v>0.17315344199999999</v>
      </c>
      <c r="C352">
        <v>0</v>
      </c>
      <c r="D352">
        <v>36</v>
      </c>
      <c r="E352" s="71">
        <v>42354</v>
      </c>
    </row>
    <row r="353" spans="1:5" x14ac:dyDescent="0.25">
      <c r="A353" t="s">
        <v>1996</v>
      </c>
      <c r="B353">
        <v>0.205632182</v>
      </c>
      <c r="C353">
        <v>1</v>
      </c>
      <c r="D353">
        <v>36</v>
      </c>
      <c r="E353" s="71">
        <v>42384</v>
      </c>
    </row>
    <row r="354" spans="1:5" x14ac:dyDescent="0.25">
      <c r="A354" t="s">
        <v>1997</v>
      </c>
      <c r="B354">
        <v>0.61715201399999997</v>
      </c>
      <c r="C354">
        <v>22</v>
      </c>
      <c r="D354">
        <v>36</v>
      </c>
      <c r="E354" s="71">
        <v>42394</v>
      </c>
    </row>
    <row r="355" spans="1:5" x14ac:dyDescent="0.25">
      <c r="A355" t="s">
        <v>1998</v>
      </c>
      <c r="B355">
        <v>0.14369932599999999</v>
      </c>
      <c r="C355">
        <v>2</v>
      </c>
      <c r="D355">
        <v>36</v>
      </c>
      <c r="E355" s="71">
        <v>42443</v>
      </c>
    </row>
    <row r="356" spans="1:5" x14ac:dyDescent="0.25">
      <c r="A356" t="s">
        <v>1999</v>
      </c>
      <c r="B356">
        <v>0.207870367</v>
      </c>
      <c r="C356">
        <v>1</v>
      </c>
      <c r="D356">
        <v>36</v>
      </c>
      <c r="E356" s="71">
        <v>42475</v>
      </c>
    </row>
    <row r="357" spans="1:5" x14ac:dyDescent="0.25">
      <c r="A357" t="s">
        <v>2000</v>
      </c>
      <c r="B357">
        <v>3.8455910000000002E-3</v>
      </c>
      <c r="C357">
        <v>0</v>
      </c>
      <c r="D357">
        <v>36</v>
      </c>
      <c r="E357" s="71">
        <v>41471</v>
      </c>
    </row>
    <row r="358" spans="1:5" x14ac:dyDescent="0.25">
      <c r="A358" t="s">
        <v>2001</v>
      </c>
      <c r="B358">
        <v>5.9666739000000003E-2</v>
      </c>
      <c r="C358">
        <v>0</v>
      </c>
      <c r="D358">
        <v>36</v>
      </c>
      <c r="E358" s="71">
        <v>41624</v>
      </c>
    </row>
    <row r="359" spans="1:5" x14ac:dyDescent="0.25">
      <c r="A359" t="s">
        <v>2002</v>
      </c>
      <c r="B359">
        <v>2.3311880000000001E-3</v>
      </c>
      <c r="C359">
        <v>718</v>
      </c>
      <c r="D359">
        <v>36</v>
      </c>
      <c r="E359" s="71">
        <v>40753</v>
      </c>
    </row>
    <row r="360" spans="1:5" x14ac:dyDescent="0.25">
      <c r="A360" t="s">
        <v>2003</v>
      </c>
      <c r="B360">
        <v>7.4303053999999993E-2</v>
      </c>
      <c r="C360">
        <v>17</v>
      </c>
      <c r="D360">
        <v>36</v>
      </c>
      <c r="E360" s="71">
        <v>42124</v>
      </c>
    </row>
    <row r="361" spans="1:5" x14ac:dyDescent="0.25">
      <c r="A361" t="s">
        <v>2004</v>
      </c>
      <c r="B361">
        <v>3.8820090000000001E-3</v>
      </c>
      <c r="C361">
        <v>134</v>
      </c>
      <c r="D361">
        <v>36</v>
      </c>
      <c r="E361" s="71">
        <v>41367</v>
      </c>
    </row>
    <row r="362" spans="1:5" x14ac:dyDescent="0.25">
      <c r="A362" t="s">
        <v>2005</v>
      </c>
      <c r="B362">
        <v>2.998887E-3</v>
      </c>
      <c r="C362">
        <v>5</v>
      </c>
      <c r="D362">
        <v>36</v>
      </c>
      <c r="E362" s="71">
        <v>41466</v>
      </c>
    </row>
    <row r="363" spans="1:5" x14ac:dyDescent="0.25">
      <c r="A363" t="s">
        <v>2006</v>
      </c>
      <c r="B363">
        <v>1.2482338000000001E-2</v>
      </c>
      <c r="C363">
        <v>12</v>
      </c>
      <c r="D363">
        <v>36</v>
      </c>
      <c r="E363" s="71">
        <v>41521</v>
      </c>
    </row>
    <row r="364" spans="1:5" x14ac:dyDescent="0.25">
      <c r="A364" t="s">
        <v>2007</v>
      </c>
      <c r="B364">
        <v>4.6365060000000003E-3</v>
      </c>
      <c r="C364">
        <v>4</v>
      </c>
      <c r="D364">
        <v>36</v>
      </c>
      <c r="E364" s="71">
        <v>41529</v>
      </c>
    </row>
    <row r="365" spans="1:5" x14ac:dyDescent="0.25">
      <c r="A365" t="s">
        <v>2008</v>
      </c>
      <c r="B365">
        <v>0.177373163</v>
      </c>
      <c r="C365">
        <v>12</v>
      </c>
      <c r="D365">
        <v>36</v>
      </c>
      <c r="E365" s="71">
        <v>42251</v>
      </c>
    </row>
    <row r="366" spans="1:5" x14ac:dyDescent="0.25">
      <c r="A366" t="s">
        <v>2009</v>
      </c>
      <c r="B366">
        <v>6.6850399999999997E-3</v>
      </c>
      <c r="C366">
        <v>7</v>
      </c>
      <c r="D366">
        <v>36</v>
      </c>
      <c r="E366" s="71">
        <v>41556</v>
      </c>
    </row>
    <row r="367" spans="1:5" x14ac:dyDescent="0.25">
      <c r="A367" t="s">
        <v>2010</v>
      </c>
      <c r="B367">
        <v>2.6994996E-2</v>
      </c>
      <c r="C367">
        <v>0</v>
      </c>
      <c r="D367">
        <v>36</v>
      </c>
      <c r="E367" s="71">
        <v>41563</v>
      </c>
    </row>
    <row r="368" spans="1:5" x14ac:dyDescent="0.25">
      <c r="A368" t="s">
        <v>2011</v>
      </c>
      <c r="B368">
        <v>1.5339001999999999E-2</v>
      </c>
      <c r="C368">
        <v>1</v>
      </c>
      <c r="D368">
        <v>36</v>
      </c>
      <c r="E368" s="71">
        <v>41593</v>
      </c>
    </row>
    <row r="369" spans="1:5" x14ac:dyDescent="0.25">
      <c r="A369" t="s">
        <v>2012</v>
      </c>
      <c r="B369">
        <v>2.2148549E-2</v>
      </c>
      <c r="C369">
        <v>35</v>
      </c>
      <c r="D369">
        <v>36</v>
      </c>
      <c r="E369" s="71">
        <v>41620</v>
      </c>
    </row>
    <row r="370" spans="1:5" x14ac:dyDescent="0.25">
      <c r="A370" t="s">
        <v>2013</v>
      </c>
      <c r="B370">
        <v>1.0764948999999999E-2</v>
      </c>
      <c r="C370">
        <v>7</v>
      </c>
      <c r="D370">
        <v>36</v>
      </c>
      <c r="E370" s="71">
        <v>41617</v>
      </c>
    </row>
    <row r="371" spans="1:5" x14ac:dyDescent="0.25">
      <c r="A371" t="s">
        <v>2014</v>
      </c>
      <c r="B371">
        <v>1.9409475999999998E-2</v>
      </c>
      <c r="C371">
        <v>0</v>
      </c>
      <c r="D371">
        <v>36</v>
      </c>
      <c r="E371" s="71">
        <v>41655</v>
      </c>
    </row>
    <row r="372" spans="1:5" x14ac:dyDescent="0.25">
      <c r="A372" t="s">
        <v>2015</v>
      </c>
      <c r="B372">
        <v>2.7748951000000001E-2</v>
      </c>
      <c r="C372">
        <v>6</v>
      </c>
      <c r="D372">
        <v>36</v>
      </c>
      <c r="E372" s="71">
        <v>41680</v>
      </c>
    </row>
    <row r="373" spans="1:5" x14ac:dyDescent="0.25">
      <c r="A373" t="s">
        <v>2016</v>
      </c>
      <c r="B373">
        <v>9.1536482000000002E-2</v>
      </c>
      <c r="C373">
        <v>11</v>
      </c>
      <c r="D373">
        <v>36</v>
      </c>
      <c r="E373" s="71">
        <v>41703</v>
      </c>
    </row>
    <row r="374" spans="1:5" x14ac:dyDescent="0.25">
      <c r="A374" t="s">
        <v>2017</v>
      </c>
      <c r="B374">
        <v>3.2269075000000001E-2</v>
      </c>
      <c r="C374">
        <v>6</v>
      </c>
      <c r="D374">
        <v>36</v>
      </c>
      <c r="E374" s="71">
        <v>41708</v>
      </c>
    </row>
    <row r="375" spans="1:5" x14ac:dyDescent="0.25">
      <c r="A375" t="s">
        <v>2018</v>
      </c>
      <c r="B375">
        <v>3.6730129E-2</v>
      </c>
      <c r="C375">
        <v>2</v>
      </c>
      <c r="D375">
        <v>36</v>
      </c>
      <c r="E375" s="71">
        <v>41712</v>
      </c>
    </row>
    <row r="376" spans="1:5" x14ac:dyDescent="0.25">
      <c r="A376" t="s">
        <v>2019</v>
      </c>
      <c r="B376">
        <v>4.3860541000000003E-2</v>
      </c>
      <c r="C376">
        <v>14</v>
      </c>
      <c r="D376">
        <v>36</v>
      </c>
      <c r="E376" s="71">
        <v>41761</v>
      </c>
    </row>
    <row r="377" spans="1:5" x14ac:dyDescent="0.25">
      <c r="A377" t="s">
        <v>2020</v>
      </c>
      <c r="B377">
        <v>3.9462070000000002E-2</v>
      </c>
      <c r="C377">
        <v>19</v>
      </c>
      <c r="D377">
        <v>36</v>
      </c>
      <c r="E377" s="71">
        <v>41787</v>
      </c>
    </row>
    <row r="378" spans="1:5" x14ac:dyDescent="0.25">
      <c r="A378" t="s">
        <v>2021</v>
      </c>
      <c r="B378">
        <v>3.5247346999999998E-2</v>
      </c>
      <c r="C378">
        <v>37</v>
      </c>
      <c r="D378">
        <v>36</v>
      </c>
      <c r="E378" s="71">
        <v>41800</v>
      </c>
    </row>
    <row r="379" spans="1:5" x14ac:dyDescent="0.25">
      <c r="A379" t="s">
        <v>2022</v>
      </c>
      <c r="B379">
        <v>8.2440588999999995E-2</v>
      </c>
      <c r="C379">
        <v>25</v>
      </c>
      <c r="D379">
        <v>36</v>
      </c>
      <c r="E379" s="71">
        <v>41842</v>
      </c>
    </row>
    <row r="380" spans="1:5" x14ac:dyDescent="0.25">
      <c r="A380" t="s">
        <v>2023</v>
      </c>
      <c r="B380">
        <v>4.0871431999999999E-2</v>
      </c>
      <c r="C380">
        <v>0</v>
      </c>
      <c r="D380">
        <v>36</v>
      </c>
      <c r="E380" s="71">
        <v>41806</v>
      </c>
    </row>
    <row r="381" spans="1:5" x14ac:dyDescent="0.25">
      <c r="A381" t="s">
        <v>2024</v>
      </c>
      <c r="B381">
        <v>4.5803858000000003E-2</v>
      </c>
      <c r="C381">
        <v>8</v>
      </c>
      <c r="D381">
        <v>36</v>
      </c>
      <c r="E381" s="71">
        <v>41828</v>
      </c>
    </row>
    <row r="382" spans="1:5" x14ac:dyDescent="0.25">
      <c r="A382" t="s">
        <v>2025</v>
      </c>
      <c r="B382">
        <v>3.4804843000000002E-2</v>
      </c>
      <c r="C382">
        <v>69</v>
      </c>
      <c r="D382">
        <v>36</v>
      </c>
      <c r="E382" s="71">
        <v>41828</v>
      </c>
    </row>
    <row r="383" spans="1:5" x14ac:dyDescent="0.25">
      <c r="A383" t="s">
        <v>2026</v>
      </c>
      <c r="B383">
        <v>4.0447777999999997E-2</v>
      </c>
      <c r="C383">
        <v>5</v>
      </c>
      <c r="D383">
        <v>36</v>
      </c>
      <c r="E383" s="71">
        <v>41831</v>
      </c>
    </row>
    <row r="384" spans="1:5" x14ac:dyDescent="0.25">
      <c r="A384" t="s">
        <v>2027</v>
      </c>
      <c r="B384">
        <v>6.3144849000000003E-2</v>
      </c>
      <c r="C384">
        <v>30</v>
      </c>
      <c r="D384">
        <v>36</v>
      </c>
      <c r="E384" s="71">
        <v>41837</v>
      </c>
    </row>
    <row r="385" spans="1:5" x14ac:dyDescent="0.25">
      <c r="A385" t="s">
        <v>2028</v>
      </c>
      <c r="B385">
        <v>3.4359316000000001E-2</v>
      </c>
      <c r="C385">
        <v>0</v>
      </c>
      <c r="D385">
        <v>36</v>
      </c>
      <c r="E385" s="71">
        <v>41836</v>
      </c>
    </row>
    <row r="386" spans="1:5" x14ac:dyDescent="0.25">
      <c r="A386" t="s">
        <v>2029</v>
      </c>
      <c r="B386">
        <v>5.6656731000000002E-2</v>
      </c>
      <c r="C386">
        <v>18</v>
      </c>
      <c r="D386">
        <v>36</v>
      </c>
      <c r="E386" s="71">
        <v>41880</v>
      </c>
    </row>
    <row r="387" spans="1:5" x14ac:dyDescent="0.25">
      <c r="A387" t="s">
        <v>2030</v>
      </c>
      <c r="B387">
        <v>0.14026371400000001</v>
      </c>
      <c r="C387">
        <v>61</v>
      </c>
      <c r="D387">
        <v>36</v>
      </c>
      <c r="E387" s="71">
        <v>41898</v>
      </c>
    </row>
    <row r="388" spans="1:5" x14ac:dyDescent="0.25">
      <c r="A388" t="s">
        <v>2031</v>
      </c>
      <c r="B388">
        <v>9.4004866000000006E-2</v>
      </c>
      <c r="C388">
        <v>1</v>
      </c>
      <c r="D388">
        <v>36</v>
      </c>
      <c r="E388" s="71">
        <v>41897</v>
      </c>
    </row>
    <row r="389" spans="1:5" x14ac:dyDescent="0.25">
      <c r="A389" t="s">
        <v>2032</v>
      </c>
      <c r="B389">
        <v>5.7812995999999998E-2</v>
      </c>
      <c r="C389">
        <v>1</v>
      </c>
      <c r="D389">
        <v>36</v>
      </c>
      <c r="E389" s="71">
        <v>41897</v>
      </c>
    </row>
    <row r="390" spans="1:5" x14ac:dyDescent="0.25">
      <c r="A390" t="s">
        <v>2033</v>
      </c>
      <c r="B390">
        <v>3.8736739999999999E-2</v>
      </c>
      <c r="C390">
        <v>1</v>
      </c>
      <c r="D390">
        <v>36</v>
      </c>
      <c r="E390" s="71">
        <v>41927</v>
      </c>
    </row>
    <row r="391" spans="1:5" x14ac:dyDescent="0.25">
      <c r="A391" t="s">
        <v>2034</v>
      </c>
      <c r="B391">
        <v>6.2936068999999997E-2</v>
      </c>
      <c r="C391">
        <v>58</v>
      </c>
      <c r="D391">
        <v>36</v>
      </c>
      <c r="E391" s="71">
        <v>41962</v>
      </c>
    </row>
    <row r="392" spans="1:5" x14ac:dyDescent="0.25">
      <c r="A392" t="s">
        <v>2035</v>
      </c>
      <c r="B392">
        <v>4.3866702E-2</v>
      </c>
      <c r="C392">
        <v>36</v>
      </c>
      <c r="D392">
        <v>36</v>
      </c>
      <c r="E392" s="71">
        <v>41954</v>
      </c>
    </row>
    <row r="393" spans="1:5" x14ac:dyDescent="0.25">
      <c r="A393" t="s">
        <v>2036</v>
      </c>
      <c r="B393">
        <v>0.14906160399999999</v>
      </c>
      <c r="C393">
        <v>11</v>
      </c>
      <c r="D393">
        <v>36</v>
      </c>
      <c r="E393" s="71">
        <v>41978</v>
      </c>
    </row>
    <row r="394" spans="1:5" x14ac:dyDescent="0.25">
      <c r="A394" t="s">
        <v>2037</v>
      </c>
      <c r="B394">
        <v>5.5743186E-2</v>
      </c>
      <c r="C394">
        <v>1</v>
      </c>
      <c r="D394">
        <v>36</v>
      </c>
      <c r="E394" s="71">
        <v>41988</v>
      </c>
    </row>
    <row r="395" spans="1:5" x14ac:dyDescent="0.25">
      <c r="A395" t="s">
        <v>2038</v>
      </c>
      <c r="B395">
        <v>4.2924136000000002E-2</v>
      </c>
      <c r="C395">
        <v>17</v>
      </c>
      <c r="D395">
        <v>36</v>
      </c>
      <c r="E395" s="71">
        <v>42003</v>
      </c>
    </row>
    <row r="396" spans="1:5" x14ac:dyDescent="0.25">
      <c r="A396" t="s">
        <v>2039</v>
      </c>
      <c r="B396">
        <v>3.3597832000000001E-2</v>
      </c>
      <c r="C396">
        <v>1</v>
      </c>
      <c r="D396">
        <v>36</v>
      </c>
      <c r="E396" s="71">
        <v>42019</v>
      </c>
    </row>
    <row r="397" spans="1:5" x14ac:dyDescent="0.25">
      <c r="A397" t="s">
        <v>2040</v>
      </c>
      <c r="B397">
        <v>4.4786113000000002E-2</v>
      </c>
      <c r="C397">
        <v>1</v>
      </c>
      <c r="D397">
        <v>36</v>
      </c>
      <c r="E397" s="71">
        <v>42019</v>
      </c>
    </row>
    <row r="398" spans="1:5" x14ac:dyDescent="0.25">
      <c r="A398" t="s">
        <v>2041</v>
      </c>
      <c r="B398">
        <v>4.9259570000000003E-2</v>
      </c>
      <c r="C398">
        <v>21</v>
      </c>
      <c r="D398">
        <v>36</v>
      </c>
      <c r="E398" s="71">
        <v>42030</v>
      </c>
    </row>
    <row r="399" spans="1:5" x14ac:dyDescent="0.25">
      <c r="A399" t="s">
        <v>2042</v>
      </c>
      <c r="B399">
        <v>6.0300503999999998E-2</v>
      </c>
      <c r="C399">
        <v>12</v>
      </c>
      <c r="D399">
        <v>36</v>
      </c>
      <c r="E399" s="71">
        <v>42039</v>
      </c>
    </row>
    <row r="400" spans="1:5" x14ac:dyDescent="0.25">
      <c r="A400" t="s">
        <v>2043</v>
      </c>
      <c r="B400">
        <v>5.5204689000000001E-2</v>
      </c>
      <c r="C400">
        <v>6</v>
      </c>
      <c r="D400">
        <v>36</v>
      </c>
      <c r="E400" s="71">
        <v>42045</v>
      </c>
    </row>
    <row r="401" spans="1:5" x14ac:dyDescent="0.25">
      <c r="A401" t="s">
        <v>2044</v>
      </c>
      <c r="B401">
        <v>4.2465146000000002E-2</v>
      </c>
      <c r="C401">
        <v>6</v>
      </c>
      <c r="D401">
        <v>36</v>
      </c>
      <c r="E401" s="71">
        <v>42045</v>
      </c>
    </row>
    <row r="402" spans="1:5" x14ac:dyDescent="0.25">
      <c r="A402" t="s">
        <v>2045</v>
      </c>
      <c r="B402">
        <v>5.1340363999999999E-2</v>
      </c>
      <c r="C402">
        <v>3</v>
      </c>
      <c r="D402">
        <v>36</v>
      </c>
      <c r="E402" s="71">
        <v>42048</v>
      </c>
    </row>
    <row r="403" spans="1:5" x14ac:dyDescent="0.25">
      <c r="A403" t="s">
        <v>2046</v>
      </c>
      <c r="B403">
        <v>6.4236946000000003E-2</v>
      </c>
      <c r="C403">
        <v>10</v>
      </c>
      <c r="D403">
        <v>36</v>
      </c>
      <c r="E403" s="71">
        <v>42069</v>
      </c>
    </row>
    <row r="404" spans="1:5" x14ac:dyDescent="0.25">
      <c r="A404" t="s">
        <v>2047</v>
      </c>
      <c r="B404">
        <v>0.31643814999999997</v>
      </c>
      <c r="C404">
        <v>3</v>
      </c>
      <c r="D404">
        <v>36</v>
      </c>
      <c r="E404" s="71">
        <v>42076</v>
      </c>
    </row>
    <row r="405" spans="1:5" x14ac:dyDescent="0.25">
      <c r="A405" t="s">
        <v>2048</v>
      </c>
      <c r="B405">
        <v>6.3350917000000007E-2</v>
      </c>
      <c r="C405">
        <v>3</v>
      </c>
      <c r="D405">
        <v>36</v>
      </c>
      <c r="E405" s="71">
        <v>42076</v>
      </c>
    </row>
    <row r="406" spans="1:5" x14ac:dyDescent="0.25">
      <c r="A406" t="s">
        <v>2049</v>
      </c>
      <c r="B406">
        <v>7.1474897999999995E-2</v>
      </c>
      <c r="C406">
        <v>10</v>
      </c>
      <c r="D406">
        <v>36</v>
      </c>
      <c r="E406" s="71">
        <v>42100</v>
      </c>
    </row>
    <row r="407" spans="1:5" x14ac:dyDescent="0.25">
      <c r="A407" t="s">
        <v>2050</v>
      </c>
      <c r="B407">
        <v>4.7454153999999998E-2</v>
      </c>
      <c r="C407">
        <v>27</v>
      </c>
      <c r="D407">
        <v>36</v>
      </c>
      <c r="E407" s="71">
        <v>42144</v>
      </c>
    </row>
    <row r="408" spans="1:5" x14ac:dyDescent="0.25">
      <c r="A408" t="s">
        <v>2051</v>
      </c>
      <c r="B408">
        <v>8.4427174999999993E-2</v>
      </c>
      <c r="C408">
        <v>20</v>
      </c>
      <c r="D408">
        <v>36</v>
      </c>
      <c r="E408" s="71">
        <v>42151</v>
      </c>
    </row>
    <row r="409" spans="1:5" x14ac:dyDescent="0.25">
      <c r="A409" t="s">
        <v>2052</v>
      </c>
      <c r="B409">
        <v>0.130365494</v>
      </c>
      <c r="C409">
        <v>18</v>
      </c>
      <c r="D409">
        <v>36</v>
      </c>
      <c r="E409" s="71">
        <v>42153</v>
      </c>
    </row>
    <row r="410" spans="1:5" x14ac:dyDescent="0.25">
      <c r="A410" t="s">
        <v>2053</v>
      </c>
      <c r="B410">
        <v>0.122998627</v>
      </c>
      <c r="C410">
        <v>13</v>
      </c>
      <c r="D410">
        <v>36</v>
      </c>
      <c r="E410" s="71">
        <v>42188</v>
      </c>
    </row>
    <row r="411" spans="1:5" x14ac:dyDescent="0.25">
      <c r="A411" t="s">
        <v>2054</v>
      </c>
      <c r="B411">
        <v>4.5150621000000002E-2</v>
      </c>
      <c r="C411">
        <v>5</v>
      </c>
      <c r="D411">
        <v>36</v>
      </c>
      <c r="E411" s="71">
        <v>42227</v>
      </c>
    </row>
    <row r="412" spans="1:5" x14ac:dyDescent="0.25">
      <c r="A412" t="s">
        <v>2055</v>
      </c>
      <c r="B412">
        <v>3.8416382999999998E-2</v>
      </c>
      <c r="C412">
        <v>3</v>
      </c>
      <c r="D412">
        <v>36</v>
      </c>
      <c r="E412" s="71">
        <v>42229</v>
      </c>
    </row>
    <row r="413" spans="1:5" x14ac:dyDescent="0.25">
      <c r="A413" t="s">
        <v>2056</v>
      </c>
      <c r="B413">
        <v>0.147259467</v>
      </c>
      <c r="C413">
        <v>24</v>
      </c>
      <c r="D413">
        <v>36</v>
      </c>
      <c r="E413" s="71">
        <v>42361</v>
      </c>
    </row>
    <row r="414" spans="1:5" x14ac:dyDescent="0.25">
      <c r="A414" t="s">
        <v>2057</v>
      </c>
      <c r="B414">
        <v>0.34996472899999997</v>
      </c>
      <c r="C414">
        <v>17</v>
      </c>
      <c r="D414">
        <v>36</v>
      </c>
      <c r="E414" s="71">
        <v>42338</v>
      </c>
    </row>
    <row r="415" spans="1:5" x14ac:dyDescent="0.25">
      <c r="A415" t="s">
        <v>2058</v>
      </c>
      <c r="B415">
        <v>5.9830508999999997E-2</v>
      </c>
      <c r="C415">
        <v>1</v>
      </c>
      <c r="D415">
        <v>36</v>
      </c>
      <c r="E415" s="71">
        <v>42353</v>
      </c>
    </row>
    <row r="416" spans="1:5" x14ac:dyDescent="0.25">
      <c r="A416" t="s">
        <v>2059</v>
      </c>
      <c r="B416">
        <v>7.5077904000000001E-2</v>
      </c>
      <c r="C416">
        <v>1</v>
      </c>
      <c r="D416">
        <v>36</v>
      </c>
      <c r="E416" s="71">
        <v>42353</v>
      </c>
    </row>
    <row r="417" spans="1:5" x14ac:dyDescent="0.25">
      <c r="A417" t="s">
        <v>2060</v>
      </c>
      <c r="B417">
        <v>0.13505049299999999</v>
      </c>
      <c r="C417">
        <v>2</v>
      </c>
      <c r="D417">
        <v>36</v>
      </c>
      <c r="E417" s="71">
        <v>42352</v>
      </c>
    </row>
    <row r="418" spans="1:5" x14ac:dyDescent="0.25">
      <c r="A418" t="s">
        <v>2061</v>
      </c>
      <c r="B418">
        <v>8.9042891999999998E-2</v>
      </c>
      <c r="C418">
        <v>2</v>
      </c>
      <c r="D418">
        <v>36</v>
      </c>
      <c r="E418" s="71">
        <v>42383</v>
      </c>
    </row>
    <row r="419" spans="1:5" x14ac:dyDescent="0.25">
      <c r="A419" t="s">
        <v>2062</v>
      </c>
      <c r="B419">
        <v>0.105253629</v>
      </c>
      <c r="C419">
        <v>18</v>
      </c>
      <c r="D419">
        <v>36</v>
      </c>
      <c r="E419" s="71">
        <v>42398</v>
      </c>
    </row>
    <row r="420" spans="1:5" x14ac:dyDescent="0.25">
      <c r="A420" t="s">
        <v>2063</v>
      </c>
      <c r="B420">
        <v>7.1599455000000006E-2</v>
      </c>
      <c r="C420">
        <v>0</v>
      </c>
      <c r="D420">
        <v>36</v>
      </c>
      <c r="E420" s="71">
        <v>42416</v>
      </c>
    </row>
    <row r="421" spans="1:5" x14ac:dyDescent="0.25">
      <c r="A421" t="s">
        <v>2064</v>
      </c>
      <c r="B421">
        <v>6.3336077000000005E-2</v>
      </c>
      <c r="C421">
        <v>6</v>
      </c>
      <c r="D421">
        <v>36</v>
      </c>
      <c r="E421" s="71">
        <v>42439</v>
      </c>
    </row>
    <row r="422" spans="1:5" x14ac:dyDescent="0.25">
      <c r="A422" t="s">
        <v>2065</v>
      </c>
      <c r="B422">
        <v>0.112255721</v>
      </c>
      <c r="C422">
        <v>26</v>
      </c>
      <c r="D422">
        <v>36</v>
      </c>
      <c r="E422" s="71">
        <v>42450</v>
      </c>
    </row>
    <row r="423" spans="1:5" x14ac:dyDescent="0.25">
      <c r="A423" t="s">
        <v>2066</v>
      </c>
      <c r="B423">
        <v>0.10053490299999999</v>
      </c>
      <c r="C423">
        <v>24</v>
      </c>
      <c r="D423">
        <v>36</v>
      </c>
      <c r="E423" s="71">
        <v>42452</v>
      </c>
    </row>
    <row r="424" spans="1:5" x14ac:dyDescent="0.25">
      <c r="A424" t="s">
        <v>2067</v>
      </c>
      <c r="B424">
        <v>4.7590673999999999E-2</v>
      </c>
      <c r="C424">
        <v>184</v>
      </c>
      <c r="D424">
        <v>36</v>
      </c>
      <c r="E424" s="71">
        <v>41744</v>
      </c>
    </row>
    <row r="425" spans="1:5" x14ac:dyDescent="0.25">
      <c r="A425" t="s">
        <v>2068</v>
      </c>
      <c r="B425">
        <v>7.2382478E-2</v>
      </c>
      <c r="C425">
        <v>4</v>
      </c>
      <c r="D425">
        <v>36</v>
      </c>
      <c r="E425" s="71">
        <v>41955</v>
      </c>
    </row>
    <row r="426" spans="1:5" x14ac:dyDescent="0.25">
      <c r="A426" t="s">
        <v>2069</v>
      </c>
      <c r="B426">
        <v>9.3544499000000003E-2</v>
      </c>
      <c r="C426">
        <v>91</v>
      </c>
      <c r="D426">
        <v>36</v>
      </c>
      <c r="E426" s="71">
        <v>42355</v>
      </c>
    </row>
    <row r="427" spans="1:5" x14ac:dyDescent="0.25">
      <c r="A427" t="s">
        <v>2070</v>
      </c>
      <c r="B427">
        <v>9.7361982E-2</v>
      </c>
      <c r="C427">
        <v>6</v>
      </c>
      <c r="D427">
        <v>36</v>
      </c>
      <c r="E427" s="71">
        <v>42348</v>
      </c>
    </row>
    <row r="428" spans="1:5" x14ac:dyDescent="0.25">
      <c r="A428" t="s">
        <v>2071</v>
      </c>
      <c r="B428">
        <v>3.0058745000000001E-2</v>
      </c>
      <c r="C428">
        <v>24</v>
      </c>
      <c r="D428">
        <v>36</v>
      </c>
      <c r="E428" s="71">
        <v>41631</v>
      </c>
    </row>
    <row r="429" spans="1:5" x14ac:dyDescent="0.25">
      <c r="A429" t="s">
        <v>2072</v>
      </c>
      <c r="B429">
        <v>3.155616E-2</v>
      </c>
      <c r="C429">
        <v>5</v>
      </c>
      <c r="D429">
        <v>36</v>
      </c>
      <c r="E429" s="71">
        <v>41984</v>
      </c>
    </row>
    <row r="430" spans="1:5" x14ac:dyDescent="0.25">
      <c r="A430" t="s">
        <v>2073</v>
      </c>
      <c r="B430">
        <v>2.4902980000000002E-2</v>
      </c>
      <c r="C430">
        <v>2</v>
      </c>
      <c r="D430">
        <v>36</v>
      </c>
      <c r="E430" s="71">
        <v>41592</v>
      </c>
    </row>
    <row r="431" spans="1:5" x14ac:dyDescent="0.25">
      <c r="A431" t="s">
        <v>2074</v>
      </c>
      <c r="B431">
        <v>2.9321191999999999E-2</v>
      </c>
      <c r="C431">
        <v>14</v>
      </c>
      <c r="D431">
        <v>36</v>
      </c>
      <c r="E431" s="71">
        <v>41641</v>
      </c>
    </row>
    <row r="432" spans="1:5" x14ac:dyDescent="0.25">
      <c r="A432" t="s">
        <v>2075</v>
      </c>
      <c r="B432">
        <v>2.6721580000000002E-2</v>
      </c>
      <c r="C432">
        <v>7</v>
      </c>
      <c r="D432">
        <v>36</v>
      </c>
      <c r="E432" s="71">
        <v>41648</v>
      </c>
    </row>
    <row r="433" spans="1:5" x14ac:dyDescent="0.25">
      <c r="A433" t="s">
        <v>2076</v>
      </c>
      <c r="B433">
        <v>2.9321191999999999E-2</v>
      </c>
      <c r="C433">
        <v>8</v>
      </c>
      <c r="D433">
        <v>36</v>
      </c>
      <c r="E433" s="71">
        <v>41647</v>
      </c>
    </row>
    <row r="434" spans="1:5" x14ac:dyDescent="0.25">
      <c r="A434" t="s">
        <v>2077</v>
      </c>
      <c r="B434">
        <v>1.5499923000000001E-2</v>
      </c>
      <c r="C434">
        <v>38</v>
      </c>
      <c r="D434">
        <v>36</v>
      </c>
      <c r="E434" s="71">
        <v>41648</v>
      </c>
    </row>
    <row r="435" spans="1:5" x14ac:dyDescent="0.25">
      <c r="A435" t="s">
        <v>2078</v>
      </c>
      <c r="B435">
        <v>3.9638458000000001E-2</v>
      </c>
      <c r="C435">
        <v>30</v>
      </c>
      <c r="D435">
        <v>36</v>
      </c>
      <c r="E435" s="71">
        <v>41687</v>
      </c>
    </row>
    <row r="436" spans="1:5" x14ac:dyDescent="0.25">
      <c r="A436" t="s">
        <v>2079</v>
      </c>
      <c r="B436">
        <v>1.6070086000000001E-2</v>
      </c>
      <c r="C436">
        <v>28</v>
      </c>
      <c r="D436">
        <v>36</v>
      </c>
      <c r="E436" s="71">
        <v>41717</v>
      </c>
    </row>
    <row r="437" spans="1:5" x14ac:dyDescent="0.25">
      <c r="A437" t="s">
        <v>2080</v>
      </c>
      <c r="B437">
        <v>4.7605603000000003E-2</v>
      </c>
      <c r="C437">
        <v>23</v>
      </c>
      <c r="D437">
        <v>36</v>
      </c>
      <c r="E437" s="71">
        <v>41694</v>
      </c>
    </row>
    <row r="438" spans="1:5" x14ac:dyDescent="0.25">
      <c r="A438" t="s">
        <v>2081</v>
      </c>
      <c r="B438">
        <v>2.5580713000000001E-2</v>
      </c>
      <c r="C438">
        <v>1</v>
      </c>
      <c r="D438">
        <v>36</v>
      </c>
      <c r="E438" s="71">
        <v>41744</v>
      </c>
    </row>
    <row r="439" spans="1:5" x14ac:dyDescent="0.25">
      <c r="A439" t="s">
        <v>2082</v>
      </c>
      <c r="B439">
        <v>4.4717735000000002E-2</v>
      </c>
      <c r="C439">
        <v>0</v>
      </c>
      <c r="D439">
        <v>36</v>
      </c>
      <c r="E439" s="71">
        <v>41775</v>
      </c>
    </row>
    <row r="440" spans="1:5" x14ac:dyDescent="0.25">
      <c r="A440" t="s">
        <v>2083</v>
      </c>
      <c r="B440">
        <v>4.6067347000000002E-2</v>
      </c>
      <c r="C440">
        <v>56</v>
      </c>
      <c r="D440">
        <v>36</v>
      </c>
      <c r="E440" s="71">
        <v>41750</v>
      </c>
    </row>
    <row r="441" spans="1:5" x14ac:dyDescent="0.25">
      <c r="A441" t="s">
        <v>2084</v>
      </c>
      <c r="B441">
        <v>2.2797023999999999E-2</v>
      </c>
      <c r="C441">
        <v>0</v>
      </c>
      <c r="D441">
        <v>36</v>
      </c>
      <c r="E441" s="71">
        <v>41806</v>
      </c>
    </row>
    <row r="442" spans="1:5" x14ac:dyDescent="0.25">
      <c r="A442" t="s">
        <v>2085</v>
      </c>
      <c r="B442">
        <v>3.5053617000000002E-2</v>
      </c>
      <c r="C442">
        <v>10</v>
      </c>
      <c r="D442">
        <v>36</v>
      </c>
      <c r="E442" s="71">
        <v>41796</v>
      </c>
    </row>
    <row r="443" spans="1:5" x14ac:dyDescent="0.25">
      <c r="A443" t="s">
        <v>2086</v>
      </c>
      <c r="B443">
        <v>3.1759785999999998E-2</v>
      </c>
      <c r="C443">
        <v>5</v>
      </c>
      <c r="D443">
        <v>36</v>
      </c>
      <c r="E443" s="71">
        <v>41831</v>
      </c>
    </row>
    <row r="444" spans="1:5" x14ac:dyDescent="0.25">
      <c r="A444" t="s">
        <v>2087</v>
      </c>
      <c r="B444">
        <v>8.8577463999999995E-2</v>
      </c>
      <c r="C444">
        <v>9</v>
      </c>
      <c r="D444">
        <v>36</v>
      </c>
      <c r="E444" s="71">
        <v>41919</v>
      </c>
    </row>
    <row r="445" spans="1:5" x14ac:dyDescent="0.25">
      <c r="A445" t="s">
        <v>2088</v>
      </c>
      <c r="B445">
        <v>6.3874406999999994E-2</v>
      </c>
      <c r="C445">
        <v>1</v>
      </c>
      <c r="D445">
        <v>36</v>
      </c>
      <c r="E445" s="71">
        <v>41927</v>
      </c>
    </row>
    <row r="446" spans="1:5" x14ac:dyDescent="0.25">
      <c r="A446" t="s">
        <v>2089</v>
      </c>
      <c r="B446">
        <v>7.7161957000000003E-2</v>
      </c>
      <c r="C446">
        <v>7</v>
      </c>
      <c r="D446">
        <v>36</v>
      </c>
      <c r="E446" s="71">
        <v>42013</v>
      </c>
    </row>
    <row r="447" spans="1:5" x14ac:dyDescent="0.25">
      <c r="A447" t="s">
        <v>2090</v>
      </c>
      <c r="B447">
        <v>6.5819279999999994E-2</v>
      </c>
      <c r="C447">
        <v>0</v>
      </c>
      <c r="D447">
        <v>36</v>
      </c>
      <c r="E447" s="71">
        <v>42020</v>
      </c>
    </row>
    <row r="448" spans="1:5" x14ac:dyDescent="0.25">
      <c r="A448" t="s">
        <v>2091</v>
      </c>
      <c r="B448">
        <v>0.15351576</v>
      </c>
      <c r="C448">
        <v>0</v>
      </c>
      <c r="D448">
        <v>36</v>
      </c>
      <c r="E448" s="71">
        <v>42020</v>
      </c>
    </row>
    <row r="449" spans="1:5" x14ac:dyDescent="0.25">
      <c r="A449" t="s">
        <v>2092</v>
      </c>
      <c r="B449">
        <v>9.0756905999999998E-2</v>
      </c>
      <c r="C449">
        <v>0</v>
      </c>
      <c r="D449">
        <v>36</v>
      </c>
      <c r="E449" s="71">
        <v>42051</v>
      </c>
    </row>
    <row r="450" spans="1:5" x14ac:dyDescent="0.25">
      <c r="A450" t="s">
        <v>2093</v>
      </c>
      <c r="B450">
        <v>0.106157669</v>
      </c>
      <c r="C450">
        <v>92</v>
      </c>
      <c r="D450">
        <v>36</v>
      </c>
      <c r="E450" s="71">
        <v>42110</v>
      </c>
    </row>
    <row r="451" spans="1:5" x14ac:dyDescent="0.25">
      <c r="A451" t="s">
        <v>2094</v>
      </c>
      <c r="B451">
        <v>9.8983340000000003E-2</v>
      </c>
      <c r="C451">
        <v>10</v>
      </c>
      <c r="D451">
        <v>36</v>
      </c>
      <c r="E451" s="71">
        <v>42069</v>
      </c>
    </row>
    <row r="452" spans="1:5" x14ac:dyDescent="0.25">
      <c r="A452" t="s">
        <v>2095</v>
      </c>
      <c r="B452">
        <v>0.15704226499999999</v>
      </c>
      <c r="C452">
        <v>2</v>
      </c>
      <c r="D452">
        <v>36</v>
      </c>
      <c r="E452" s="71">
        <v>42108</v>
      </c>
    </row>
    <row r="453" spans="1:5" x14ac:dyDescent="0.25">
      <c r="A453" t="s">
        <v>2096</v>
      </c>
      <c r="B453">
        <v>0.140006562</v>
      </c>
      <c r="C453">
        <v>7</v>
      </c>
      <c r="D453">
        <v>36</v>
      </c>
      <c r="E453" s="71">
        <v>42103</v>
      </c>
    </row>
    <row r="454" spans="1:5" x14ac:dyDescent="0.25">
      <c r="A454" t="s">
        <v>2097</v>
      </c>
      <c r="B454">
        <v>0.115899155</v>
      </c>
      <c r="C454">
        <v>8</v>
      </c>
      <c r="D454">
        <v>36</v>
      </c>
      <c r="E454" s="71">
        <v>42132</v>
      </c>
    </row>
    <row r="455" spans="1:5" x14ac:dyDescent="0.25">
      <c r="A455" t="s">
        <v>2098</v>
      </c>
      <c r="B455">
        <v>0.47007648800000001</v>
      </c>
      <c r="C455">
        <v>1</v>
      </c>
      <c r="D455">
        <v>36</v>
      </c>
      <c r="E455" s="71">
        <v>42139</v>
      </c>
    </row>
    <row r="456" spans="1:5" x14ac:dyDescent="0.25">
      <c r="A456" t="s">
        <v>2099</v>
      </c>
      <c r="B456">
        <v>0.10911961100000001</v>
      </c>
      <c r="C456">
        <v>1</v>
      </c>
      <c r="D456">
        <v>36</v>
      </c>
      <c r="E456" s="71">
        <v>42170</v>
      </c>
    </row>
    <row r="457" spans="1:5" x14ac:dyDescent="0.25">
      <c r="A457" t="s">
        <v>2100</v>
      </c>
      <c r="B457">
        <v>9.2896377000000002E-2</v>
      </c>
      <c r="C457">
        <v>9</v>
      </c>
      <c r="D457">
        <v>36</v>
      </c>
      <c r="E457" s="71">
        <v>42192</v>
      </c>
    </row>
    <row r="458" spans="1:5" x14ac:dyDescent="0.25">
      <c r="A458" t="s">
        <v>2101</v>
      </c>
      <c r="B458">
        <v>7.8764975000000001E-2</v>
      </c>
      <c r="C458">
        <v>3</v>
      </c>
      <c r="D458">
        <v>36</v>
      </c>
      <c r="E458" s="71">
        <v>42198</v>
      </c>
    </row>
    <row r="459" spans="1:5" x14ac:dyDescent="0.25">
      <c r="A459" t="s">
        <v>2102</v>
      </c>
      <c r="B459">
        <v>0.14997743799999999</v>
      </c>
      <c r="C459">
        <v>1</v>
      </c>
      <c r="D459">
        <v>36</v>
      </c>
      <c r="E459" s="71">
        <v>42262</v>
      </c>
    </row>
    <row r="460" spans="1:5" x14ac:dyDescent="0.25">
      <c r="A460" t="s">
        <v>2103</v>
      </c>
      <c r="B460">
        <v>0.26708146700000002</v>
      </c>
      <c r="C460">
        <v>0</v>
      </c>
      <c r="D460">
        <v>36</v>
      </c>
      <c r="E460" s="71">
        <v>42293</v>
      </c>
    </row>
    <row r="461" spans="1:5" x14ac:dyDescent="0.25">
      <c r="A461" t="s">
        <v>2104</v>
      </c>
      <c r="B461">
        <v>0.13012194999999999</v>
      </c>
      <c r="C461">
        <v>0</v>
      </c>
      <c r="D461">
        <v>36</v>
      </c>
      <c r="E461" s="71">
        <v>42354</v>
      </c>
    </row>
    <row r="462" spans="1:5" x14ac:dyDescent="0.25">
      <c r="A462" t="s">
        <v>2105</v>
      </c>
      <c r="B462">
        <v>0.112000903</v>
      </c>
      <c r="C462">
        <v>1</v>
      </c>
      <c r="D462">
        <v>36</v>
      </c>
      <c r="E462" s="71">
        <v>42384</v>
      </c>
    </row>
    <row r="463" spans="1:5" x14ac:dyDescent="0.25">
      <c r="A463" t="s">
        <v>2106</v>
      </c>
      <c r="B463">
        <v>0.15443754000000001</v>
      </c>
      <c r="C463">
        <v>2</v>
      </c>
      <c r="D463">
        <v>36</v>
      </c>
      <c r="E463" s="71">
        <v>42383</v>
      </c>
    </row>
    <row r="464" spans="1:5" x14ac:dyDescent="0.25">
      <c r="A464" t="s">
        <v>2107</v>
      </c>
      <c r="B464">
        <v>0.25317707299999997</v>
      </c>
      <c r="C464">
        <v>0</v>
      </c>
      <c r="D464">
        <v>36</v>
      </c>
      <c r="E464" s="71">
        <v>42416</v>
      </c>
    </row>
    <row r="465" spans="1:5" x14ac:dyDescent="0.25">
      <c r="A465" t="s">
        <v>2108</v>
      </c>
      <c r="B465">
        <v>8.6067572999999994E-2</v>
      </c>
      <c r="C465">
        <v>0</v>
      </c>
      <c r="D465">
        <v>36</v>
      </c>
      <c r="E465" s="71">
        <v>42416</v>
      </c>
    </row>
    <row r="466" spans="1:5" x14ac:dyDescent="0.25">
      <c r="A466" t="s">
        <v>2109</v>
      </c>
      <c r="B466">
        <v>7.3451935999999995E-2</v>
      </c>
      <c r="C466">
        <v>0</v>
      </c>
      <c r="D466">
        <v>36</v>
      </c>
      <c r="E466" s="71">
        <v>42416</v>
      </c>
    </row>
    <row r="467" spans="1:5" x14ac:dyDescent="0.25">
      <c r="A467" t="s">
        <v>2110</v>
      </c>
      <c r="B467">
        <v>9.4079829000000004E-2</v>
      </c>
      <c r="C467">
        <v>2</v>
      </c>
      <c r="D467">
        <v>36</v>
      </c>
      <c r="E467" s="71">
        <v>42443</v>
      </c>
    </row>
    <row r="468" spans="1:5" x14ac:dyDescent="0.25">
      <c r="A468" t="s">
        <v>2111</v>
      </c>
      <c r="B468">
        <v>0</v>
      </c>
      <c r="D468">
        <v>36</v>
      </c>
      <c r="E468" s="71">
        <v>41353</v>
      </c>
    </row>
    <row r="469" spans="1:5" x14ac:dyDescent="0.25">
      <c r="A469" t="s">
        <v>2112</v>
      </c>
      <c r="B469">
        <v>0.113810985</v>
      </c>
      <c r="D469">
        <v>36</v>
      </c>
      <c r="E469" s="71">
        <v>42422</v>
      </c>
    </row>
    <row r="470" spans="1:5" x14ac:dyDescent="0.25">
      <c r="A470" t="s">
        <v>2113</v>
      </c>
      <c r="B470">
        <v>3.8317167999999999E-2</v>
      </c>
      <c r="D470">
        <v>36</v>
      </c>
      <c r="E470" s="71">
        <v>41547</v>
      </c>
    </row>
    <row r="471" spans="1:5" x14ac:dyDescent="0.25">
      <c r="A471" t="s">
        <v>2114</v>
      </c>
      <c r="B471">
        <v>3.8317167999999999E-2</v>
      </c>
      <c r="D471">
        <v>36</v>
      </c>
      <c r="E471" s="71">
        <v>41547</v>
      </c>
    </row>
    <row r="472" spans="1:5" x14ac:dyDescent="0.25">
      <c r="A472" t="s">
        <v>2115</v>
      </c>
      <c r="B472">
        <v>3.8317167999999999E-2</v>
      </c>
      <c r="D472">
        <v>36</v>
      </c>
      <c r="E472" s="71">
        <v>41547</v>
      </c>
    </row>
    <row r="473" spans="1:5" x14ac:dyDescent="0.25">
      <c r="A473" t="s">
        <v>2116</v>
      </c>
      <c r="B473">
        <v>3.8317167999999999E-2</v>
      </c>
      <c r="D473">
        <v>36</v>
      </c>
      <c r="E473" s="71">
        <v>41547</v>
      </c>
    </row>
    <row r="474" spans="1:5" x14ac:dyDescent="0.25">
      <c r="A474" t="s">
        <v>2117</v>
      </c>
      <c r="B474">
        <v>4.5433399999999999E-2</v>
      </c>
      <c r="D474">
        <v>36</v>
      </c>
      <c r="E474" s="71">
        <v>42290</v>
      </c>
    </row>
    <row r="475" spans="1:5" x14ac:dyDescent="0.25">
      <c r="A475" t="s">
        <v>2118</v>
      </c>
      <c r="B475">
        <v>0</v>
      </c>
      <c r="D475">
        <v>36</v>
      </c>
      <c r="E475" s="71">
        <v>41446</v>
      </c>
    </row>
    <row r="476" spans="1:5" x14ac:dyDescent="0.25">
      <c r="A476" t="s">
        <v>2119</v>
      </c>
      <c r="B476">
        <v>4.0823099999999996E-3</v>
      </c>
      <c r="C476">
        <v>1</v>
      </c>
      <c r="D476">
        <v>36</v>
      </c>
      <c r="E476" s="71">
        <v>41470</v>
      </c>
    </row>
    <row r="477" spans="1:5" x14ac:dyDescent="0.25">
      <c r="A477" t="s">
        <v>2120</v>
      </c>
      <c r="B477">
        <v>8.6337510000000003E-3</v>
      </c>
      <c r="C477">
        <v>1</v>
      </c>
      <c r="D477">
        <v>36</v>
      </c>
      <c r="E477" s="71">
        <v>41470</v>
      </c>
    </row>
    <row r="478" spans="1:5" x14ac:dyDescent="0.25">
      <c r="A478" t="s">
        <v>2121</v>
      </c>
      <c r="B478">
        <v>1.1259458999999999E-2</v>
      </c>
      <c r="C478">
        <v>73</v>
      </c>
      <c r="D478">
        <v>36</v>
      </c>
      <c r="E478" s="71">
        <v>41459</v>
      </c>
    </row>
    <row r="479" spans="1:5" x14ac:dyDescent="0.25">
      <c r="A479" t="s">
        <v>2122</v>
      </c>
      <c r="B479">
        <v>3.1117950000000001E-3</v>
      </c>
      <c r="D479">
        <v>36</v>
      </c>
      <c r="E479" s="71">
        <v>41478</v>
      </c>
    </row>
    <row r="480" spans="1:5" x14ac:dyDescent="0.25">
      <c r="A480" t="s">
        <v>2123</v>
      </c>
      <c r="B480">
        <v>8.7650869999999995E-3</v>
      </c>
      <c r="D480">
        <v>36</v>
      </c>
      <c r="E480" s="71">
        <v>41488</v>
      </c>
    </row>
    <row r="481" spans="1:5" x14ac:dyDescent="0.25">
      <c r="A481" t="s">
        <v>2124</v>
      </c>
      <c r="B481">
        <v>6.5785100000000001E-3</v>
      </c>
      <c r="D481">
        <v>36</v>
      </c>
      <c r="E481" s="71">
        <v>41488</v>
      </c>
    </row>
    <row r="482" spans="1:5" x14ac:dyDescent="0.25">
      <c r="A482" t="s">
        <v>2125</v>
      </c>
      <c r="B482">
        <v>2.5750713000000001E-2</v>
      </c>
      <c r="D482">
        <v>36</v>
      </c>
      <c r="E482" s="71">
        <v>41513</v>
      </c>
    </row>
    <row r="483" spans="1:5" x14ac:dyDescent="0.25">
      <c r="A483" t="s">
        <v>2126</v>
      </c>
      <c r="B483">
        <v>1.4939345999999999E-2</v>
      </c>
      <c r="D483">
        <v>36</v>
      </c>
      <c r="E483" s="71">
        <v>41513</v>
      </c>
    </row>
    <row r="484" spans="1:5" x14ac:dyDescent="0.25">
      <c r="A484" t="s">
        <v>2127</v>
      </c>
      <c r="B484">
        <v>1.4939345999999999E-2</v>
      </c>
      <c r="D484">
        <v>36</v>
      </c>
      <c r="E484" s="71">
        <v>41513</v>
      </c>
    </row>
    <row r="485" spans="1:5" x14ac:dyDescent="0.25">
      <c r="A485" t="s">
        <v>2128</v>
      </c>
      <c r="B485">
        <v>1.4939345999999999E-2</v>
      </c>
      <c r="D485">
        <v>36</v>
      </c>
      <c r="E485" s="71">
        <v>41513</v>
      </c>
    </row>
    <row r="486" spans="1:5" x14ac:dyDescent="0.25">
      <c r="A486" t="s">
        <v>2129</v>
      </c>
      <c r="B486">
        <v>1.4939345999999999E-2</v>
      </c>
      <c r="D486">
        <v>36</v>
      </c>
      <c r="E486" s="71">
        <v>41513</v>
      </c>
    </row>
    <row r="487" spans="1:5" x14ac:dyDescent="0.25">
      <c r="A487" t="s">
        <v>2130</v>
      </c>
      <c r="B487">
        <v>1.4939345999999999E-2</v>
      </c>
      <c r="D487">
        <v>36</v>
      </c>
      <c r="E487" s="71">
        <v>41513</v>
      </c>
    </row>
    <row r="488" spans="1:5" x14ac:dyDescent="0.25">
      <c r="A488" t="s">
        <v>2131</v>
      </c>
      <c r="B488">
        <v>3.3969811000000003E-2</v>
      </c>
      <c r="D488">
        <v>36</v>
      </c>
      <c r="E488" s="71">
        <v>41505</v>
      </c>
    </row>
    <row r="489" spans="1:5" x14ac:dyDescent="0.25">
      <c r="A489" t="s">
        <v>2132</v>
      </c>
      <c r="B489">
        <v>6.7638619999999998E-3</v>
      </c>
      <c r="D489">
        <v>36</v>
      </c>
      <c r="E489" s="71">
        <v>41509</v>
      </c>
    </row>
    <row r="490" spans="1:5" x14ac:dyDescent="0.25">
      <c r="A490" t="s">
        <v>2133</v>
      </c>
      <c r="B490">
        <v>2.3158680000000001E-2</v>
      </c>
      <c r="D490">
        <v>36</v>
      </c>
      <c r="E490" s="71">
        <v>41530</v>
      </c>
    </row>
    <row r="491" spans="1:5" x14ac:dyDescent="0.25">
      <c r="A491" t="s">
        <v>2134</v>
      </c>
      <c r="B491">
        <v>4.8074540000000001E-3</v>
      </c>
      <c r="D491">
        <v>36</v>
      </c>
      <c r="E491" s="71">
        <v>41514</v>
      </c>
    </row>
    <row r="492" spans="1:5" x14ac:dyDescent="0.25">
      <c r="A492" t="s">
        <v>2135</v>
      </c>
      <c r="B492">
        <v>7.3529889999999999E-3</v>
      </c>
      <c r="D492">
        <v>36</v>
      </c>
      <c r="E492" s="71">
        <v>41527</v>
      </c>
    </row>
    <row r="493" spans="1:5" x14ac:dyDescent="0.25">
      <c r="A493" t="s">
        <v>2136</v>
      </c>
      <c r="B493">
        <v>9.1508730000000003E-3</v>
      </c>
      <c r="D493">
        <v>36</v>
      </c>
      <c r="E493" s="71">
        <v>41521</v>
      </c>
    </row>
    <row r="494" spans="1:5" x14ac:dyDescent="0.25">
      <c r="A494" t="s">
        <v>2137</v>
      </c>
      <c r="B494">
        <v>1.3111239E-2</v>
      </c>
      <c r="D494">
        <v>36</v>
      </c>
      <c r="E494" s="71">
        <v>41522</v>
      </c>
    </row>
    <row r="495" spans="1:5" x14ac:dyDescent="0.25">
      <c r="A495" t="s">
        <v>2138</v>
      </c>
      <c r="B495">
        <v>1.0784952E-2</v>
      </c>
      <c r="D495">
        <v>36</v>
      </c>
      <c r="E495" s="71">
        <v>41540</v>
      </c>
    </row>
    <row r="496" spans="1:5" x14ac:dyDescent="0.25">
      <c r="A496" t="s">
        <v>2139</v>
      </c>
      <c r="B496">
        <v>4.8848300999999997E-2</v>
      </c>
      <c r="C496">
        <v>28</v>
      </c>
      <c r="D496">
        <v>36</v>
      </c>
      <c r="E496" s="71">
        <v>41536</v>
      </c>
    </row>
    <row r="497" spans="1:5" x14ac:dyDescent="0.25">
      <c r="A497" t="s">
        <v>2140</v>
      </c>
      <c r="B497">
        <v>2.6533002E-2</v>
      </c>
      <c r="C497">
        <v>47</v>
      </c>
      <c r="D497">
        <v>36</v>
      </c>
      <c r="E497" s="71">
        <v>41578</v>
      </c>
    </row>
    <row r="498" spans="1:5" x14ac:dyDescent="0.25">
      <c r="A498" t="s">
        <v>2141</v>
      </c>
      <c r="B498">
        <v>7.2640748000000005E-2</v>
      </c>
      <c r="D498">
        <v>36</v>
      </c>
      <c r="E498" s="71">
        <v>42321</v>
      </c>
    </row>
    <row r="499" spans="1:5" x14ac:dyDescent="0.25">
      <c r="A499" t="s">
        <v>2142</v>
      </c>
      <c r="B499">
        <v>1.3638373000000001E-2</v>
      </c>
      <c r="D499">
        <v>36</v>
      </c>
      <c r="E499" s="71">
        <v>41544</v>
      </c>
    </row>
    <row r="500" spans="1:5" x14ac:dyDescent="0.25">
      <c r="A500" t="s">
        <v>2143</v>
      </c>
      <c r="B500">
        <v>2.9045725000000001E-2</v>
      </c>
      <c r="C500">
        <v>31</v>
      </c>
      <c r="D500">
        <v>36</v>
      </c>
      <c r="E500" s="71">
        <v>41533</v>
      </c>
    </row>
    <row r="501" spans="1:5" x14ac:dyDescent="0.25">
      <c r="A501" t="s">
        <v>2144</v>
      </c>
      <c r="B501">
        <v>1.3219943E-2</v>
      </c>
      <c r="D501">
        <v>36</v>
      </c>
      <c r="E501" s="71">
        <v>41537</v>
      </c>
    </row>
    <row r="502" spans="1:5" x14ac:dyDescent="0.25">
      <c r="A502" t="s">
        <v>2145</v>
      </c>
      <c r="B502">
        <v>1.0353737E-2</v>
      </c>
      <c r="D502">
        <v>36</v>
      </c>
      <c r="E502" s="71">
        <v>41557</v>
      </c>
    </row>
    <row r="503" spans="1:5" x14ac:dyDescent="0.25">
      <c r="A503" t="s">
        <v>2146</v>
      </c>
      <c r="B503">
        <v>8.2360237000000003E-2</v>
      </c>
      <c r="D503">
        <v>36</v>
      </c>
      <c r="E503" s="71">
        <v>42459</v>
      </c>
    </row>
    <row r="504" spans="1:5" x14ac:dyDescent="0.25">
      <c r="A504" t="s">
        <v>2147</v>
      </c>
      <c r="B504">
        <v>9.4483942000000001E-2</v>
      </c>
      <c r="D504">
        <v>36</v>
      </c>
      <c r="E504" s="71">
        <v>41830</v>
      </c>
    </row>
    <row r="505" spans="1:5" x14ac:dyDescent="0.25">
      <c r="A505" t="s">
        <v>2148</v>
      </c>
      <c r="B505">
        <v>3.5484542000000001E-2</v>
      </c>
      <c r="D505">
        <v>36</v>
      </c>
      <c r="E505" s="71">
        <v>41780</v>
      </c>
    </row>
    <row r="506" spans="1:5" x14ac:dyDescent="0.25">
      <c r="A506" t="s">
        <v>2149</v>
      </c>
      <c r="B506">
        <v>9.8555699999999993E-3</v>
      </c>
      <c r="C506">
        <v>5</v>
      </c>
      <c r="D506">
        <v>36</v>
      </c>
      <c r="E506" s="71">
        <v>41558</v>
      </c>
    </row>
    <row r="507" spans="1:5" x14ac:dyDescent="0.25">
      <c r="A507" t="s">
        <v>2150</v>
      </c>
      <c r="B507">
        <v>8.3948192000000005E-2</v>
      </c>
      <c r="D507">
        <v>36</v>
      </c>
      <c r="E507" s="71">
        <v>41605</v>
      </c>
    </row>
    <row r="508" spans="1:5" x14ac:dyDescent="0.25">
      <c r="A508" t="s">
        <v>2151</v>
      </c>
      <c r="B508">
        <v>8.3948192000000005E-2</v>
      </c>
      <c r="D508">
        <v>36</v>
      </c>
      <c r="E508" s="71">
        <v>41605</v>
      </c>
    </row>
    <row r="509" spans="1:5" x14ac:dyDescent="0.25">
      <c r="A509" t="s">
        <v>2152</v>
      </c>
      <c r="B509">
        <v>8.3948192000000005E-2</v>
      </c>
      <c r="D509">
        <v>36</v>
      </c>
      <c r="E509" s="71">
        <v>41605</v>
      </c>
    </row>
    <row r="510" spans="1:5" x14ac:dyDescent="0.25">
      <c r="A510" t="s">
        <v>2153</v>
      </c>
      <c r="B510">
        <v>7.7432441000000005E-2</v>
      </c>
      <c r="D510">
        <v>36</v>
      </c>
      <c r="E510" s="71">
        <v>41578</v>
      </c>
    </row>
    <row r="511" spans="1:5" x14ac:dyDescent="0.25">
      <c r="A511" t="s">
        <v>2154</v>
      </c>
      <c r="B511">
        <v>3.7770699999999997E-2</v>
      </c>
      <c r="D511">
        <v>36</v>
      </c>
      <c r="E511" s="71">
        <v>41600</v>
      </c>
    </row>
    <row r="512" spans="1:5" x14ac:dyDescent="0.25">
      <c r="A512" t="s">
        <v>2155</v>
      </c>
      <c r="B512">
        <v>1.6882322000000002E-2</v>
      </c>
      <c r="D512">
        <v>36</v>
      </c>
      <c r="E512" s="71">
        <v>41614</v>
      </c>
    </row>
    <row r="513" spans="1:5" x14ac:dyDescent="0.25">
      <c r="A513" t="s">
        <v>2156</v>
      </c>
      <c r="B513">
        <v>2.1694630999999999E-2</v>
      </c>
      <c r="D513">
        <v>36</v>
      </c>
      <c r="E513" s="71">
        <v>41641</v>
      </c>
    </row>
    <row r="514" spans="1:5" x14ac:dyDescent="0.25">
      <c r="A514" t="s">
        <v>2157</v>
      </c>
      <c r="B514">
        <v>4.3527167999999998E-2</v>
      </c>
      <c r="D514">
        <v>36</v>
      </c>
      <c r="E514" s="71">
        <v>41618</v>
      </c>
    </row>
    <row r="515" spans="1:5" x14ac:dyDescent="0.25">
      <c r="A515" t="s">
        <v>2158</v>
      </c>
      <c r="B515">
        <v>2.596588E-2</v>
      </c>
      <c r="D515">
        <v>36</v>
      </c>
      <c r="E515" s="71">
        <v>41660</v>
      </c>
    </row>
    <row r="516" spans="1:5" x14ac:dyDescent="0.25">
      <c r="A516" t="s">
        <v>2159</v>
      </c>
      <c r="B516">
        <v>2.9114669999999999E-2</v>
      </c>
      <c r="D516">
        <v>36</v>
      </c>
      <c r="E516" s="71">
        <v>41645</v>
      </c>
    </row>
    <row r="517" spans="1:5" x14ac:dyDescent="0.25">
      <c r="A517" t="s">
        <v>2160</v>
      </c>
      <c r="B517">
        <v>5.0101432000000001E-2</v>
      </c>
      <c r="D517">
        <v>36</v>
      </c>
      <c r="E517" s="71">
        <v>41668</v>
      </c>
    </row>
    <row r="518" spans="1:5" x14ac:dyDescent="0.25">
      <c r="A518" t="s">
        <v>2161</v>
      </c>
      <c r="B518">
        <v>1.6142867000000002E-2</v>
      </c>
      <c r="D518">
        <v>36</v>
      </c>
      <c r="E518" s="71">
        <v>41691</v>
      </c>
    </row>
    <row r="519" spans="1:5" x14ac:dyDescent="0.25">
      <c r="A519" t="s">
        <v>2162</v>
      </c>
      <c r="B519">
        <v>0.13572113399999999</v>
      </c>
      <c r="D519">
        <v>36</v>
      </c>
      <c r="E519" s="71">
        <v>41740</v>
      </c>
    </row>
    <row r="520" spans="1:5" x14ac:dyDescent="0.25">
      <c r="A520" t="s">
        <v>2163</v>
      </c>
      <c r="B520">
        <v>3.3337952999999997E-2</v>
      </c>
      <c r="D520">
        <v>36</v>
      </c>
      <c r="E520" s="71">
        <v>41752</v>
      </c>
    </row>
    <row r="521" spans="1:5" x14ac:dyDescent="0.25">
      <c r="A521" t="s">
        <v>2164</v>
      </c>
      <c r="B521">
        <v>4.4745739E-2</v>
      </c>
      <c r="C521">
        <v>22</v>
      </c>
      <c r="D521">
        <v>36</v>
      </c>
      <c r="E521" s="71">
        <v>41754</v>
      </c>
    </row>
    <row r="522" spans="1:5" x14ac:dyDescent="0.25">
      <c r="A522" t="s">
        <v>2165</v>
      </c>
      <c r="B522">
        <v>2.5614333999999999E-2</v>
      </c>
      <c r="D522">
        <v>36</v>
      </c>
      <c r="E522" s="71">
        <v>41759</v>
      </c>
    </row>
    <row r="523" spans="1:5" x14ac:dyDescent="0.25">
      <c r="A523" t="s">
        <v>2166</v>
      </c>
      <c r="B523">
        <v>3.4309708000000001E-2</v>
      </c>
      <c r="D523">
        <v>36</v>
      </c>
      <c r="E523" s="71">
        <v>41779</v>
      </c>
    </row>
    <row r="524" spans="1:5" x14ac:dyDescent="0.25">
      <c r="A524" t="s">
        <v>2167</v>
      </c>
      <c r="B524">
        <v>4.7312723000000001E-2</v>
      </c>
      <c r="C524">
        <v>0</v>
      </c>
      <c r="D524">
        <v>36</v>
      </c>
      <c r="E524" s="71">
        <v>41775</v>
      </c>
    </row>
    <row r="525" spans="1:5" x14ac:dyDescent="0.25">
      <c r="A525" t="s">
        <v>2168</v>
      </c>
      <c r="B525">
        <v>2.7204815E-2</v>
      </c>
      <c r="D525">
        <v>36</v>
      </c>
      <c r="E525" s="71">
        <v>41785</v>
      </c>
    </row>
    <row r="526" spans="1:5" x14ac:dyDescent="0.25">
      <c r="A526" t="s">
        <v>2169</v>
      </c>
      <c r="B526">
        <v>4.8237613999999998E-2</v>
      </c>
      <c r="D526">
        <v>36</v>
      </c>
      <c r="E526" s="71">
        <v>41817</v>
      </c>
    </row>
    <row r="527" spans="1:5" x14ac:dyDescent="0.25">
      <c r="A527" t="s">
        <v>2170</v>
      </c>
      <c r="B527">
        <v>4.6297501999999997E-2</v>
      </c>
      <c r="C527">
        <v>0</v>
      </c>
      <c r="D527">
        <v>36</v>
      </c>
      <c r="E527" s="71">
        <v>41836</v>
      </c>
    </row>
    <row r="528" spans="1:5" x14ac:dyDescent="0.25">
      <c r="A528" t="s">
        <v>2171</v>
      </c>
      <c r="B528">
        <v>0.12434160900000001</v>
      </c>
      <c r="D528">
        <v>36</v>
      </c>
      <c r="E528" s="71">
        <v>42151</v>
      </c>
    </row>
    <row r="529" spans="1:5" x14ac:dyDescent="0.25">
      <c r="A529" t="s">
        <v>2172</v>
      </c>
      <c r="B529">
        <v>2.4742598000000001E-2</v>
      </c>
      <c r="D529">
        <v>36</v>
      </c>
      <c r="E529" s="71">
        <v>41828</v>
      </c>
    </row>
    <row r="530" spans="1:5" x14ac:dyDescent="0.25">
      <c r="A530" t="s">
        <v>2173</v>
      </c>
      <c r="B530">
        <v>2.3122472000000002E-2</v>
      </c>
      <c r="D530">
        <v>36</v>
      </c>
      <c r="E530" s="71">
        <v>41830</v>
      </c>
    </row>
    <row r="531" spans="1:5" x14ac:dyDescent="0.25">
      <c r="A531" t="s">
        <v>2174</v>
      </c>
      <c r="B531">
        <v>7.2041948999999994E-2</v>
      </c>
      <c r="D531">
        <v>36</v>
      </c>
      <c r="E531" s="71">
        <v>41838</v>
      </c>
    </row>
    <row r="532" spans="1:5" x14ac:dyDescent="0.25">
      <c r="A532" t="s">
        <v>2175</v>
      </c>
      <c r="B532">
        <v>4.8529635000000002E-2</v>
      </c>
      <c r="D532">
        <v>36</v>
      </c>
      <c r="E532" s="71">
        <v>41841</v>
      </c>
    </row>
    <row r="533" spans="1:5" x14ac:dyDescent="0.25">
      <c r="A533" t="s">
        <v>2176</v>
      </c>
      <c r="B533">
        <v>4.2948083999999997E-2</v>
      </c>
      <c r="D533">
        <v>36</v>
      </c>
      <c r="E533" s="71">
        <v>41845</v>
      </c>
    </row>
    <row r="534" spans="1:5" x14ac:dyDescent="0.25">
      <c r="A534" t="s">
        <v>2177</v>
      </c>
      <c r="B534">
        <v>0.106834709</v>
      </c>
      <c r="D534">
        <v>36</v>
      </c>
      <c r="E534" s="71">
        <v>41880</v>
      </c>
    </row>
    <row r="535" spans="1:5" x14ac:dyDescent="0.25">
      <c r="A535" t="s">
        <v>2178</v>
      </c>
      <c r="B535">
        <v>5.0482899999999997E-2</v>
      </c>
      <c r="D535">
        <v>36</v>
      </c>
      <c r="E535" s="71">
        <v>41873</v>
      </c>
    </row>
    <row r="536" spans="1:5" x14ac:dyDescent="0.25">
      <c r="A536" t="s">
        <v>2179</v>
      </c>
      <c r="B536">
        <v>8.5316041999999995E-2</v>
      </c>
      <c r="D536">
        <v>36</v>
      </c>
      <c r="E536" s="71">
        <v>42151</v>
      </c>
    </row>
    <row r="537" spans="1:5" x14ac:dyDescent="0.25">
      <c r="A537" t="s">
        <v>2180</v>
      </c>
      <c r="B537">
        <v>0.30651388200000002</v>
      </c>
      <c r="D537">
        <v>36</v>
      </c>
      <c r="E537" s="71">
        <v>42230</v>
      </c>
    </row>
    <row r="538" spans="1:5" x14ac:dyDescent="0.25">
      <c r="A538" t="s">
        <v>2181</v>
      </c>
      <c r="B538">
        <v>9.7751766000000004E-2</v>
      </c>
      <c r="D538">
        <v>36</v>
      </c>
      <c r="E538" s="71">
        <v>42429</v>
      </c>
    </row>
    <row r="539" spans="1:5" x14ac:dyDescent="0.25">
      <c r="A539" t="s">
        <v>2182</v>
      </c>
      <c r="B539">
        <v>3.3271687000000001E-2</v>
      </c>
      <c r="D539">
        <v>36</v>
      </c>
      <c r="E539" s="71">
        <v>41925</v>
      </c>
    </row>
    <row r="540" spans="1:5" x14ac:dyDescent="0.25">
      <c r="A540" t="s">
        <v>2183</v>
      </c>
      <c r="B540">
        <v>6.1304365999999999E-2</v>
      </c>
      <c r="D540">
        <v>36</v>
      </c>
      <c r="E540" s="71">
        <v>41915</v>
      </c>
    </row>
    <row r="541" spans="1:5" x14ac:dyDescent="0.25">
      <c r="A541" t="s">
        <v>2184</v>
      </c>
      <c r="B541">
        <v>8.1940108999999997E-2</v>
      </c>
      <c r="D541">
        <v>36</v>
      </c>
      <c r="E541" s="71">
        <v>41927</v>
      </c>
    </row>
    <row r="542" spans="1:5" x14ac:dyDescent="0.25">
      <c r="A542" t="s">
        <v>2185</v>
      </c>
      <c r="B542">
        <v>7.4155500999999999E-2</v>
      </c>
      <c r="D542">
        <v>36</v>
      </c>
      <c r="E542" s="71">
        <v>41948</v>
      </c>
    </row>
    <row r="543" spans="1:5" x14ac:dyDescent="0.25">
      <c r="A543" t="s">
        <v>2186</v>
      </c>
      <c r="B543">
        <v>3.3321205E-2</v>
      </c>
      <c r="D543">
        <v>36</v>
      </c>
      <c r="E543" s="71">
        <v>41988</v>
      </c>
    </row>
    <row r="544" spans="1:5" x14ac:dyDescent="0.25">
      <c r="A544" t="s">
        <v>2187</v>
      </c>
      <c r="B544">
        <v>7.0966876999999998E-2</v>
      </c>
      <c r="D544">
        <v>36</v>
      </c>
      <c r="E544" s="71">
        <v>42003</v>
      </c>
    </row>
    <row r="545" spans="1:5" x14ac:dyDescent="0.25">
      <c r="A545" t="s">
        <v>2188</v>
      </c>
      <c r="B545">
        <v>0.102151863</v>
      </c>
      <c r="D545">
        <v>36</v>
      </c>
      <c r="E545" s="71">
        <v>42031</v>
      </c>
    </row>
    <row r="546" spans="1:5" x14ac:dyDescent="0.25">
      <c r="A546" t="s">
        <v>2189</v>
      </c>
      <c r="B546">
        <v>8.2071406999999999E-2</v>
      </c>
      <c r="D546">
        <v>36</v>
      </c>
      <c r="E546" s="71">
        <v>42048</v>
      </c>
    </row>
    <row r="547" spans="1:5" x14ac:dyDescent="0.25">
      <c r="A547" t="s">
        <v>2190</v>
      </c>
      <c r="B547">
        <v>0.289351947</v>
      </c>
      <c r="C547">
        <v>0</v>
      </c>
      <c r="D547">
        <v>36</v>
      </c>
      <c r="E547" s="71">
        <v>42051</v>
      </c>
    </row>
    <row r="548" spans="1:5" x14ac:dyDescent="0.25">
      <c r="A548" t="s">
        <v>2191</v>
      </c>
      <c r="B548">
        <v>5.9876835000000003E-2</v>
      </c>
      <c r="D548">
        <v>36</v>
      </c>
      <c r="E548" s="71">
        <v>42059</v>
      </c>
    </row>
    <row r="549" spans="1:5" x14ac:dyDescent="0.25">
      <c r="A549" t="s">
        <v>2192</v>
      </c>
      <c r="B549">
        <v>5.4935340999999999E-2</v>
      </c>
      <c r="D549">
        <v>36</v>
      </c>
      <c r="E549" s="71">
        <v>42038</v>
      </c>
    </row>
    <row r="550" spans="1:5" x14ac:dyDescent="0.25">
      <c r="A550" t="s">
        <v>2193</v>
      </c>
      <c r="B550">
        <v>0.36697247700000002</v>
      </c>
      <c r="D550">
        <v>36</v>
      </c>
      <c r="E550" s="71">
        <v>42094</v>
      </c>
    </row>
    <row r="551" spans="1:5" x14ac:dyDescent="0.25">
      <c r="A551" t="s">
        <v>2194</v>
      </c>
      <c r="B551">
        <v>0.13391270299999999</v>
      </c>
      <c r="D551">
        <v>36</v>
      </c>
      <c r="E551" s="71">
        <v>42121</v>
      </c>
    </row>
    <row r="552" spans="1:5" x14ac:dyDescent="0.25">
      <c r="A552" t="s">
        <v>2195</v>
      </c>
      <c r="B552">
        <v>4.5048581999999997E-2</v>
      </c>
      <c r="D552">
        <v>36</v>
      </c>
      <c r="E552" s="71">
        <v>42076</v>
      </c>
    </row>
    <row r="553" spans="1:5" x14ac:dyDescent="0.25">
      <c r="A553" t="s">
        <v>2196</v>
      </c>
      <c r="B553">
        <v>0.26774945999999999</v>
      </c>
      <c r="C553">
        <v>10</v>
      </c>
      <c r="D553">
        <v>36</v>
      </c>
      <c r="E553" s="71">
        <v>42069</v>
      </c>
    </row>
    <row r="554" spans="1:5" x14ac:dyDescent="0.25">
      <c r="A554" t="s">
        <v>2197</v>
      </c>
      <c r="B554">
        <v>5.9975880000000002E-2</v>
      </c>
      <c r="D554">
        <v>36</v>
      </c>
      <c r="E554" s="71">
        <v>42089</v>
      </c>
    </row>
    <row r="555" spans="1:5" x14ac:dyDescent="0.25">
      <c r="A555" t="s">
        <v>2198</v>
      </c>
      <c r="B555">
        <v>0.130782854</v>
      </c>
      <c r="D555">
        <v>36</v>
      </c>
      <c r="E555" s="71">
        <v>42114</v>
      </c>
    </row>
    <row r="556" spans="1:5" x14ac:dyDescent="0.25">
      <c r="A556" t="s">
        <v>2199</v>
      </c>
      <c r="B556">
        <v>0.36413926000000002</v>
      </c>
      <c r="D556">
        <v>36</v>
      </c>
      <c r="E556" s="71">
        <v>42088</v>
      </c>
    </row>
    <row r="557" spans="1:5" x14ac:dyDescent="0.25">
      <c r="A557" t="s">
        <v>2200</v>
      </c>
      <c r="B557">
        <v>0.176114882</v>
      </c>
      <c r="D557">
        <v>36</v>
      </c>
      <c r="E557" s="71">
        <v>42096</v>
      </c>
    </row>
    <row r="558" spans="1:5" x14ac:dyDescent="0.25">
      <c r="A558" t="s">
        <v>2201</v>
      </c>
      <c r="B558">
        <v>9.4859807000000004E-2</v>
      </c>
      <c r="D558">
        <v>36</v>
      </c>
      <c r="E558" s="71">
        <v>42107</v>
      </c>
    </row>
    <row r="559" spans="1:5" x14ac:dyDescent="0.25">
      <c r="A559" t="s">
        <v>2202</v>
      </c>
      <c r="B559">
        <v>0.187909512</v>
      </c>
      <c r="D559">
        <v>36</v>
      </c>
      <c r="E559" s="71">
        <v>42160</v>
      </c>
    </row>
    <row r="560" spans="1:5" x14ac:dyDescent="0.25">
      <c r="A560" t="s">
        <v>2203</v>
      </c>
      <c r="B560">
        <v>7.1539336999999995E-2</v>
      </c>
      <c r="D560">
        <v>36</v>
      </c>
      <c r="E560" s="71">
        <v>42115</v>
      </c>
    </row>
    <row r="561" spans="1:5" x14ac:dyDescent="0.25">
      <c r="A561" t="s">
        <v>2204</v>
      </c>
      <c r="B561">
        <v>7.1539336999999995E-2</v>
      </c>
      <c r="D561">
        <v>36</v>
      </c>
      <c r="E561" s="71">
        <v>42129</v>
      </c>
    </row>
    <row r="562" spans="1:5" x14ac:dyDescent="0.25">
      <c r="A562" t="s">
        <v>2205</v>
      </c>
      <c r="B562">
        <v>7.8087272999999999E-2</v>
      </c>
      <c r="D562">
        <v>36</v>
      </c>
      <c r="E562" s="71">
        <v>42256</v>
      </c>
    </row>
    <row r="563" spans="1:5" x14ac:dyDescent="0.25">
      <c r="A563" t="s">
        <v>2206</v>
      </c>
      <c r="B563">
        <v>6.1736214999999997E-2</v>
      </c>
      <c r="D563">
        <v>36</v>
      </c>
      <c r="E563" s="71">
        <v>42135</v>
      </c>
    </row>
    <row r="564" spans="1:5" x14ac:dyDescent="0.25">
      <c r="A564" t="s">
        <v>2207</v>
      </c>
      <c r="B564">
        <v>8.3825804000000004E-2</v>
      </c>
      <c r="D564">
        <v>36</v>
      </c>
      <c r="E564" s="71">
        <v>42146</v>
      </c>
    </row>
    <row r="565" spans="1:5" x14ac:dyDescent="0.25">
      <c r="A565" t="s">
        <v>2208</v>
      </c>
      <c r="B565">
        <v>0.13970967200000001</v>
      </c>
      <c r="D565">
        <v>36</v>
      </c>
      <c r="E565" s="71">
        <v>42152</v>
      </c>
    </row>
    <row r="566" spans="1:5" x14ac:dyDescent="0.25">
      <c r="A566" t="s">
        <v>2209</v>
      </c>
      <c r="B566">
        <v>7.6840323000000002E-2</v>
      </c>
      <c r="D566">
        <v>36</v>
      </c>
      <c r="E566" s="71">
        <v>42165</v>
      </c>
    </row>
    <row r="567" spans="1:5" x14ac:dyDescent="0.25">
      <c r="A567" t="s">
        <v>2210</v>
      </c>
      <c r="B567">
        <v>7.7461495000000005E-2</v>
      </c>
      <c r="D567">
        <v>36</v>
      </c>
      <c r="E567" s="71">
        <v>42177</v>
      </c>
    </row>
    <row r="568" spans="1:5" x14ac:dyDescent="0.25">
      <c r="A568" t="s">
        <v>2211</v>
      </c>
      <c r="B568">
        <v>7.8708980999999997E-2</v>
      </c>
      <c r="D568">
        <v>36</v>
      </c>
      <c r="E568" s="71">
        <v>42216</v>
      </c>
    </row>
    <row r="569" spans="1:5" x14ac:dyDescent="0.25">
      <c r="A569" t="s">
        <v>2212</v>
      </c>
      <c r="B569">
        <v>5.7058693000000001E-2</v>
      </c>
      <c r="D569">
        <v>36</v>
      </c>
      <c r="E569" s="71">
        <v>42191</v>
      </c>
    </row>
    <row r="570" spans="1:5" x14ac:dyDescent="0.25">
      <c r="A570" t="s">
        <v>2213</v>
      </c>
      <c r="B570">
        <v>0.60153512600000003</v>
      </c>
      <c r="D570">
        <v>36</v>
      </c>
      <c r="E570" s="71">
        <v>42303</v>
      </c>
    </row>
    <row r="571" spans="1:5" x14ac:dyDescent="0.25">
      <c r="A571" t="s">
        <v>2214</v>
      </c>
      <c r="B571">
        <v>0.20562981499999999</v>
      </c>
      <c r="D571">
        <v>36</v>
      </c>
      <c r="E571" s="71">
        <v>42258</v>
      </c>
    </row>
    <row r="572" spans="1:5" x14ac:dyDescent="0.25">
      <c r="A572" t="s">
        <v>2215</v>
      </c>
      <c r="B572">
        <v>6.4631517999999999E-2</v>
      </c>
      <c r="C572">
        <v>22</v>
      </c>
      <c r="D572">
        <v>36</v>
      </c>
      <c r="E572" s="71">
        <v>42241</v>
      </c>
    </row>
    <row r="573" spans="1:5" x14ac:dyDescent="0.25">
      <c r="A573" t="s">
        <v>2216</v>
      </c>
      <c r="B573">
        <v>8.5896E-2</v>
      </c>
      <c r="D573">
        <v>36</v>
      </c>
      <c r="E573" s="71">
        <v>42236</v>
      </c>
    </row>
    <row r="574" spans="1:5" x14ac:dyDescent="0.25">
      <c r="A574" t="s">
        <v>2217</v>
      </c>
      <c r="B574">
        <v>6.5312196000000003E-2</v>
      </c>
      <c r="D574">
        <v>36</v>
      </c>
      <c r="E574" s="71">
        <v>42258</v>
      </c>
    </row>
    <row r="575" spans="1:5" x14ac:dyDescent="0.25">
      <c r="A575" t="s">
        <v>2218</v>
      </c>
      <c r="B575">
        <v>8.0770930000000005E-2</v>
      </c>
      <c r="D575">
        <v>36</v>
      </c>
      <c r="E575" s="71">
        <v>42286</v>
      </c>
    </row>
    <row r="576" spans="1:5" x14ac:dyDescent="0.25">
      <c r="A576" t="s">
        <v>2219</v>
      </c>
      <c r="B576">
        <v>5.8891420999999999E-2</v>
      </c>
      <c r="D576">
        <v>36</v>
      </c>
      <c r="E576" s="71">
        <v>42317</v>
      </c>
    </row>
    <row r="577" spans="1:5" x14ac:dyDescent="0.25">
      <c r="A577" t="s">
        <v>2220</v>
      </c>
      <c r="B577">
        <v>0.124635844</v>
      </c>
      <c r="C577">
        <v>1</v>
      </c>
      <c r="D577">
        <v>36</v>
      </c>
      <c r="E577" s="71">
        <v>42353</v>
      </c>
    </row>
    <row r="578" spans="1:5" x14ac:dyDescent="0.25">
      <c r="A578" t="s">
        <v>2221</v>
      </c>
      <c r="B578">
        <v>0.10681364</v>
      </c>
      <c r="C578">
        <v>6</v>
      </c>
      <c r="D578">
        <v>36</v>
      </c>
      <c r="E578" s="71">
        <v>42348</v>
      </c>
    </row>
    <row r="579" spans="1:5" x14ac:dyDescent="0.25">
      <c r="A579" t="s">
        <v>2222</v>
      </c>
      <c r="B579">
        <v>0.19582500999999999</v>
      </c>
      <c r="D579">
        <v>36</v>
      </c>
      <c r="E579" s="71">
        <v>42355</v>
      </c>
    </row>
    <row r="580" spans="1:5" x14ac:dyDescent="0.25">
      <c r="A580" t="s">
        <v>2223</v>
      </c>
      <c r="B580">
        <v>0.140442184</v>
      </c>
      <c r="D580">
        <v>36</v>
      </c>
      <c r="E580" s="71">
        <v>42478</v>
      </c>
    </row>
    <row r="581" spans="1:5" x14ac:dyDescent="0.25">
      <c r="A581" t="s">
        <v>2224</v>
      </c>
      <c r="B581">
        <v>0.11293325999999999</v>
      </c>
      <c r="D581">
        <v>36</v>
      </c>
      <c r="E581" s="71">
        <v>42429</v>
      </c>
    </row>
    <row r="582" spans="1:5" x14ac:dyDescent="0.25">
      <c r="A582" t="s">
        <v>2225</v>
      </c>
      <c r="B582">
        <v>7.5288838999999996E-2</v>
      </c>
      <c r="D582">
        <v>36</v>
      </c>
      <c r="E582" s="71">
        <v>42417</v>
      </c>
    </row>
    <row r="583" spans="1:5" x14ac:dyDescent="0.25">
      <c r="A583" t="s">
        <v>2226</v>
      </c>
      <c r="B583">
        <v>0.31180306899999999</v>
      </c>
      <c r="D583">
        <v>36</v>
      </c>
      <c r="E583" s="71">
        <v>42432</v>
      </c>
    </row>
    <row r="584" spans="1:5" x14ac:dyDescent="0.25">
      <c r="A584" t="s">
        <v>2227</v>
      </c>
      <c r="B584">
        <v>0.14171762299999999</v>
      </c>
      <c r="C584">
        <v>15</v>
      </c>
      <c r="D584">
        <v>36</v>
      </c>
      <c r="E584" s="71">
        <v>42430</v>
      </c>
    </row>
    <row r="585" spans="1:5" x14ac:dyDescent="0.25">
      <c r="A585" t="s">
        <v>2228</v>
      </c>
      <c r="B585">
        <v>0.47129158399999999</v>
      </c>
      <c r="D585">
        <v>36</v>
      </c>
      <c r="E585" s="71">
        <v>42479</v>
      </c>
    </row>
    <row r="586" spans="1:5" x14ac:dyDescent="0.25">
      <c r="A586" t="s">
        <v>2229</v>
      </c>
      <c r="B586">
        <v>0.169299322</v>
      </c>
      <c r="D586">
        <v>36</v>
      </c>
      <c r="E586" s="71">
        <v>42465</v>
      </c>
    </row>
    <row r="587" spans="1:5" x14ac:dyDescent="0.25">
      <c r="A587" t="s">
        <v>2230</v>
      </c>
      <c r="B587">
        <v>8.4710550999999995E-2</v>
      </c>
      <c r="D587">
        <v>36</v>
      </c>
      <c r="E587" s="71">
        <v>42461</v>
      </c>
    </row>
    <row r="588" spans="1:5" x14ac:dyDescent="0.25">
      <c r="A588" t="s">
        <v>2231</v>
      </c>
      <c r="B588">
        <v>0.19918997299999999</v>
      </c>
      <c r="D588">
        <v>36</v>
      </c>
      <c r="E588" s="71">
        <v>42482</v>
      </c>
    </row>
    <row r="589" spans="1:5" x14ac:dyDescent="0.25">
      <c r="A589" t="s">
        <v>2232</v>
      </c>
      <c r="B589">
        <v>7.2685837000000003E-2</v>
      </c>
      <c r="D589">
        <v>36</v>
      </c>
      <c r="E589" s="71">
        <v>42487</v>
      </c>
    </row>
    <row r="590" spans="1:5" x14ac:dyDescent="0.25">
      <c r="A590" t="s">
        <v>2233</v>
      </c>
      <c r="B590">
        <v>8.3554425000000002E-2</v>
      </c>
      <c r="D590">
        <v>36</v>
      </c>
      <c r="E590" s="71">
        <v>42493</v>
      </c>
    </row>
    <row r="591" spans="1:5" x14ac:dyDescent="0.25">
      <c r="A591" t="s">
        <v>2234</v>
      </c>
      <c r="B591">
        <v>8.7555813999999996E-2</v>
      </c>
      <c r="D591">
        <v>36</v>
      </c>
      <c r="E591" s="71">
        <v>42492</v>
      </c>
    </row>
    <row r="592" spans="1:5" x14ac:dyDescent="0.25">
      <c r="A592" t="s">
        <v>2235</v>
      </c>
      <c r="B592">
        <v>0.1045185</v>
      </c>
      <c r="D592">
        <v>36</v>
      </c>
      <c r="E592" s="71">
        <v>42521</v>
      </c>
    </row>
    <row r="593" spans="1:5" x14ac:dyDescent="0.25">
      <c r="A593" t="s">
        <v>2236</v>
      </c>
      <c r="B593">
        <v>2.0202766E-2</v>
      </c>
      <c r="D593">
        <v>36</v>
      </c>
      <c r="E593" s="71">
        <v>41549</v>
      </c>
    </row>
    <row r="594" spans="1:5" x14ac:dyDescent="0.25">
      <c r="A594" t="s">
        <v>2237</v>
      </c>
      <c r="B594">
        <v>6.0405896000000001E-2</v>
      </c>
      <c r="C594">
        <v>0</v>
      </c>
      <c r="D594">
        <v>36</v>
      </c>
      <c r="E594" s="71">
        <v>41806</v>
      </c>
    </row>
    <row r="595" spans="1:5" x14ac:dyDescent="0.25">
      <c r="A595" t="s">
        <v>2238</v>
      </c>
      <c r="B595">
        <v>3.5321617E-2</v>
      </c>
      <c r="D595">
        <v>36</v>
      </c>
      <c r="E595" s="71">
        <v>41766</v>
      </c>
    </row>
    <row r="596" spans="1:5" x14ac:dyDescent="0.25">
      <c r="A596" t="s">
        <v>2239</v>
      </c>
      <c r="B596">
        <v>1.7000633000000001E-2</v>
      </c>
      <c r="C596">
        <v>1</v>
      </c>
      <c r="D596">
        <v>36</v>
      </c>
      <c r="E596" s="71">
        <v>41593</v>
      </c>
    </row>
    <row r="597" spans="1:5" x14ac:dyDescent="0.25">
      <c r="A597" t="s">
        <v>2240</v>
      </c>
      <c r="B597">
        <v>5.9894680000000004E-3</v>
      </c>
      <c r="D597">
        <v>36</v>
      </c>
      <c r="E597" s="71">
        <v>41474</v>
      </c>
    </row>
    <row r="598" spans="1:5" x14ac:dyDescent="0.25">
      <c r="A598" t="s">
        <v>2241</v>
      </c>
      <c r="B598">
        <v>0.100799844</v>
      </c>
      <c r="D598">
        <v>36</v>
      </c>
      <c r="E598" s="71">
        <v>42053</v>
      </c>
    </row>
    <row r="599" spans="1:5" x14ac:dyDescent="0.25">
      <c r="A599" t="s">
        <v>2242</v>
      </c>
      <c r="B599">
        <v>0</v>
      </c>
      <c r="D599">
        <v>36</v>
      </c>
      <c r="E599" s="71">
        <v>40304</v>
      </c>
    </row>
    <row r="600" spans="1:5" x14ac:dyDescent="0.25">
      <c r="A600" t="s">
        <v>2243</v>
      </c>
      <c r="B600">
        <v>9.3886095000000003E-2</v>
      </c>
      <c r="D600">
        <v>36</v>
      </c>
      <c r="E600" s="71">
        <v>42353</v>
      </c>
    </row>
    <row r="601" spans="1:5" x14ac:dyDescent="0.25">
      <c r="A601" t="s">
        <v>2244</v>
      </c>
      <c r="B601">
        <v>5.1717539E-2</v>
      </c>
      <c r="D601">
        <v>36</v>
      </c>
      <c r="E601" s="71">
        <v>41885</v>
      </c>
    </row>
    <row r="602" spans="1:5" x14ac:dyDescent="0.25">
      <c r="A602" t="s">
        <v>2245</v>
      </c>
      <c r="B602">
        <v>4.1374030999999999E-2</v>
      </c>
      <c r="D602">
        <v>36</v>
      </c>
      <c r="E602" s="71">
        <v>41885</v>
      </c>
    </row>
    <row r="603" spans="1:5" x14ac:dyDescent="0.25">
      <c r="A603" t="s">
        <v>2246</v>
      </c>
      <c r="B603">
        <v>3.9650113000000001E-2</v>
      </c>
      <c r="D603">
        <v>36</v>
      </c>
      <c r="E603" s="71">
        <v>41885</v>
      </c>
    </row>
    <row r="604" spans="1:5" x14ac:dyDescent="0.25">
      <c r="A604" t="s">
        <v>2247</v>
      </c>
      <c r="B604">
        <v>3.4478359E-2</v>
      </c>
      <c r="D604">
        <v>36</v>
      </c>
      <c r="E604" s="71">
        <v>41885</v>
      </c>
    </row>
    <row r="605" spans="1:5" x14ac:dyDescent="0.25">
      <c r="A605" t="s">
        <v>2248</v>
      </c>
      <c r="B605">
        <v>3.4478359E-2</v>
      </c>
      <c r="D605">
        <v>36</v>
      </c>
      <c r="E605" s="71">
        <v>41885</v>
      </c>
    </row>
    <row r="606" spans="1:5" x14ac:dyDescent="0.25">
      <c r="A606" t="s">
        <v>2249</v>
      </c>
      <c r="B606">
        <v>3.7926196000000002E-2</v>
      </c>
      <c r="D606">
        <v>36</v>
      </c>
      <c r="E606" s="71">
        <v>41885</v>
      </c>
    </row>
    <row r="607" spans="1:5" x14ac:dyDescent="0.25">
      <c r="A607" t="s">
        <v>2250</v>
      </c>
      <c r="B607">
        <v>4.7204839999999996E-3</v>
      </c>
      <c r="D607">
        <v>36</v>
      </c>
      <c r="E607" s="71">
        <v>41491</v>
      </c>
    </row>
    <row r="608" spans="1:5" x14ac:dyDescent="0.25">
      <c r="A608" t="s">
        <v>2251</v>
      </c>
      <c r="B608">
        <v>1.6331284000000001E-2</v>
      </c>
      <c r="D608">
        <v>36</v>
      </c>
      <c r="E608" s="71">
        <v>41610</v>
      </c>
    </row>
    <row r="609" spans="1:5" x14ac:dyDescent="0.25">
      <c r="A609" t="s">
        <v>2252</v>
      </c>
      <c r="B609">
        <v>1.6331284000000001E-2</v>
      </c>
      <c r="D609">
        <v>36</v>
      </c>
      <c r="E609" s="71">
        <v>41607</v>
      </c>
    </row>
    <row r="610" spans="1:5" x14ac:dyDescent="0.25">
      <c r="A610" t="s">
        <v>2253</v>
      </c>
      <c r="B610">
        <v>1.6331284000000001E-2</v>
      </c>
      <c r="D610">
        <v>36</v>
      </c>
      <c r="E610" s="71">
        <v>41610</v>
      </c>
    </row>
    <row r="611" spans="1:5" x14ac:dyDescent="0.25">
      <c r="A611" t="s">
        <v>2254</v>
      </c>
      <c r="B611">
        <v>1.2533203E-2</v>
      </c>
      <c r="D611">
        <v>36</v>
      </c>
      <c r="E611" s="71">
        <v>41610</v>
      </c>
    </row>
    <row r="612" spans="1:5" x14ac:dyDescent="0.25">
      <c r="A612" t="s">
        <v>2255</v>
      </c>
      <c r="B612">
        <v>1.9501154999999999E-2</v>
      </c>
      <c r="D612">
        <v>36</v>
      </c>
      <c r="E612" s="71">
        <v>41627</v>
      </c>
    </row>
    <row r="613" spans="1:5" x14ac:dyDescent="0.25">
      <c r="A613" t="s">
        <v>2256</v>
      </c>
      <c r="B613">
        <v>1.9663941000000001E-2</v>
      </c>
      <c r="D613">
        <v>36</v>
      </c>
      <c r="E613" s="71">
        <v>41607</v>
      </c>
    </row>
    <row r="614" spans="1:5" x14ac:dyDescent="0.25">
      <c r="A614" t="s">
        <v>2257</v>
      </c>
      <c r="B614">
        <v>2.8112149999999999E-2</v>
      </c>
      <c r="D614">
        <v>36</v>
      </c>
      <c r="E614" s="71">
        <v>41604</v>
      </c>
    </row>
    <row r="615" spans="1:5" x14ac:dyDescent="0.25">
      <c r="A615" t="s">
        <v>2258</v>
      </c>
      <c r="B615">
        <v>2.0298323E-2</v>
      </c>
      <c r="C615">
        <v>0</v>
      </c>
      <c r="D615">
        <v>36</v>
      </c>
      <c r="E615" s="71">
        <v>41655</v>
      </c>
    </row>
    <row r="616" spans="1:5" x14ac:dyDescent="0.25">
      <c r="A616" t="s">
        <v>2259</v>
      </c>
      <c r="B616">
        <v>3.6588294E-2</v>
      </c>
      <c r="D616">
        <v>36</v>
      </c>
      <c r="E616" s="71">
        <v>41621</v>
      </c>
    </row>
    <row r="617" spans="1:5" x14ac:dyDescent="0.25">
      <c r="A617" t="s">
        <v>2260</v>
      </c>
      <c r="B617">
        <v>4.3646879E-2</v>
      </c>
      <c r="C617">
        <v>0</v>
      </c>
      <c r="D617">
        <v>36</v>
      </c>
      <c r="E617" s="71">
        <v>41624</v>
      </c>
    </row>
    <row r="618" spans="1:5" x14ac:dyDescent="0.25">
      <c r="A618" t="s">
        <v>2261</v>
      </c>
      <c r="B618">
        <v>1.7658099E-2</v>
      </c>
      <c r="D618">
        <v>36</v>
      </c>
      <c r="E618" s="71">
        <v>41654</v>
      </c>
    </row>
    <row r="619" spans="1:5" x14ac:dyDescent="0.25">
      <c r="A619" t="s">
        <v>2262</v>
      </c>
      <c r="B619">
        <v>0.105798115</v>
      </c>
      <c r="D619">
        <v>36</v>
      </c>
      <c r="E619" s="71">
        <v>41661</v>
      </c>
    </row>
    <row r="620" spans="1:5" x14ac:dyDescent="0.25">
      <c r="A620" t="s">
        <v>2263</v>
      </c>
      <c r="B620">
        <v>0</v>
      </c>
      <c r="D620">
        <v>36</v>
      </c>
      <c r="E620" s="71">
        <v>40602</v>
      </c>
    </row>
    <row r="621" spans="1:5" x14ac:dyDescent="0.25">
      <c r="A621" t="s">
        <v>2264</v>
      </c>
      <c r="B621">
        <v>0</v>
      </c>
      <c r="D621">
        <v>36</v>
      </c>
      <c r="E621" s="71">
        <v>40612</v>
      </c>
    </row>
    <row r="622" spans="1:5" x14ac:dyDescent="0.25">
      <c r="A622" t="s">
        <v>2265</v>
      </c>
      <c r="B622">
        <v>0.36180435999999999</v>
      </c>
      <c r="C622">
        <v>18</v>
      </c>
      <c r="D622">
        <v>36</v>
      </c>
      <c r="E622" s="71">
        <v>42214</v>
      </c>
    </row>
    <row r="623" spans="1:5" x14ac:dyDescent="0.25">
      <c r="A623" t="s">
        <v>2266</v>
      </c>
      <c r="B623">
        <v>0.38953032100000001</v>
      </c>
      <c r="D623">
        <v>36</v>
      </c>
      <c r="E623" s="71">
        <v>42296</v>
      </c>
    </row>
    <row r="624" spans="1:5" x14ac:dyDescent="0.25">
      <c r="A624" t="s">
        <v>2267</v>
      </c>
      <c r="B624">
        <v>0.211473881</v>
      </c>
      <c r="D624">
        <v>36</v>
      </c>
      <c r="E624" s="71">
        <v>42153</v>
      </c>
    </row>
    <row r="625" spans="1:5" x14ac:dyDescent="0.25">
      <c r="A625" t="s">
        <v>2268</v>
      </c>
      <c r="B625">
        <v>1.9361383999999999E-2</v>
      </c>
      <c r="D625">
        <v>36</v>
      </c>
      <c r="E625" s="71">
        <v>41696</v>
      </c>
    </row>
    <row r="626" spans="1:5" x14ac:dyDescent="0.25">
      <c r="A626" t="s">
        <v>2269</v>
      </c>
      <c r="B626">
        <v>7.9259859999999994E-3</v>
      </c>
      <c r="D626">
        <v>42</v>
      </c>
      <c r="E626" s="71">
        <v>41330</v>
      </c>
    </row>
    <row r="627" spans="1:5" x14ac:dyDescent="0.25">
      <c r="A627" t="s">
        <v>2270</v>
      </c>
      <c r="B627">
        <v>0.14737862099999999</v>
      </c>
      <c r="C627">
        <v>3</v>
      </c>
      <c r="D627">
        <v>48</v>
      </c>
      <c r="E627" s="71">
        <v>42473</v>
      </c>
    </row>
    <row r="628" spans="1:5" x14ac:dyDescent="0.25">
      <c r="A628" t="s">
        <v>2271</v>
      </c>
      <c r="B628">
        <v>7.1733739000000005E-2</v>
      </c>
      <c r="C628">
        <v>17</v>
      </c>
      <c r="D628">
        <v>48</v>
      </c>
      <c r="E628" s="71">
        <v>41820</v>
      </c>
    </row>
    <row r="629" spans="1:5" x14ac:dyDescent="0.25">
      <c r="A629" t="s">
        <v>2272</v>
      </c>
      <c r="B629">
        <v>4.9666278000000001E-2</v>
      </c>
      <c r="C629">
        <v>0</v>
      </c>
      <c r="D629">
        <v>48</v>
      </c>
      <c r="E629" s="71">
        <v>41775</v>
      </c>
    </row>
    <row r="630" spans="1:5" x14ac:dyDescent="0.25">
      <c r="A630" t="s">
        <v>2273</v>
      </c>
      <c r="B630">
        <v>7.7821700999999993E-2</v>
      </c>
      <c r="C630">
        <v>1</v>
      </c>
      <c r="D630">
        <v>48</v>
      </c>
      <c r="E630" s="71">
        <v>41835</v>
      </c>
    </row>
    <row r="631" spans="1:5" x14ac:dyDescent="0.25">
      <c r="A631" t="s">
        <v>2274</v>
      </c>
      <c r="B631">
        <v>8.4907134999999995E-2</v>
      </c>
      <c r="C631">
        <v>1</v>
      </c>
      <c r="D631">
        <v>48</v>
      </c>
      <c r="E631" s="71">
        <v>41835</v>
      </c>
    </row>
    <row r="632" spans="1:5" x14ac:dyDescent="0.25">
      <c r="A632" t="s">
        <v>2275</v>
      </c>
      <c r="B632">
        <v>8.1954687999999998E-2</v>
      </c>
      <c r="C632">
        <v>2</v>
      </c>
      <c r="D632">
        <v>48</v>
      </c>
      <c r="E632" s="71">
        <v>41834</v>
      </c>
    </row>
    <row r="633" spans="1:5" x14ac:dyDescent="0.25">
      <c r="A633" t="s">
        <v>2276</v>
      </c>
      <c r="B633">
        <v>0.18580409000000001</v>
      </c>
      <c r="C633">
        <v>23</v>
      </c>
      <c r="D633">
        <v>48</v>
      </c>
      <c r="E633" s="71">
        <v>41844</v>
      </c>
    </row>
    <row r="634" spans="1:5" x14ac:dyDescent="0.25">
      <c r="A634" t="s">
        <v>2277</v>
      </c>
      <c r="B634">
        <v>9.9014854999999999E-2</v>
      </c>
      <c r="C634">
        <v>1</v>
      </c>
      <c r="D634">
        <v>48</v>
      </c>
      <c r="E634" s="71">
        <v>41897</v>
      </c>
    </row>
    <row r="635" spans="1:5" x14ac:dyDescent="0.25">
      <c r="A635" t="s">
        <v>2278</v>
      </c>
      <c r="B635">
        <v>9.7783152999999998E-2</v>
      </c>
      <c r="C635">
        <v>0</v>
      </c>
      <c r="D635">
        <v>48</v>
      </c>
      <c r="E635" s="71">
        <v>41898</v>
      </c>
    </row>
    <row r="636" spans="1:5" x14ac:dyDescent="0.25">
      <c r="A636" t="s">
        <v>2279</v>
      </c>
      <c r="B636">
        <v>5.9882504000000003E-2</v>
      </c>
      <c r="C636">
        <v>17</v>
      </c>
      <c r="D636">
        <v>48</v>
      </c>
      <c r="E636" s="71">
        <v>41912</v>
      </c>
    </row>
    <row r="637" spans="1:5" x14ac:dyDescent="0.25">
      <c r="A637" t="s">
        <v>2280</v>
      </c>
      <c r="B637">
        <v>4.7701064000000001E-2</v>
      </c>
      <c r="C637">
        <v>26</v>
      </c>
      <c r="D637">
        <v>48</v>
      </c>
      <c r="E637" s="71">
        <v>41933</v>
      </c>
    </row>
    <row r="638" spans="1:5" x14ac:dyDescent="0.25">
      <c r="A638" t="s">
        <v>2281</v>
      </c>
      <c r="B638">
        <v>0.19317868999999999</v>
      </c>
      <c r="C638">
        <v>20</v>
      </c>
      <c r="D638">
        <v>48</v>
      </c>
      <c r="E638" s="71">
        <v>41970</v>
      </c>
    </row>
    <row r="639" spans="1:5" x14ac:dyDescent="0.25">
      <c r="A639" t="s">
        <v>2282</v>
      </c>
      <c r="B639">
        <v>4.4695002999999997E-2</v>
      </c>
      <c r="C639">
        <v>1</v>
      </c>
      <c r="D639">
        <v>48</v>
      </c>
      <c r="E639" s="71">
        <v>41988</v>
      </c>
    </row>
    <row r="640" spans="1:5" x14ac:dyDescent="0.25">
      <c r="A640" t="s">
        <v>2283</v>
      </c>
      <c r="B640">
        <v>8.8135299E-2</v>
      </c>
      <c r="C640">
        <v>1</v>
      </c>
      <c r="D640">
        <v>48</v>
      </c>
      <c r="E640" s="71">
        <v>42019</v>
      </c>
    </row>
    <row r="641" spans="1:5" x14ac:dyDescent="0.25">
      <c r="A641" t="s">
        <v>2284</v>
      </c>
      <c r="B641">
        <v>9.6706747999999995E-2</v>
      </c>
      <c r="C641">
        <v>11</v>
      </c>
      <c r="D641">
        <v>48</v>
      </c>
      <c r="E641" s="71">
        <v>42040</v>
      </c>
    </row>
    <row r="642" spans="1:5" x14ac:dyDescent="0.25">
      <c r="A642" t="s">
        <v>2285</v>
      </c>
      <c r="B642">
        <v>0.103728784</v>
      </c>
      <c r="C642">
        <v>3</v>
      </c>
      <c r="D642">
        <v>48</v>
      </c>
      <c r="E642" s="71">
        <v>42076</v>
      </c>
    </row>
    <row r="643" spans="1:5" x14ac:dyDescent="0.25">
      <c r="A643" t="s">
        <v>2286</v>
      </c>
      <c r="B643">
        <v>6.7470751999999995E-2</v>
      </c>
      <c r="C643">
        <v>2</v>
      </c>
      <c r="D643">
        <v>48</v>
      </c>
      <c r="E643" s="71">
        <v>42108</v>
      </c>
    </row>
    <row r="644" spans="1:5" x14ac:dyDescent="0.25">
      <c r="A644" t="s">
        <v>2287</v>
      </c>
      <c r="B644">
        <v>7.7067547E-2</v>
      </c>
      <c r="C644">
        <v>19</v>
      </c>
      <c r="D644">
        <v>48</v>
      </c>
      <c r="E644" s="71">
        <v>42152</v>
      </c>
    </row>
    <row r="645" spans="1:5" x14ac:dyDescent="0.25">
      <c r="A645" t="s">
        <v>2288</v>
      </c>
      <c r="B645">
        <v>0.144260264</v>
      </c>
      <c r="C645">
        <v>35</v>
      </c>
      <c r="D645">
        <v>48</v>
      </c>
      <c r="E645" s="71">
        <v>42136</v>
      </c>
    </row>
    <row r="646" spans="1:5" x14ac:dyDescent="0.25">
      <c r="A646" t="s">
        <v>2289</v>
      </c>
      <c r="B646">
        <v>0.158233086</v>
      </c>
      <c r="C646">
        <v>0</v>
      </c>
      <c r="D646">
        <v>48</v>
      </c>
      <c r="E646" s="71">
        <v>42171</v>
      </c>
    </row>
    <row r="647" spans="1:5" x14ac:dyDescent="0.25">
      <c r="A647" t="s">
        <v>2290</v>
      </c>
      <c r="B647">
        <v>0.10234299500000001</v>
      </c>
      <c r="C647">
        <v>1</v>
      </c>
      <c r="D647">
        <v>48</v>
      </c>
      <c r="E647" s="71">
        <v>42262</v>
      </c>
    </row>
    <row r="648" spans="1:5" x14ac:dyDescent="0.25">
      <c r="A648" t="s">
        <v>2291</v>
      </c>
      <c r="B648">
        <v>7.6841688000000005E-2</v>
      </c>
      <c r="C648">
        <v>6</v>
      </c>
      <c r="D648">
        <v>48</v>
      </c>
      <c r="E648" s="71">
        <v>42195</v>
      </c>
    </row>
    <row r="649" spans="1:5" x14ac:dyDescent="0.25">
      <c r="A649" t="s">
        <v>2292</v>
      </c>
      <c r="B649">
        <v>0.118259516</v>
      </c>
      <c r="C649">
        <v>3</v>
      </c>
      <c r="D649">
        <v>48</v>
      </c>
      <c r="E649" s="71">
        <v>42229</v>
      </c>
    </row>
    <row r="650" spans="1:5" x14ac:dyDescent="0.25">
      <c r="A650" t="s">
        <v>2293</v>
      </c>
      <c r="B650">
        <v>6.4209453E-2</v>
      </c>
      <c r="C650">
        <v>7</v>
      </c>
      <c r="D650">
        <v>48</v>
      </c>
      <c r="E650" s="71">
        <v>42194</v>
      </c>
    </row>
    <row r="651" spans="1:5" x14ac:dyDescent="0.25">
      <c r="A651" t="s">
        <v>2294</v>
      </c>
      <c r="B651">
        <v>0.112196635</v>
      </c>
      <c r="C651">
        <v>17</v>
      </c>
      <c r="D651">
        <v>48</v>
      </c>
      <c r="E651" s="71">
        <v>42185</v>
      </c>
    </row>
    <row r="652" spans="1:5" x14ac:dyDescent="0.25">
      <c r="A652" t="s">
        <v>2295</v>
      </c>
      <c r="B652">
        <v>9.2207937000000004E-2</v>
      </c>
      <c r="C652">
        <v>18</v>
      </c>
      <c r="D652">
        <v>48</v>
      </c>
      <c r="E652" s="71">
        <v>42214</v>
      </c>
    </row>
    <row r="653" spans="1:5" x14ac:dyDescent="0.25">
      <c r="A653" t="s">
        <v>2296</v>
      </c>
      <c r="B653">
        <v>0.12580455900000001</v>
      </c>
      <c r="C653">
        <v>2</v>
      </c>
      <c r="D653">
        <v>48</v>
      </c>
      <c r="E653" s="71">
        <v>42199</v>
      </c>
    </row>
    <row r="654" spans="1:5" x14ac:dyDescent="0.25">
      <c r="A654" t="s">
        <v>2297</v>
      </c>
      <c r="B654">
        <v>0.119259198</v>
      </c>
      <c r="C654">
        <v>3</v>
      </c>
      <c r="D654">
        <v>48</v>
      </c>
      <c r="E654" s="71">
        <v>42229</v>
      </c>
    </row>
    <row r="655" spans="1:5" x14ac:dyDescent="0.25">
      <c r="A655" t="s">
        <v>2298</v>
      </c>
      <c r="B655">
        <v>0.187998631</v>
      </c>
      <c r="C655">
        <v>2</v>
      </c>
      <c r="D655">
        <v>48</v>
      </c>
      <c r="E655" s="71">
        <v>42230</v>
      </c>
    </row>
    <row r="656" spans="1:5" x14ac:dyDescent="0.25">
      <c r="A656" t="s">
        <v>2299</v>
      </c>
      <c r="B656">
        <v>0.15769883900000001</v>
      </c>
      <c r="C656">
        <v>16</v>
      </c>
      <c r="D656">
        <v>48</v>
      </c>
      <c r="E656" s="71">
        <v>42247</v>
      </c>
    </row>
    <row r="657" spans="1:5" x14ac:dyDescent="0.25">
      <c r="A657" t="s">
        <v>2300</v>
      </c>
      <c r="B657">
        <v>0.20694154100000001</v>
      </c>
      <c r="C657">
        <v>2</v>
      </c>
      <c r="D657">
        <v>48</v>
      </c>
      <c r="E657" s="71">
        <v>42261</v>
      </c>
    </row>
    <row r="658" spans="1:5" x14ac:dyDescent="0.25">
      <c r="A658" t="s">
        <v>2301</v>
      </c>
      <c r="B658">
        <v>0.18386142799999999</v>
      </c>
      <c r="C658">
        <v>6</v>
      </c>
      <c r="D658">
        <v>48</v>
      </c>
      <c r="E658" s="71">
        <v>42257</v>
      </c>
    </row>
    <row r="659" spans="1:5" x14ac:dyDescent="0.25">
      <c r="A659" t="s">
        <v>2302</v>
      </c>
      <c r="B659">
        <v>7.1910914000000006E-2</v>
      </c>
      <c r="C659">
        <v>2</v>
      </c>
      <c r="D659">
        <v>48</v>
      </c>
      <c r="E659" s="71">
        <v>42261</v>
      </c>
    </row>
    <row r="660" spans="1:5" x14ac:dyDescent="0.25">
      <c r="A660" t="s">
        <v>2303</v>
      </c>
      <c r="B660">
        <v>0.28566187300000001</v>
      </c>
      <c r="C660">
        <v>1</v>
      </c>
      <c r="D660">
        <v>48</v>
      </c>
      <c r="E660" s="71">
        <v>42262</v>
      </c>
    </row>
    <row r="661" spans="1:5" x14ac:dyDescent="0.25">
      <c r="A661" t="s">
        <v>2304</v>
      </c>
      <c r="B661">
        <v>7.8840139000000004E-2</v>
      </c>
      <c r="C661">
        <v>1</v>
      </c>
      <c r="D661">
        <v>48</v>
      </c>
      <c r="E661" s="71">
        <v>42292</v>
      </c>
    </row>
    <row r="662" spans="1:5" x14ac:dyDescent="0.25">
      <c r="A662" t="s">
        <v>2305</v>
      </c>
      <c r="B662">
        <v>0.16979946700000001</v>
      </c>
      <c r="C662">
        <v>1</v>
      </c>
      <c r="D662">
        <v>48</v>
      </c>
      <c r="E662" s="71">
        <v>42353</v>
      </c>
    </row>
    <row r="663" spans="1:5" x14ac:dyDescent="0.25">
      <c r="A663" t="s">
        <v>2306</v>
      </c>
      <c r="B663">
        <v>0.137364547</v>
      </c>
      <c r="C663">
        <v>1</v>
      </c>
      <c r="D663">
        <v>48</v>
      </c>
      <c r="E663" s="71">
        <v>42353</v>
      </c>
    </row>
    <row r="664" spans="1:5" x14ac:dyDescent="0.25">
      <c r="A664" t="s">
        <v>2307</v>
      </c>
      <c r="B664">
        <v>0.20007654499999999</v>
      </c>
      <c r="C664">
        <v>1</v>
      </c>
      <c r="D664">
        <v>48</v>
      </c>
      <c r="E664" s="71">
        <v>42353</v>
      </c>
    </row>
    <row r="665" spans="1:5" x14ac:dyDescent="0.25">
      <c r="A665" t="s">
        <v>2308</v>
      </c>
      <c r="B665">
        <v>0.157501224</v>
      </c>
      <c r="C665">
        <v>1</v>
      </c>
      <c r="D665">
        <v>48</v>
      </c>
      <c r="E665" s="71">
        <v>42415</v>
      </c>
    </row>
    <row r="666" spans="1:5" x14ac:dyDescent="0.25">
      <c r="A666" t="s">
        <v>2309</v>
      </c>
      <c r="B666">
        <v>0.10820405700000001</v>
      </c>
      <c r="C666">
        <v>20</v>
      </c>
      <c r="D666">
        <v>48</v>
      </c>
      <c r="E666" s="71">
        <v>42396</v>
      </c>
    </row>
    <row r="667" spans="1:5" x14ac:dyDescent="0.25">
      <c r="A667" t="s">
        <v>2310</v>
      </c>
      <c r="B667">
        <v>0.13851195699999999</v>
      </c>
      <c r="C667">
        <v>0</v>
      </c>
      <c r="D667">
        <v>48</v>
      </c>
      <c r="E667" s="71">
        <v>42416</v>
      </c>
    </row>
    <row r="668" spans="1:5" x14ac:dyDescent="0.25">
      <c r="A668" t="s">
        <v>2311</v>
      </c>
      <c r="B668">
        <v>0.25474852199999998</v>
      </c>
      <c r="C668">
        <v>1</v>
      </c>
      <c r="D668">
        <v>48</v>
      </c>
      <c r="E668" s="71">
        <v>42444</v>
      </c>
    </row>
    <row r="669" spans="1:5" x14ac:dyDescent="0.25">
      <c r="A669" t="s">
        <v>2312</v>
      </c>
      <c r="B669">
        <v>0.26350526499999999</v>
      </c>
      <c r="C669">
        <v>5</v>
      </c>
      <c r="D669">
        <v>48</v>
      </c>
      <c r="E669" s="71">
        <v>42501</v>
      </c>
    </row>
    <row r="670" spans="1:5" x14ac:dyDescent="0.25">
      <c r="A670" t="s">
        <v>2313</v>
      </c>
      <c r="B670">
        <v>3.4634356999999998E-2</v>
      </c>
      <c r="C670">
        <v>20</v>
      </c>
      <c r="D670">
        <v>48</v>
      </c>
      <c r="E670" s="71">
        <v>41360</v>
      </c>
    </row>
    <row r="671" spans="1:5" x14ac:dyDescent="0.25">
      <c r="A671" t="s">
        <v>2314</v>
      </c>
      <c r="B671">
        <v>4.0116757000000003E-2</v>
      </c>
      <c r="C671">
        <v>19</v>
      </c>
      <c r="D671">
        <v>48</v>
      </c>
      <c r="E671" s="71">
        <v>41361</v>
      </c>
    </row>
    <row r="672" spans="1:5" x14ac:dyDescent="0.25">
      <c r="A672" t="s">
        <v>2315</v>
      </c>
      <c r="B672">
        <v>4.5332763999999998E-2</v>
      </c>
      <c r="C672">
        <v>9</v>
      </c>
      <c r="D672">
        <v>48</v>
      </c>
      <c r="E672" s="71">
        <v>41432</v>
      </c>
    </row>
    <row r="673" spans="1:5" x14ac:dyDescent="0.25">
      <c r="A673" t="s">
        <v>2316</v>
      </c>
      <c r="B673">
        <v>7.4480494999999994E-2</v>
      </c>
      <c r="C673">
        <v>3</v>
      </c>
      <c r="D673">
        <v>48</v>
      </c>
      <c r="E673" s="71">
        <v>41407</v>
      </c>
    </row>
    <row r="674" spans="1:5" x14ac:dyDescent="0.25">
      <c r="A674" t="s">
        <v>2317</v>
      </c>
      <c r="B674">
        <v>2.3976635999999999E-2</v>
      </c>
      <c r="C674">
        <v>2</v>
      </c>
      <c r="D674">
        <v>48</v>
      </c>
      <c r="E674" s="71">
        <v>41439</v>
      </c>
    </row>
    <row r="675" spans="1:5" x14ac:dyDescent="0.25">
      <c r="A675" t="s">
        <v>2318</v>
      </c>
      <c r="B675">
        <v>3.0461208E-2</v>
      </c>
      <c r="C675">
        <v>2</v>
      </c>
      <c r="D675">
        <v>48</v>
      </c>
      <c r="E675" s="71">
        <v>41439</v>
      </c>
    </row>
    <row r="676" spans="1:5" x14ac:dyDescent="0.25">
      <c r="A676" t="s">
        <v>2319</v>
      </c>
      <c r="B676">
        <v>3.0301267999999999E-2</v>
      </c>
      <c r="C676">
        <v>6</v>
      </c>
      <c r="D676">
        <v>48</v>
      </c>
      <c r="E676" s="71">
        <v>41404</v>
      </c>
    </row>
    <row r="677" spans="1:5" x14ac:dyDescent="0.25">
      <c r="A677" t="s">
        <v>2320</v>
      </c>
      <c r="B677">
        <v>3.4981258000000001E-2</v>
      </c>
      <c r="C677">
        <v>9</v>
      </c>
      <c r="D677">
        <v>48</v>
      </c>
      <c r="E677" s="71">
        <v>41432</v>
      </c>
    </row>
    <row r="678" spans="1:5" x14ac:dyDescent="0.25">
      <c r="A678" t="s">
        <v>2321</v>
      </c>
      <c r="B678">
        <v>4.1522662000000002E-2</v>
      </c>
      <c r="C678">
        <v>5</v>
      </c>
      <c r="D678">
        <v>48</v>
      </c>
      <c r="E678" s="71">
        <v>41436</v>
      </c>
    </row>
    <row r="679" spans="1:5" x14ac:dyDescent="0.25">
      <c r="A679" t="s">
        <v>2322</v>
      </c>
      <c r="B679">
        <v>4.6478387000000003E-2</v>
      </c>
      <c r="C679">
        <v>36</v>
      </c>
      <c r="D679">
        <v>48</v>
      </c>
      <c r="E679" s="71">
        <v>41436</v>
      </c>
    </row>
    <row r="680" spans="1:5" x14ac:dyDescent="0.25">
      <c r="A680" t="s">
        <v>2323</v>
      </c>
      <c r="B680">
        <v>4.6399388999999999E-2</v>
      </c>
      <c r="C680">
        <v>1</v>
      </c>
      <c r="D680">
        <v>48</v>
      </c>
      <c r="E680" s="71">
        <v>41470</v>
      </c>
    </row>
    <row r="681" spans="1:5" x14ac:dyDescent="0.25">
      <c r="A681" t="s">
        <v>2324</v>
      </c>
      <c r="B681">
        <v>4.2219581999999999E-2</v>
      </c>
      <c r="C681">
        <v>5</v>
      </c>
      <c r="D681">
        <v>48</v>
      </c>
      <c r="E681" s="71">
        <v>41466</v>
      </c>
    </row>
    <row r="682" spans="1:5" x14ac:dyDescent="0.25">
      <c r="A682" t="s">
        <v>2325</v>
      </c>
      <c r="B682">
        <v>3.5719076000000002E-2</v>
      </c>
      <c r="C682">
        <v>1</v>
      </c>
      <c r="D682">
        <v>48</v>
      </c>
      <c r="E682" s="71">
        <v>41470</v>
      </c>
    </row>
    <row r="683" spans="1:5" x14ac:dyDescent="0.25">
      <c r="A683" t="s">
        <v>2326</v>
      </c>
      <c r="B683">
        <v>4.0947777999999997E-2</v>
      </c>
      <c r="C683">
        <v>1</v>
      </c>
      <c r="D683">
        <v>48</v>
      </c>
      <c r="E683" s="71">
        <v>41470</v>
      </c>
    </row>
    <row r="684" spans="1:5" x14ac:dyDescent="0.25">
      <c r="A684" t="s">
        <v>2327</v>
      </c>
      <c r="B684">
        <v>2.6728808E-2</v>
      </c>
      <c r="C684">
        <v>0</v>
      </c>
      <c r="D684">
        <v>48</v>
      </c>
      <c r="E684" s="71">
        <v>41471</v>
      </c>
    </row>
    <row r="685" spans="1:5" x14ac:dyDescent="0.25">
      <c r="A685" t="s">
        <v>2328</v>
      </c>
      <c r="B685">
        <v>8.9166728000000001E-2</v>
      </c>
      <c r="C685">
        <v>11</v>
      </c>
      <c r="D685">
        <v>48</v>
      </c>
      <c r="E685" s="71">
        <v>42160</v>
      </c>
    </row>
    <row r="686" spans="1:5" x14ac:dyDescent="0.25">
      <c r="A686" t="s">
        <v>2329</v>
      </c>
      <c r="B686">
        <v>4.9247289E-2</v>
      </c>
      <c r="C686">
        <v>0</v>
      </c>
      <c r="D686">
        <v>48</v>
      </c>
      <c r="E686" s="71">
        <v>41533</v>
      </c>
    </row>
    <row r="687" spans="1:5" x14ac:dyDescent="0.25">
      <c r="A687" t="s">
        <v>2330</v>
      </c>
      <c r="B687">
        <v>9.8862905000000001E-2</v>
      </c>
      <c r="C687">
        <v>44</v>
      </c>
      <c r="D687">
        <v>48</v>
      </c>
      <c r="E687" s="71">
        <v>41550</v>
      </c>
    </row>
    <row r="688" spans="1:5" x14ac:dyDescent="0.25">
      <c r="A688" t="s">
        <v>2331</v>
      </c>
      <c r="B688">
        <v>5.7374999000000003E-2</v>
      </c>
      <c r="C688">
        <v>12</v>
      </c>
      <c r="D688">
        <v>48</v>
      </c>
      <c r="E688" s="71">
        <v>41551</v>
      </c>
    </row>
    <row r="689" spans="1:5" x14ac:dyDescent="0.25">
      <c r="A689" t="s">
        <v>2332</v>
      </c>
      <c r="B689">
        <v>3.4881392999999997E-2</v>
      </c>
      <c r="C689">
        <v>8</v>
      </c>
      <c r="D689">
        <v>48</v>
      </c>
      <c r="E689" s="71">
        <v>41555</v>
      </c>
    </row>
    <row r="690" spans="1:5" x14ac:dyDescent="0.25">
      <c r="A690" t="s">
        <v>2333</v>
      </c>
      <c r="B690">
        <v>5.7407597999999997E-2</v>
      </c>
      <c r="C690">
        <v>7</v>
      </c>
      <c r="D690">
        <v>48</v>
      </c>
      <c r="E690" s="71">
        <v>41556</v>
      </c>
    </row>
    <row r="691" spans="1:5" x14ac:dyDescent="0.25">
      <c r="A691" t="s">
        <v>2334</v>
      </c>
      <c r="B691">
        <v>8.8904573000000001E-2</v>
      </c>
      <c r="C691">
        <v>173</v>
      </c>
      <c r="D691">
        <v>48</v>
      </c>
      <c r="E691" s="71">
        <v>41604</v>
      </c>
    </row>
    <row r="692" spans="1:5" x14ac:dyDescent="0.25">
      <c r="A692" t="s">
        <v>2335</v>
      </c>
      <c r="B692">
        <v>5.1673851E-2</v>
      </c>
      <c r="C692">
        <v>7</v>
      </c>
      <c r="D692">
        <v>48</v>
      </c>
      <c r="E692" s="71">
        <v>41556</v>
      </c>
    </row>
    <row r="693" spans="1:5" x14ac:dyDescent="0.25">
      <c r="A693" t="s">
        <v>2336</v>
      </c>
      <c r="B693">
        <v>2.7611658000000001E-2</v>
      </c>
      <c r="C693">
        <v>27</v>
      </c>
      <c r="D693">
        <v>48</v>
      </c>
      <c r="E693" s="71">
        <v>41598</v>
      </c>
    </row>
    <row r="694" spans="1:5" x14ac:dyDescent="0.25">
      <c r="A694" t="s">
        <v>2337</v>
      </c>
      <c r="B694">
        <v>5.1829358999999998E-2</v>
      </c>
      <c r="C694">
        <v>4</v>
      </c>
      <c r="D694">
        <v>48</v>
      </c>
      <c r="E694" s="71">
        <v>41620</v>
      </c>
    </row>
    <row r="695" spans="1:5" x14ac:dyDescent="0.25">
      <c r="A695" t="s">
        <v>2338</v>
      </c>
      <c r="B695">
        <v>4.0527102000000002E-2</v>
      </c>
      <c r="C695">
        <v>30</v>
      </c>
      <c r="D695">
        <v>48</v>
      </c>
      <c r="E695" s="71">
        <v>41625</v>
      </c>
    </row>
    <row r="696" spans="1:5" x14ac:dyDescent="0.25">
      <c r="A696" t="s">
        <v>2339</v>
      </c>
      <c r="B696">
        <v>0.12881717200000001</v>
      </c>
      <c r="C696">
        <v>13</v>
      </c>
      <c r="D696">
        <v>48</v>
      </c>
      <c r="E696" s="71">
        <v>41642</v>
      </c>
    </row>
    <row r="697" spans="1:5" x14ac:dyDescent="0.25">
      <c r="A697" t="s">
        <v>2340</v>
      </c>
      <c r="B697">
        <v>3.1678350000000001E-2</v>
      </c>
      <c r="C697">
        <v>7</v>
      </c>
      <c r="D697">
        <v>48</v>
      </c>
      <c r="E697" s="71">
        <v>41648</v>
      </c>
    </row>
    <row r="698" spans="1:5" x14ac:dyDescent="0.25">
      <c r="A698" t="s">
        <v>2341</v>
      </c>
      <c r="B698">
        <v>0.10305903700000001</v>
      </c>
      <c r="C698">
        <v>6</v>
      </c>
      <c r="D698">
        <v>48</v>
      </c>
      <c r="E698" s="71">
        <v>41649</v>
      </c>
    </row>
    <row r="699" spans="1:5" x14ac:dyDescent="0.25">
      <c r="A699" t="s">
        <v>2342</v>
      </c>
      <c r="B699">
        <v>6.6946460999999999E-2</v>
      </c>
      <c r="C699">
        <v>3</v>
      </c>
      <c r="D699">
        <v>48</v>
      </c>
      <c r="E699" s="71">
        <v>41652</v>
      </c>
    </row>
    <row r="700" spans="1:5" x14ac:dyDescent="0.25">
      <c r="A700" t="s">
        <v>2343</v>
      </c>
      <c r="B700">
        <v>0.106408404</v>
      </c>
      <c r="C700">
        <v>7</v>
      </c>
      <c r="D700">
        <v>48</v>
      </c>
      <c r="E700" s="71">
        <v>41891</v>
      </c>
    </row>
    <row r="701" spans="1:5" x14ac:dyDescent="0.25">
      <c r="A701" t="s">
        <v>2344</v>
      </c>
      <c r="B701">
        <v>7.1444070999999998E-2</v>
      </c>
      <c r="C701">
        <v>10</v>
      </c>
      <c r="D701">
        <v>48</v>
      </c>
      <c r="E701" s="71">
        <v>41676</v>
      </c>
    </row>
    <row r="702" spans="1:5" x14ac:dyDescent="0.25">
      <c r="A702" t="s">
        <v>2345</v>
      </c>
      <c r="B702">
        <v>5.0397604999999998E-2</v>
      </c>
      <c r="C702">
        <v>1</v>
      </c>
      <c r="D702">
        <v>48</v>
      </c>
      <c r="E702" s="71">
        <v>41744</v>
      </c>
    </row>
    <row r="703" spans="1:5" x14ac:dyDescent="0.25">
      <c r="A703" t="s">
        <v>2346</v>
      </c>
      <c r="B703">
        <v>5.4607793000000002E-2</v>
      </c>
      <c r="C703">
        <v>13</v>
      </c>
      <c r="D703">
        <v>48</v>
      </c>
      <c r="E703" s="71">
        <v>41732</v>
      </c>
    </row>
    <row r="704" spans="1:5" x14ac:dyDescent="0.25">
      <c r="A704" t="s">
        <v>2347</v>
      </c>
      <c r="B704">
        <v>7.9893873000000004E-2</v>
      </c>
      <c r="C704">
        <v>21</v>
      </c>
      <c r="D704">
        <v>48</v>
      </c>
      <c r="E704" s="71">
        <v>41816</v>
      </c>
    </row>
    <row r="705" spans="1:5" x14ac:dyDescent="0.25">
      <c r="A705" t="s">
        <v>2348</v>
      </c>
      <c r="B705">
        <v>9.1368184000000005E-2</v>
      </c>
      <c r="C705">
        <v>12</v>
      </c>
      <c r="D705">
        <v>48</v>
      </c>
      <c r="E705" s="71">
        <v>41855</v>
      </c>
    </row>
    <row r="706" spans="1:5" x14ac:dyDescent="0.25">
      <c r="A706" t="s">
        <v>2349</v>
      </c>
      <c r="B706">
        <v>0.101193889</v>
      </c>
      <c r="C706">
        <v>3</v>
      </c>
      <c r="D706">
        <v>48</v>
      </c>
      <c r="E706" s="71">
        <v>41864</v>
      </c>
    </row>
    <row r="707" spans="1:5" x14ac:dyDescent="0.25">
      <c r="A707" t="s">
        <v>2350</v>
      </c>
      <c r="B707">
        <v>7.8223835000000005E-2</v>
      </c>
      <c r="C707">
        <v>3</v>
      </c>
      <c r="D707">
        <v>48</v>
      </c>
      <c r="E707" s="71">
        <v>41864</v>
      </c>
    </row>
    <row r="708" spans="1:5" x14ac:dyDescent="0.25">
      <c r="A708" t="s">
        <v>2351</v>
      </c>
      <c r="B708">
        <v>6.5441859000000005E-2</v>
      </c>
      <c r="C708">
        <v>3</v>
      </c>
      <c r="D708">
        <v>48</v>
      </c>
      <c r="E708" s="71">
        <v>41925</v>
      </c>
    </row>
    <row r="709" spans="1:5" x14ac:dyDescent="0.25">
      <c r="A709" t="s">
        <v>2352</v>
      </c>
      <c r="B709">
        <v>9.4573994999999994E-2</v>
      </c>
      <c r="C709">
        <v>1</v>
      </c>
      <c r="D709">
        <v>48</v>
      </c>
      <c r="E709" s="71">
        <v>41927</v>
      </c>
    </row>
    <row r="710" spans="1:5" x14ac:dyDescent="0.25">
      <c r="A710" t="s">
        <v>2353</v>
      </c>
      <c r="B710">
        <v>0.15734764300000001</v>
      </c>
      <c r="C710">
        <v>7</v>
      </c>
      <c r="D710">
        <v>48</v>
      </c>
      <c r="E710" s="71">
        <v>41921</v>
      </c>
    </row>
    <row r="711" spans="1:5" x14ac:dyDescent="0.25">
      <c r="A711" t="s">
        <v>2354</v>
      </c>
      <c r="B711">
        <v>8.5528117000000001E-2</v>
      </c>
      <c r="C711">
        <v>3</v>
      </c>
      <c r="D711">
        <v>48</v>
      </c>
      <c r="E711" s="71">
        <v>41956</v>
      </c>
    </row>
    <row r="712" spans="1:5" x14ac:dyDescent="0.25">
      <c r="A712" t="s">
        <v>2355</v>
      </c>
      <c r="B712">
        <v>4.3546753000000001E-2</v>
      </c>
      <c r="C712">
        <v>19</v>
      </c>
      <c r="D712">
        <v>48</v>
      </c>
      <c r="E712" s="71">
        <v>41971</v>
      </c>
    </row>
    <row r="713" spans="1:5" x14ac:dyDescent="0.25">
      <c r="A713" t="s">
        <v>2356</v>
      </c>
      <c r="B713">
        <v>9.8235359999999994E-2</v>
      </c>
      <c r="C713">
        <v>25</v>
      </c>
      <c r="D713">
        <v>48</v>
      </c>
      <c r="E713" s="71">
        <v>41995</v>
      </c>
    </row>
    <row r="714" spans="1:5" x14ac:dyDescent="0.25">
      <c r="A714" t="s">
        <v>2357</v>
      </c>
      <c r="B714">
        <v>8.6985176999999997E-2</v>
      </c>
      <c r="C714">
        <v>13</v>
      </c>
      <c r="D714">
        <v>48</v>
      </c>
      <c r="E714" s="71">
        <v>42038</v>
      </c>
    </row>
    <row r="715" spans="1:5" x14ac:dyDescent="0.25">
      <c r="A715" t="s">
        <v>2358</v>
      </c>
      <c r="B715">
        <v>0.146842008</v>
      </c>
      <c r="C715">
        <v>406</v>
      </c>
      <c r="D715">
        <v>48</v>
      </c>
      <c r="E715" s="71">
        <v>42011</v>
      </c>
    </row>
    <row r="716" spans="1:5" x14ac:dyDescent="0.25">
      <c r="A716" t="s">
        <v>2359</v>
      </c>
      <c r="B716">
        <v>0.10788721</v>
      </c>
      <c r="C716">
        <v>4</v>
      </c>
      <c r="D716">
        <v>48</v>
      </c>
      <c r="E716" s="71">
        <v>42016</v>
      </c>
    </row>
    <row r="717" spans="1:5" x14ac:dyDescent="0.25">
      <c r="A717" t="s">
        <v>2360</v>
      </c>
      <c r="B717">
        <v>8.8788674999999997E-2</v>
      </c>
      <c r="C717">
        <v>2</v>
      </c>
      <c r="D717">
        <v>48</v>
      </c>
      <c r="E717" s="71">
        <v>42018</v>
      </c>
    </row>
    <row r="718" spans="1:5" x14ac:dyDescent="0.25">
      <c r="A718" t="s">
        <v>2361</v>
      </c>
      <c r="B718">
        <v>9.9648195999999994E-2</v>
      </c>
      <c r="C718">
        <v>12</v>
      </c>
      <c r="D718">
        <v>48</v>
      </c>
      <c r="E718" s="71">
        <v>42039</v>
      </c>
    </row>
    <row r="719" spans="1:5" x14ac:dyDescent="0.25">
      <c r="A719" t="s">
        <v>2362</v>
      </c>
      <c r="B719">
        <v>0.102970217</v>
      </c>
      <c r="C719">
        <v>5</v>
      </c>
      <c r="D719">
        <v>48</v>
      </c>
      <c r="E719" s="71">
        <v>42046</v>
      </c>
    </row>
    <row r="720" spans="1:5" x14ac:dyDescent="0.25">
      <c r="A720" t="s">
        <v>2363</v>
      </c>
      <c r="B720">
        <v>7.1113914E-2</v>
      </c>
      <c r="C720">
        <v>88</v>
      </c>
      <c r="D720">
        <v>48</v>
      </c>
      <c r="E720" s="71">
        <v>42055</v>
      </c>
    </row>
    <row r="721" spans="1:5" x14ac:dyDescent="0.25">
      <c r="A721" t="s">
        <v>2364</v>
      </c>
      <c r="B721">
        <v>0.106947343</v>
      </c>
      <c r="C721">
        <v>3</v>
      </c>
      <c r="D721">
        <v>48</v>
      </c>
      <c r="E721" s="71">
        <v>42076</v>
      </c>
    </row>
    <row r="722" spans="1:5" x14ac:dyDescent="0.25">
      <c r="A722" t="s">
        <v>2365</v>
      </c>
      <c r="B722">
        <v>9.5051511000000005E-2</v>
      </c>
      <c r="C722">
        <v>1</v>
      </c>
      <c r="D722">
        <v>48</v>
      </c>
      <c r="E722" s="71">
        <v>42109</v>
      </c>
    </row>
    <row r="723" spans="1:5" x14ac:dyDescent="0.25">
      <c r="A723" t="s">
        <v>2366</v>
      </c>
      <c r="B723">
        <v>0.106620703</v>
      </c>
      <c r="C723">
        <v>1</v>
      </c>
      <c r="D723">
        <v>48</v>
      </c>
      <c r="E723" s="71">
        <v>42170</v>
      </c>
    </row>
    <row r="724" spans="1:5" x14ac:dyDescent="0.25">
      <c r="A724" t="s">
        <v>2367</v>
      </c>
      <c r="B724">
        <v>0.12460684599999999</v>
      </c>
      <c r="C724">
        <v>1</v>
      </c>
      <c r="D724">
        <v>48</v>
      </c>
      <c r="E724" s="71">
        <v>42170</v>
      </c>
    </row>
    <row r="725" spans="1:5" x14ac:dyDescent="0.25">
      <c r="A725" t="s">
        <v>2368</v>
      </c>
      <c r="B725">
        <v>0.15419355000000001</v>
      </c>
      <c r="C725">
        <v>322</v>
      </c>
      <c r="D725">
        <v>48</v>
      </c>
      <c r="E725" s="71">
        <v>42185</v>
      </c>
    </row>
    <row r="726" spans="1:5" x14ac:dyDescent="0.25">
      <c r="A726" t="s">
        <v>2369</v>
      </c>
      <c r="B726">
        <v>0.24393247500000001</v>
      </c>
      <c r="C726">
        <v>1</v>
      </c>
      <c r="D726">
        <v>48</v>
      </c>
      <c r="E726" s="71">
        <v>42200</v>
      </c>
    </row>
    <row r="727" spans="1:5" x14ac:dyDescent="0.25">
      <c r="A727" t="s">
        <v>2370</v>
      </c>
      <c r="B727">
        <v>0.14285726700000001</v>
      </c>
      <c r="C727">
        <v>3</v>
      </c>
      <c r="D727">
        <v>48</v>
      </c>
      <c r="E727" s="71">
        <v>42198</v>
      </c>
    </row>
    <row r="728" spans="1:5" x14ac:dyDescent="0.25">
      <c r="A728" t="s">
        <v>2371</v>
      </c>
      <c r="B728">
        <v>0.10474963499999999</v>
      </c>
      <c r="C728">
        <v>1</v>
      </c>
      <c r="D728">
        <v>48</v>
      </c>
      <c r="E728" s="71">
        <v>42200</v>
      </c>
    </row>
    <row r="729" spans="1:5" x14ac:dyDescent="0.25">
      <c r="A729" t="s">
        <v>2372</v>
      </c>
      <c r="B729">
        <v>0.16674551500000001</v>
      </c>
      <c r="C729">
        <v>22</v>
      </c>
      <c r="D729">
        <v>48</v>
      </c>
      <c r="E729" s="71">
        <v>42241</v>
      </c>
    </row>
    <row r="730" spans="1:5" x14ac:dyDescent="0.25">
      <c r="A730" t="s">
        <v>2373</v>
      </c>
      <c r="B730">
        <v>0.172756416</v>
      </c>
      <c r="C730">
        <v>10</v>
      </c>
      <c r="D730">
        <v>48</v>
      </c>
      <c r="E730" s="71">
        <v>42222</v>
      </c>
    </row>
    <row r="731" spans="1:5" x14ac:dyDescent="0.25">
      <c r="A731" t="s">
        <v>2374</v>
      </c>
      <c r="B731">
        <v>8.5070022999999995E-2</v>
      </c>
      <c r="C731">
        <v>11</v>
      </c>
      <c r="D731">
        <v>48</v>
      </c>
      <c r="E731" s="71">
        <v>42221</v>
      </c>
    </row>
    <row r="732" spans="1:5" x14ac:dyDescent="0.25">
      <c r="A732" t="s">
        <v>2375</v>
      </c>
      <c r="B732">
        <v>0.13630326300000001</v>
      </c>
      <c r="C732">
        <v>2</v>
      </c>
      <c r="D732">
        <v>48</v>
      </c>
      <c r="E732" s="71">
        <v>42230</v>
      </c>
    </row>
    <row r="733" spans="1:5" x14ac:dyDescent="0.25">
      <c r="A733" t="s">
        <v>2376</v>
      </c>
      <c r="B733">
        <v>0.149058093</v>
      </c>
      <c r="C733">
        <v>2</v>
      </c>
      <c r="D733">
        <v>48</v>
      </c>
      <c r="E733" s="71">
        <v>42261</v>
      </c>
    </row>
    <row r="734" spans="1:5" x14ac:dyDescent="0.25">
      <c r="A734" t="s">
        <v>2377</v>
      </c>
      <c r="B734">
        <v>0.151900594</v>
      </c>
      <c r="C734">
        <v>20</v>
      </c>
      <c r="D734">
        <v>48</v>
      </c>
      <c r="E734" s="71">
        <v>42243</v>
      </c>
    </row>
    <row r="735" spans="1:5" x14ac:dyDescent="0.25">
      <c r="A735" t="s">
        <v>2378</v>
      </c>
      <c r="B735">
        <v>7.4684881999999994E-2</v>
      </c>
      <c r="C735">
        <v>4</v>
      </c>
      <c r="D735">
        <v>48</v>
      </c>
      <c r="E735" s="71">
        <v>42289</v>
      </c>
    </row>
    <row r="736" spans="1:5" x14ac:dyDescent="0.25">
      <c r="A736" t="s">
        <v>2379</v>
      </c>
      <c r="B736">
        <v>0.14499879299999999</v>
      </c>
      <c r="C736">
        <v>8</v>
      </c>
      <c r="D736">
        <v>48</v>
      </c>
      <c r="E736" s="71">
        <v>42285</v>
      </c>
    </row>
    <row r="737" spans="1:5" x14ac:dyDescent="0.25">
      <c r="A737" t="s">
        <v>2380</v>
      </c>
      <c r="B737">
        <v>0.13006927700000001</v>
      </c>
      <c r="C737">
        <v>18</v>
      </c>
      <c r="D737">
        <v>48</v>
      </c>
      <c r="E737" s="71">
        <v>42306</v>
      </c>
    </row>
    <row r="738" spans="1:5" x14ac:dyDescent="0.25">
      <c r="A738" t="s">
        <v>2381</v>
      </c>
      <c r="B738">
        <v>8.7900248E-2</v>
      </c>
      <c r="C738">
        <v>7</v>
      </c>
      <c r="D738">
        <v>48</v>
      </c>
      <c r="E738" s="71">
        <v>42317</v>
      </c>
    </row>
    <row r="739" spans="1:5" x14ac:dyDescent="0.25">
      <c r="A739" t="s">
        <v>2382</v>
      </c>
      <c r="B739">
        <v>0.17778886999999999</v>
      </c>
      <c r="C739">
        <v>0</v>
      </c>
      <c r="D739">
        <v>48</v>
      </c>
      <c r="E739" s="71">
        <v>42324</v>
      </c>
    </row>
    <row r="740" spans="1:5" x14ac:dyDescent="0.25">
      <c r="A740" t="s">
        <v>2383</v>
      </c>
      <c r="B740">
        <v>0.129639123</v>
      </c>
      <c r="C740">
        <v>17</v>
      </c>
      <c r="D740">
        <v>48</v>
      </c>
      <c r="E740" s="71">
        <v>42338</v>
      </c>
    </row>
    <row r="741" spans="1:5" x14ac:dyDescent="0.25">
      <c r="A741" t="s">
        <v>2384</v>
      </c>
      <c r="B741">
        <v>0.14433199899999999</v>
      </c>
      <c r="C741">
        <v>32</v>
      </c>
      <c r="D741">
        <v>48</v>
      </c>
      <c r="E741" s="71">
        <v>42353</v>
      </c>
    </row>
    <row r="742" spans="1:5" x14ac:dyDescent="0.25">
      <c r="A742" t="s">
        <v>2385</v>
      </c>
      <c r="B742">
        <v>0.14048587100000001</v>
      </c>
      <c r="C742">
        <v>29</v>
      </c>
      <c r="D742">
        <v>48</v>
      </c>
      <c r="E742" s="71">
        <v>42356</v>
      </c>
    </row>
    <row r="743" spans="1:5" x14ac:dyDescent="0.25">
      <c r="A743" t="s">
        <v>2386</v>
      </c>
      <c r="B743">
        <v>0.239833144</v>
      </c>
      <c r="C743">
        <v>25</v>
      </c>
      <c r="D743">
        <v>48</v>
      </c>
      <c r="E743" s="71">
        <v>42391</v>
      </c>
    </row>
    <row r="744" spans="1:5" x14ac:dyDescent="0.25">
      <c r="A744" t="s">
        <v>2387</v>
      </c>
      <c r="B744">
        <v>0.16438920800000001</v>
      </c>
      <c r="C744">
        <v>3</v>
      </c>
      <c r="D744">
        <v>48</v>
      </c>
      <c r="E744" s="71">
        <v>42473</v>
      </c>
    </row>
    <row r="745" spans="1:5" x14ac:dyDescent="0.25">
      <c r="A745" t="s">
        <v>2388</v>
      </c>
      <c r="B745">
        <v>0.14358283399999999</v>
      </c>
      <c r="C745">
        <v>10</v>
      </c>
      <c r="D745">
        <v>48</v>
      </c>
      <c r="E745" s="71">
        <v>42466</v>
      </c>
    </row>
    <row r="746" spans="1:5" x14ac:dyDescent="0.25">
      <c r="A746" t="s">
        <v>2389</v>
      </c>
      <c r="B746">
        <v>7.7135530999999993E-2</v>
      </c>
      <c r="C746">
        <v>2</v>
      </c>
      <c r="D746">
        <v>48</v>
      </c>
      <c r="E746" s="71">
        <v>42443</v>
      </c>
    </row>
    <row r="747" spans="1:5" x14ac:dyDescent="0.25">
      <c r="A747" t="s">
        <v>2390</v>
      </c>
      <c r="B747">
        <v>0.34399691799999998</v>
      </c>
      <c r="C747">
        <v>22</v>
      </c>
      <c r="D747">
        <v>48</v>
      </c>
      <c r="E747" s="71">
        <v>42425</v>
      </c>
    </row>
    <row r="748" spans="1:5" x14ac:dyDescent="0.25">
      <c r="A748" t="s">
        <v>2391</v>
      </c>
      <c r="B748">
        <v>4.7378367999999997E-2</v>
      </c>
      <c r="C748">
        <v>24</v>
      </c>
      <c r="D748">
        <v>48</v>
      </c>
      <c r="E748" s="71">
        <v>41570</v>
      </c>
    </row>
    <row r="749" spans="1:5" x14ac:dyDescent="0.25">
      <c r="A749" t="s">
        <v>2392</v>
      </c>
      <c r="B749">
        <v>8.8812847E-2</v>
      </c>
      <c r="C749">
        <v>4</v>
      </c>
      <c r="D749">
        <v>48</v>
      </c>
      <c r="E749" s="71">
        <v>41802</v>
      </c>
    </row>
    <row r="750" spans="1:5" x14ac:dyDescent="0.25">
      <c r="A750" t="s">
        <v>2393</v>
      </c>
      <c r="B750">
        <v>0.16737556200000001</v>
      </c>
      <c r="C750">
        <v>3</v>
      </c>
      <c r="D750">
        <v>48</v>
      </c>
      <c r="E750" s="71">
        <v>42198</v>
      </c>
    </row>
    <row r="751" spans="1:5" x14ac:dyDescent="0.25">
      <c r="A751" t="s">
        <v>2394</v>
      </c>
      <c r="B751">
        <v>0.14358351999999999</v>
      </c>
      <c r="C751">
        <v>18</v>
      </c>
      <c r="D751">
        <v>48</v>
      </c>
      <c r="E751" s="71">
        <v>42214</v>
      </c>
    </row>
    <row r="752" spans="1:5" x14ac:dyDescent="0.25">
      <c r="A752" t="s">
        <v>2395</v>
      </c>
      <c r="B752">
        <v>5.2510525000000002E-2</v>
      </c>
      <c r="C752">
        <v>20</v>
      </c>
      <c r="D752">
        <v>48</v>
      </c>
      <c r="E752" s="71">
        <v>41544</v>
      </c>
    </row>
    <row r="753" spans="1:5" x14ac:dyDescent="0.25">
      <c r="A753" t="s">
        <v>2396</v>
      </c>
      <c r="B753">
        <v>2.2969704000000001E-2</v>
      </c>
      <c r="C753">
        <v>30</v>
      </c>
      <c r="D753">
        <v>48</v>
      </c>
      <c r="E753" s="71">
        <v>41199</v>
      </c>
    </row>
    <row r="754" spans="1:5" x14ac:dyDescent="0.25">
      <c r="A754" t="s">
        <v>2397</v>
      </c>
      <c r="B754">
        <v>6.6729099999999998E-3</v>
      </c>
      <c r="C754">
        <v>360</v>
      </c>
      <c r="D754">
        <v>48</v>
      </c>
      <c r="E754" s="71">
        <v>40746</v>
      </c>
    </row>
    <row r="755" spans="1:5" x14ac:dyDescent="0.25">
      <c r="A755" t="s">
        <v>2398</v>
      </c>
      <c r="B755">
        <v>2.5811388000000001E-2</v>
      </c>
      <c r="C755">
        <v>11</v>
      </c>
      <c r="D755">
        <v>48</v>
      </c>
      <c r="E755" s="71">
        <v>41310</v>
      </c>
    </row>
    <row r="756" spans="1:5" x14ac:dyDescent="0.25">
      <c r="A756" t="s">
        <v>2399</v>
      </c>
      <c r="B756">
        <v>0.16381342700000001</v>
      </c>
      <c r="C756">
        <v>149</v>
      </c>
      <c r="D756">
        <v>48</v>
      </c>
      <c r="E756" s="71">
        <v>41901</v>
      </c>
    </row>
    <row r="757" spans="1:5" x14ac:dyDescent="0.25">
      <c r="A757" t="s">
        <v>2400</v>
      </c>
      <c r="B757">
        <v>0.11197220400000001</v>
      </c>
      <c r="C757">
        <v>1</v>
      </c>
      <c r="D757">
        <v>48</v>
      </c>
      <c r="E757" s="71">
        <v>41927</v>
      </c>
    </row>
    <row r="758" spans="1:5" x14ac:dyDescent="0.25">
      <c r="A758" t="s">
        <v>2401</v>
      </c>
      <c r="B758">
        <v>1.8341354000000001E-2</v>
      </c>
      <c r="C758">
        <v>221</v>
      </c>
      <c r="D758">
        <v>48</v>
      </c>
      <c r="E758" s="71">
        <v>40976</v>
      </c>
    </row>
    <row r="759" spans="1:5" x14ac:dyDescent="0.25">
      <c r="A759" t="s">
        <v>2402</v>
      </c>
      <c r="B759">
        <v>3.4114340000000001E-3</v>
      </c>
      <c r="C759">
        <v>33</v>
      </c>
      <c r="D759">
        <v>48</v>
      </c>
      <c r="E759" s="71">
        <v>41074</v>
      </c>
    </row>
    <row r="760" spans="1:5" x14ac:dyDescent="0.25">
      <c r="A760" t="s">
        <v>2403</v>
      </c>
      <c r="B760">
        <v>7.7540029999999998E-3</v>
      </c>
      <c r="C760">
        <v>41</v>
      </c>
      <c r="D760">
        <v>48</v>
      </c>
      <c r="E760" s="71">
        <v>41096</v>
      </c>
    </row>
    <row r="761" spans="1:5" x14ac:dyDescent="0.25">
      <c r="A761" t="s">
        <v>2404</v>
      </c>
      <c r="B761">
        <v>4.3899408000000001E-2</v>
      </c>
      <c r="C761">
        <v>339</v>
      </c>
      <c r="D761">
        <v>48</v>
      </c>
      <c r="E761" s="71">
        <v>41103</v>
      </c>
    </row>
    <row r="762" spans="1:5" x14ac:dyDescent="0.25">
      <c r="A762" t="s">
        <v>2405</v>
      </c>
      <c r="B762">
        <v>7.0133310000000003E-3</v>
      </c>
      <c r="C762">
        <v>33</v>
      </c>
      <c r="D762">
        <v>48</v>
      </c>
      <c r="E762" s="71">
        <v>41135</v>
      </c>
    </row>
    <row r="763" spans="1:5" x14ac:dyDescent="0.25">
      <c r="A763" t="s">
        <v>2406</v>
      </c>
      <c r="B763">
        <v>5.3634770000000002E-3</v>
      </c>
      <c r="C763">
        <v>1</v>
      </c>
      <c r="D763">
        <v>48</v>
      </c>
      <c r="E763" s="71">
        <v>41136</v>
      </c>
    </row>
    <row r="764" spans="1:5" x14ac:dyDescent="0.25">
      <c r="A764" t="s">
        <v>2407</v>
      </c>
      <c r="B764">
        <v>1.4761775E-2</v>
      </c>
      <c r="C764">
        <v>24</v>
      </c>
      <c r="D764">
        <v>48</v>
      </c>
      <c r="E764" s="71">
        <v>41144</v>
      </c>
    </row>
    <row r="765" spans="1:5" x14ac:dyDescent="0.25">
      <c r="A765" t="s">
        <v>2408</v>
      </c>
      <c r="B765">
        <v>1.0320639E-2</v>
      </c>
      <c r="C765">
        <v>3</v>
      </c>
      <c r="D765">
        <v>48</v>
      </c>
      <c r="E765" s="71">
        <v>41134</v>
      </c>
    </row>
    <row r="766" spans="1:5" x14ac:dyDescent="0.25">
      <c r="A766" t="s">
        <v>2409</v>
      </c>
      <c r="B766">
        <v>6.137549E-3</v>
      </c>
      <c r="C766">
        <v>2</v>
      </c>
      <c r="D766">
        <v>48</v>
      </c>
      <c r="E766" s="71">
        <v>41135</v>
      </c>
    </row>
    <row r="767" spans="1:5" x14ac:dyDescent="0.25">
      <c r="A767" t="s">
        <v>2410</v>
      </c>
      <c r="B767">
        <v>1.4172717E-2</v>
      </c>
      <c r="C767">
        <v>1</v>
      </c>
      <c r="D767">
        <v>48</v>
      </c>
      <c r="E767" s="71">
        <v>41136</v>
      </c>
    </row>
    <row r="768" spans="1:5" x14ac:dyDescent="0.25">
      <c r="A768" t="s">
        <v>2411</v>
      </c>
      <c r="B768">
        <v>3.161779E-3</v>
      </c>
      <c r="C768">
        <v>0</v>
      </c>
      <c r="D768">
        <v>48</v>
      </c>
      <c r="E768" s="71">
        <v>41137</v>
      </c>
    </row>
    <row r="769" spans="1:5" x14ac:dyDescent="0.25">
      <c r="A769" t="s">
        <v>2412</v>
      </c>
      <c r="B769">
        <v>1.5438983E-2</v>
      </c>
      <c r="C769">
        <v>18</v>
      </c>
      <c r="D769">
        <v>48</v>
      </c>
      <c r="E769" s="71">
        <v>41181</v>
      </c>
    </row>
    <row r="770" spans="1:5" x14ac:dyDescent="0.25">
      <c r="A770" t="s">
        <v>2413</v>
      </c>
      <c r="B770">
        <v>1.0295772E-2</v>
      </c>
      <c r="C770">
        <v>4</v>
      </c>
      <c r="D770">
        <v>48</v>
      </c>
      <c r="E770" s="71">
        <v>41164</v>
      </c>
    </row>
    <row r="771" spans="1:5" x14ac:dyDescent="0.25">
      <c r="A771" t="s">
        <v>2414</v>
      </c>
      <c r="B771">
        <v>1.0072429000000001E-2</v>
      </c>
      <c r="C771">
        <v>7</v>
      </c>
      <c r="D771">
        <v>48</v>
      </c>
      <c r="E771" s="71">
        <v>41191</v>
      </c>
    </row>
    <row r="772" spans="1:5" x14ac:dyDescent="0.25">
      <c r="A772" t="s">
        <v>2415</v>
      </c>
      <c r="B772">
        <v>1.7806168000000001E-2</v>
      </c>
      <c r="C772">
        <v>16</v>
      </c>
      <c r="D772">
        <v>48</v>
      </c>
      <c r="E772" s="71">
        <v>41213</v>
      </c>
    </row>
    <row r="773" spans="1:5" x14ac:dyDescent="0.25">
      <c r="A773" t="s">
        <v>2416</v>
      </c>
      <c r="B773">
        <v>1.4931653E-2</v>
      </c>
      <c r="C773">
        <v>2</v>
      </c>
      <c r="D773">
        <v>48</v>
      </c>
      <c r="E773" s="71">
        <v>41227</v>
      </c>
    </row>
    <row r="774" spans="1:5" x14ac:dyDescent="0.25">
      <c r="A774" t="s">
        <v>2417</v>
      </c>
      <c r="B774">
        <v>2.1876616000000002E-2</v>
      </c>
      <c r="C774">
        <v>2</v>
      </c>
      <c r="D774">
        <v>48</v>
      </c>
      <c r="E774" s="71">
        <v>41257</v>
      </c>
    </row>
    <row r="775" spans="1:5" x14ac:dyDescent="0.25">
      <c r="A775" t="s">
        <v>2418</v>
      </c>
      <c r="B775">
        <v>1.7330175999999999E-2</v>
      </c>
      <c r="C775">
        <v>2</v>
      </c>
      <c r="D775">
        <v>48</v>
      </c>
      <c r="E775" s="71">
        <v>41227</v>
      </c>
    </row>
    <row r="776" spans="1:5" x14ac:dyDescent="0.25">
      <c r="A776" t="s">
        <v>2419</v>
      </c>
      <c r="B776">
        <v>2.4576585000000001E-2</v>
      </c>
      <c r="C776">
        <v>95</v>
      </c>
      <c r="D776">
        <v>48</v>
      </c>
      <c r="E776" s="71">
        <v>41256</v>
      </c>
    </row>
    <row r="777" spans="1:5" x14ac:dyDescent="0.25">
      <c r="A777" t="s">
        <v>2420</v>
      </c>
      <c r="B777">
        <v>1.8083169E-2</v>
      </c>
      <c r="C777">
        <v>19</v>
      </c>
      <c r="D777">
        <v>48</v>
      </c>
      <c r="E777" s="71">
        <v>41271</v>
      </c>
    </row>
    <row r="778" spans="1:5" x14ac:dyDescent="0.25">
      <c r="A778" t="s">
        <v>2421</v>
      </c>
      <c r="B778">
        <v>2.0626478E-2</v>
      </c>
      <c r="C778">
        <v>0</v>
      </c>
      <c r="D778">
        <v>48</v>
      </c>
      <c r="E778" s="71">
        <v>41290</v>
      </c>
    </row>
    <row r="779" spans="1:5" x14ac:dyDescent="0.25">
      <c r="A779" t="s">
        <v>2422</v>
      </c>
      <c r="B779">
        <v>2.1571470999999998E-2</v>
      </c>
      <c r="C779">
        <v>5</v>
      </c>
      <c r="D779">
        <v>48</v>
      </c>
      <c r="E779" s="71">
        <v>41285</v>
      </c>
    </row>
    <row r="780" spans="1:5" x14ac:dyDescent="0.25">
      <c r="A780" t="s">
        <v>2423</v>
      </c>
      <c r="B780">
        <v>4.1416291000000001E-2</v>
      </c>
      <c r="C780">
        <v>6</v>
      </c>
      <c r="D780">
        <v>48</v>
      </c>
      <c r="E780" s="71">
        <v>41284</v>
      </c>
    </row>
    <row r="781" spans="1:5" x14ac:dyDescent="0.25">
      <c r="A781" t="s">
        <v>2424</v>
      </c>
      <c r="B781">
        <v>5.0515073000000001E-2</v>
      </c>
      <c r="C781">
        <v>2</v>
      </c>
      <c r="D781">
        <v>48</v>
      </c>
      <c r="E781" s="71">
        <v>41319</v>
      </c>
    </row>
    <row r="782" spans="1:5" x14ac:dyDescent="0.25">
      <c r="A782" t="s">
        <v>2425</v>
      </c>
      <c r="B782">
        <v>1.9464650999999999E-2</v>
      </c>
      <c r="C782">
        <v>2</v>
      </c>
      <c r="D782">
        <v>48</v>
      </c>
      <c r="E782" s="71">
        <v>41319</v>
      </c>
    </row>
    <row r="783" spans="1:5" x14ac:dyDescent="0.25">
      <c r="A783" t="s">
        <v>2426</v>
      </c>
      <c r="B783">
        <v>4.1173935000000002E-2</v>
      </c>
      <c r="C783">
        <v>19</v>
      </c>
      <c r="D783">
        <v>48</v>
      </c>
      <c r="E783" s="71">
        <v>41302</v>
      </c>
    </row>
    <row r="784" spans="1:5" x14ac:dyDescent="0.25">
      <c r="A784" t="s">
        <v>2427</v>
      </c>
      <c r="B784">
        <v>3.6447291E-2</v>
      </c>
      <c r="C784">
        <v>27</v>
      </c>
      <c r="D784">
        <v>48</v>
      </c>
      <c r="E784" s="71">
        <v>41353</v>
      </c>
    </row>
    <row r="785" spans="1:5" x14ac:dyDescent="0.25">
      <c r="A785" t="s">
        <v>2428</v>
      </c>
      <c r="B785">
        <v>5.3196071999999997E-2</v>
      </c>
      <c r="C785">
        <v>19</v>
      </c>
      <c r="D785">
        <v>48</v>
      </c>
      <c r="E785" s="71">
        <v>41333</v>
      </c>
    </row>
    <row r="786" spans="1:5" x14ac:dyDescent="0.25">
      <c r="A786" t="s">
        <v>2429</v>
      </c>
      <c r="B786">
        <v>2.6253914E-2</v>
      </c>
      <c r="C786">
        <v>2</v>
      </c>
      <c r="D786">
        <v>48</v>
      </c>
      <c r="E786" s="71">
        <v>41319</v>
      </c>
    </row>
    <row r="787" spans="1:5" x14ac:dyDescent="0.25">
      <c r="A787" t="s">
        <v>2430</v>
      </c>
      <c r="B787">
        <v>3.3958563999999997E-2</v>
      </c>
      <c r="C787">
        <v>4</v>
      </c>
      <c r="D787">
        <v>48</v>
      </c>
      <c r="E787" s="71">
        <v>41376</v>
      </c>
    </row>
    <row r="788" spans="1:5" x14ac:dyDescent="0.25">
      <c r="A788" t="s">
        <v>2431</v>
      </c>
      <c r="B788">
        <v>3.2832343E-2</v>
      </c>
      <c r="C788">
        <v>12</v>
      </c>
      <c r="D788">
        <v>48</v>
      </c>
      <c r="E788" s="71">
        <v>41429</v>
      </c>
    </row>
    <row r="789" spans="1:5" x14ac:dyDescent="0.25">
      <c r="A789" t="s">
        <v>2432</v>
      </c>
      <c r="B789">
        <v>3.7308672000000001E-2</v>
      </c>
      <c r="C789">
        <v>12</v>
      </c>
      <c r="D789">
        <v>48</v>
      </c>
      <c r="E789" s="71">
        <v>41459</v>
      </c>
    </row>
    <row r="790" spans="1:5" x14ac:dyDescent="0.25">
      <c r="A790" t="s">
        <v>2433</v>
      </c>
      <c r="B790">
        <v>3.3134456999999999E-2</v>
      </c>
      <c r="C790">
        <v>48</v>
      </c>
      <c r="D790">
        <v>48</v>
      </c>
      <c r="E790" s="71">
        <v>41668</v>
      </c>
    </row>
    <row r="791" spans="1:5" x14ac:dyDescent="0.25">
      <c r="A791" t="s">
        <v>2434</v>
      </c>
      <c r="B791">
        <v>4.6887075E-2</v>
      </c>
      <c r="C791">
        <v>8</v>
      </c>
      <c r="D791">
        <v>48</v>
      </c>
      <c r="E791" s="71">
        <v>41463</v>
      </c>
    </row>
    <row r="792" spans="1:5" x14ac:dyDescent="0.25">
      <c r="A792" t="s">
        <v>2435</v>
      </c>
      <c r="B792">
        <v>2.6468783999999999E-2</v>
      </c>
      <c r="C792">
        <v>1</v>
      </c>
      <c r="D792">
        <v>48</v>
      </c>
      <c r="E792" s="71">
        <v>41470</v>
      </c>
    </row>
    <row r="793" spans="1:5" x14ac:dyDescent="0.25">
      <c r="A793" t="s">
        <v>2436</v>
      </c>
      <c r="B793">
        <v>3.4206697000000001E-2</v>
      </c>
      <c r="C793">
        <v>4</v>
      </c>
      <c r="D793">
        <v>48</v>
      </c>
      <c r="E793" s="71">
        <v>41467</v>
      </c>
    </row>
    <row r="794" spans="1:5" x14ac:dyDescent="0.25">
      <c r="A794" t="s">
        <v>2437</v>
      </c>
      <c r="B794">
        <v>3.4539436999999999E-2</v>
      </c>
      <c r="C794">
        <v>0</v>
      </c>
      <c r="D794">
        <v>48</v>
      </c>
      <c r="E794" s="71">
        <v>41471</v>
      </c>
    </row>
    <row r="795" spans="1:5" x14ac:dyDescent="0.25">
      <c r="A795" t="s">
        <v>2438</v>
      </c>
      <c r="B795">
        <v>0.13181731799999999</v>
      </c>
      <c r="C795">
        <v>4</v>
      </c>
      <c r="D795">
        <v>48</v>
      </c>
      <c r="E795" s="71">
        <v>42167</v>
      </c>
    </row>
    <row r="796" spans="1:5" x14ac:dyDescent="0.25">
      <c r="A796" t="s">
        <v>2439</v>
      </c>
      <c r="B796">
        <v>4.3653771000000001E-2</v>
      </c>
      <c r="C796">
        <v>0</v>
      </c>
      <c r="D796">
        <v>48</v>
      </c>
      <c r="E796" s="71">
        <v>41655</v>
      </c>
    </row>
    <row r="797" spans="1:5" x14ac:dyDescent="0.25">
      <c r="A797" t="s">
        <v>2440</v>
      </c>
      <c r="B797">
        <v>6.1631136000000003E-2</v>
      </c>
      <c r="C797">
        <v>7</v>
      </c>
      <c r="D797">
        <v>48</v>
      </c>
      <c r="E797" s="71">
        <v>41648</v>
      </c>
    </row>
    <row r="798" spans="1:5" x14ac:dyDescent="0.25">
      <c r="A798" t="s">
        <v>2441</v>
      </c>
      <c r="B798">
        <v>5.0819300999999997E-2</v>
      </c>
      <c r="C798">
        <v>7</v>
      </c>
      <c r="D798">
        <v>48</v>
      </c>
      <c r="E798" s="71">
        <v>41768</v>
      </c>
    </row>
    <row r="799" spans="1:5" x14ac:dyDescent="0.25">
      <c r="A799" t="s">
        <v>2442</v>
      </c>
      <c r="B799">
        <v>5.7369915E-2</v>
      </c>
      <c r="C799">
        <v>0</v>
      </c>
      <c r="D799">
        <v>48</v>
      </c>
      <c r="E799" s="71">
        <v>41806</v>
      </c>
    </row>
    <row r="800" spans="1:5" x14ac:dyDescent="0.25">
      <c r="A800" t="s">
        <v>2443</v>
      </c>
      <c r="B800">
        <v>7.3988700000000004E-2</v>
      </c>
      <c r="C800">
        <v>0</v>
      </c>
      <c r="D800">
        <v>48</v>
      </c>
      <c r="E800" s="71">
        <v>41836</v>
      </c>
    </row>
    <row r="801" spans="1:5" x14ac:dyDescent="0.25">
      <c r="A801" t="s">
        <v>2444</v>
      </c>
      <c r="B801">
        <v>6.6830756000000005E-2</v>
      </c>
      <c r="C801">
        <v>6</v>
      </c>
      <c r="D801">
        <v>48</v>
      </c>
      <c r="E801" s="71">
        <v>41830</v>
      </c>
    </row>
    <row r="802" spans="1:5" x14ac:dyDescent="0.25">
      <c r="A802" t="s">
        <v>2445</v>
      </c>
      <c r="B802">
        <v>9.7802537999999994E-2</v>
      </c>
      <c r="C802">
        <v>2</v>
      </c>
      <c r="D802">
        <v>48</v>
      </c>
      <c r="E802" s="71">
        <v>41834</v>
      </c>
    </row>
    <row r="803" spans="1:5" x14ac:dyDescent="0.25">
      <c r="A803" t="s">
        <v>2446</v>
      </c>
      <c r="B803">
        <v>7.7077318000000006E-2</v>
      </c>
      <c r="C803">
        <v>4</v>
      </c>
      <c r="D803">
        <v>48</v>
      </c>
      <c r="E803" s="71">
        <v>41863</v>
      </c>
    </row>
    <row r="804" spans="1:5" x14ac:dyDescent="0.25">
      <c r="A804" t="s">
        <v>2447</v>
      </c>
      <c r="B804">
        <v>4.5676398999999999E-2</v>
      </c>
      <c r="C804">
        <v>8</v>
      </c>
      <c r="D804">
        <v>48</v>
      </c>
      <c r="E804" s="71">
        <v>41859</v>
      </c>
    </row>
    <row r="805" spans="1:5" x14ac:dyDescent="0.25">
      <c r="A805" t="s">
        <v>2448</v>
      </c>
      <c r="B805">
        <v>3.9063865000000003E-2</v>
      </c>
      <c r="C805">
        <v>1</v>
      </c>
      <c r="D805">
        <v>48</v>
      </c>
      <c r="E805" s="71">
        <v>41866</v>
      </c>
    </row>
    <row r="806" spans="1:5" x14ac:dyDescent="0.25">
      <c r="A806" t="s">
        <v>2449</v>
      </c>
      <c r="B806">
        <v>8.0781026000000006E-2</v>
      </c>
      <c r="C806">
        <v>6</v>
      </c>
      <c r="D806">
        <v>48</v>
      </c>
      <c r="E806" s="71">
        <v>41892</v>
      </c>
    </row>
    <row r="807" spans="1:5" x14ac:dyDescent="0.25">
      <c r="A807" t="s">
        <v>2450</v>
      </c>
      <c r="B807">
        <v>0.104196184</v>
      </c>
      <c r="C807">
        <v>11</v>
      </c>
      <c r="D807">
        <v>48</v>
      </c>
      <c r="E807" s="71">
        <v>41887</v>
      </c>
    </row>
    <row r="808" spans="1:5" x14ac:dyDescent="0.25">
      <c r="A808" t="s">
        <v>2451</v>
      </c>
      <c r="B808">
        <v>8.8606712000000004E-2</v>
      </c>
      <c r="C808">
        <v>9</v>
      </c>
      <c r="D808">
        <v>48</v>
      </c>
      <c r="E808" s="71">
        <v>41919</v>
      </c>
    </row>
    <row r="809" spans="1:5" x14ac:dyDescent="0.25">
      <c r="A809" t="s">
        <v>2452</v>
      </c>
      <c r="B809">
        <v>0.11120445900000001</v>
      </c>
      <c r="C809">
        <v>16</v>
      </c>
      <c r="D809">
        <v>48</v>
      </c>
      <c r="E809" s="71">
        <v>41943</v>
      </c>
    </row>
    <row r="810" spans="1:5" x14ac:dyDescent="0.25">
      <c r="A810" t="s">
        <v>2453</v>
      </c>
      <c r="B810">
        <v>5.6044200000000002E-2</v>
      </c>
      <c r="C810">
        <v>34</v>
      </c>
      <c r="D810">
        <v>48</v>
      </c>
      <c r="E810" s="71">
        <v>41956</v>
      </c>
    </row>
    <row r="811" spans="1:5" x14ac:dyDescent="0.25">
      <c r="A811" t="s">
        <v>2454</v>
      </c>
      <c r="B811">
        <v>0.124670287</v>
      </c>
      <c r="C811">
        <v>233</v>
      </c>
      <c r="D811">
        <v>48</v>
      </c>
      <c r="E811" s="71">
        <v>41970</v>
      </c>
    </row>
    <row r="812" spans="1:5" x14ac:dyDescent="0.25">
      <c r="A812" t="s">
        <v>2455</v>
      </c>
      <c r="B812">
        <v>9.7316181000000002E-2</v>
      </c>
      <c r="C812">
        <v>3</v>
      </c>
      <c r="D812">
        <v>48</v>
      </c>
      <c r="E812" s="71">
        <v>41956</v>
      </c>
    </row>
    <row r="813" spans="1:5" x14ac:dyDescent="0.25">
      <c r="A813" t="s">
        <v>2456</v>
      </c>
      <c r="B813">
        <v>0.120704345</v>
      </c>
      <c r="C813">
        <v>1</v>
      </c>
      <c r="D813">
        <v>48</v>
      </c>
      <c r="E813" s="71">
        <v>41988</v>
      </c>
    </row>
    <row r="814" spans="1:5" x14ac:dyDescent="0.25">
      <c r="A814" t="s">
        <v>2457</v>
      </c>
      <c r="B814">
        <v>0.10510203999999999</v>
      </c>
      <c r="C814">
        <v>93</v>
      </c>
      <c r="D814">
        <v>48</v>
      </c>
      <c r="E814" s="71">
        <v>42019</v>
      </c>
    </row>
    <row r="815" spans="1:5" x14ac:dyDescent="0.25">
      <c r="A815" t="s">
        <v>2458</v>
      </c>
      <c r="B815">
        <v>0.105360734</v>
      </c>
      <c r="C815">
        <v>17</v>
      </c>
      <c r="D815">
        <v>48</v>
      </c>
      <c r="E815" s="71">
        <v>42003</v>
      </c>
    </row>
    <row r="816" spans="1:5" x14ac:dyDescent="0.25">
      <c r="A816" t="s">
        <v>2459</v>
      </c>
      <c r="B816">
        <v>8.1351849000000004E-2</v>
      </c>
      <c r="C816">
        <v>3</v>
      </c>
      <c r="D816">
        <v>48</v>
      </c>
      <c r="E816" s="71">
        <v>42017</v>
      </c>
    </row>
    <row r="817" spans="1:5" x14ac:dyDescent="0.25">
      <c r="A817" t="s">
        <v>2460</v>
      </c>
      <c r="B817">
        <v>0.13078310600000001</v>
      </c>
      <c r="C817">
        <v>3</v>
      </c>
      <c r="D817">
        <v>48</v>
      </c>
      <c r="E817" s="71">
        <v>42017</v>
      </c>
    </row>
    <row r="818" spans="1:5" x14ac:dyDescent="0.25">
      <c r="A818" t="s">
        <v>2461</v>
      </c>
      <c r="B818">
        <v>5.2057132999999998E-2</v>
      </c>
      <c r="C818">
        <v>4</v>
      </c>
      <c r="D818">
        <v>48</v>
      </c>
      <c r="E818" s="71">
        <v>42047</v>
      </c>
    </row>
    <row r="819" spans="1:5" x14ac:dyDescent="0.25">
      <c r="A819" t="s">
        <v>2462</v>
      </c>
      <c r="B819">
        <v>0.137181215</v>
      </c>
      <c r="C819">
        <v>20</v>
      </c>
      <c r="D819">
        <v>48</v>
      </c>
      <c r="E819" s="71">
        <v>42062</v>
      </c>
    </row>
    <row r="820" spans="1:5" x14ac:dyDescent="0.25">
      <c r="A820" t="s">
        <v>2463</v>
      </c>
      <c r="B820">
        <v>0.10335116699999999</v>
      </c>
      <c r="C820">
        <v>3</v>
      </c>
      <c r="D820">
        <v>48</v>
      </c>
      <c r="E820" s="71">
        <v>42107</v>
      </c>
    </row>
    <row r="821" spans="1:5" x14ac:dyDescent="0.25">
      <c r="A821" t="s">
        <v>2464</v>
      </c>
      <c r="B821">
        <v>0.112239345</v>
      </c>
      <c r="C821">
        <v>3</v>
      </c>
      <c r="D821">
        <v>48</v>
      </c>
      <c r="E821" s="71">
        <v>42137</v>
      </c>
    </row>
    <row r="822" spans="1:5" x14ac:dyDescent="0.25">
      <c r="A822" t="s">
        <v>2465</v>
      </c>
      <c r="B822">
        <v>0.117353867</v>
      </c>
      <c r="C822">
        <v>17</v>
      </c>
      <c r="D822">
        <v>48</v>
      </c>
      <c r="E822" s="71">
        <v>42124</v>
      </c>
    </row>
    <row r="823" spans="1:5" x14ac:dyDescent="0.25">
      <c r="A823" t="s">
        <v>2466</v>
      </c>
      <c r="B823">
        <v>0.102514172</v>
      </c>
      <c r="C823">
        <v>32</v>
      </c>
      <c r="D823">
        <v>48</v>
      </c>
      <c r="E823" s="71">
        <v>42139</v>
      </c>
    </row>
    <row r="824" spans="1:5" x14ac:dyDescent="0.25">
      <c r="A824" t="s">
        <v>2467</v>
      </c>
      <c r="B824">
        <v>0.14747854499999999</v>
      </c>
      <c r="C824">
        <v>181</v>
      </c>
      <c r="D824">
        <v>48</v>
      </c>
      <c r="E824" s="71">
        <v>42173</v>
      </c>
    </row>
    <row r="825" spans="1:5" x14ac:dyDescent="0.25">
      <c r="A825" t="s">
        <v>2468</v>
      </c>
      <c r="B825">
        <v>7.4758821000000003E-2</v>
      </c>
      <c r="C825">
        <v>9</v>
      </c>
      <c r="D825">
        <v>48</v>
      </c>
      <c r="E825" s="71">
        <v>42192</v>
      </c>
    </row>
    <row r="826" spans="1:5" x14ac:dyDescent="0.25">
      <c r="A826" t="s">
        <v>2469</v>
      </c>
      <c r="B826">
        <v>0.246289649</v>
      </c>
      <c r="C826">
        <v>8</v>
      </c>
      <c r="D826">
        <v>48</v>
      </c>
      <c r="E826" s="71">
        <v>42193</v>
      </c>
    </row>
    <row r="827" spans="1:5" x14ac:dyDescent="0.25">
      <c r="A827" t="s">
        <v>2470</v>
      </c>
      <c r="B827">
        <v>7.4000681999999998E-2</v>
      </c>
      <c r="C827">
        <v>3</v>
      </c>
      <c r="D827">
        <v>48</v>
      </c>
      <c r="E827" s="71">
        <v>42198</v>
      </c>
    </row>
    <row r="828" spans="1:5" x14ac:dyDescent="0.25">
      <c r="A828" t="s">
        <v>2471</v>
      </c>
      <c r="B828">
        <v>0.18703667400000001</v>
      </c>
      <c r="C828">
        <v>18</v>
      </c>
      <c r="D828">
        <v>48</v>
      </c>
      <c r="E828" s="71">
        <v>42306</v>
      </c>
    </row>
    <row r="829" spans="1:5" x14ac:dyDescent="0.25">
      <c r="A829" t="s">
        <v>2472</v>
      </c>
      <c r="B829">
        <v>7.8244483000000004E-2</v>
      </c>
      <c r="C829">
        <v>97</v>
      </c>
      <c r="D829">
        <v>48</v>
      </c>
      <c r="E829" s="71">
        <v>42319</v>
      </c>
    </row>
    <row r="830" spans="1:5" x14ac:dyDescent="0.25">
      <c r="A830" t="s">
        <v>2473</v>
      </c>
      <c r="B830">
        <v>0.14250413200000001</v>
      </c>
      <c r="C830">
        <v>5</v>
      </c>
      <c r="D830">
        <v>48</v>
      </c>
      <c r="E830" s="71">
        <v>42319</v>
      </c>
    </row>
    <row r="831" spans="1:5" x14ac:dyDescent="0.25">
      <c r="A831" t="s">
        <v>2474</v>
      </c>
      <c r="B831">
        <v>0.122811077</v>
      </c>
      <c r="C831">
        <v>1</v>
      </c>
      <c r="D831">
        <v>48</v>
      </c>
      <c r="E831" s="71">
        <v>42353</v>
      </c>
    </row>
    <row r="832" spans="1:5" x14ac:dyDescent="0.25">
      <c r="A832" t="s">
        <v>2475</v>
      </c>
      <c r="B832">
        <v>0.21213432400000001</v>
      </c>
      <c r="C832">
        <v>9</v>
      </c>
      <c r="D832">
        <v>48</v>
      </c>
      <c r="E832" s="71">
        <v>42345</v>
      </c>
    </row>
    <row r="833" spans="1:5" x14ac:dyDescent="0.25">
      <c r="A833" t="s">
        <v>2476</v>
      </c>
      <c r="B833">
        <v>0.19668745200000001</v>
      </c>
      <c r="C833">
        <v>2</v>
      </c>
      <c r="D833">
        <v>48</v>
      </c>
      <c r="E833" s="71">
        <v>42352</v>
      </c>
    </row>
    <row r="834" spans="1:5" x14ac:dyDescent="0.25">
      <c r="A834" t="s">
        <v>2477</v>
      </c>
      <c r="B834">
        <v>0.101349303</v>
      </c>
      <c r="C834">
        <v>27</v>
      </c>
      <c r="D834">
        <v>48</v>
      </c>
      <c r="E834" s="71">
        <v>42389</v>
      </c>
    </row>
    <row r="835" spans="1:5" x14ac:dyDescent="0.25">
      <c r="A835" t="s">
        <v>2478</v>
      </c>
      <c r="B835">
        <v>0.16493897800000001</v>
      </c>
      <c r="C835">
        <v>23</v>
      </c>
      <c r="D835">
        <v>48</v>
      </c>
      <c r="E835" s="71">
        <v>42424</v>
      </c>
    </row>
    <row r="836" spans="1:5" x14ac:dyDescent="0.25">
      <c r="A836" t="s">
        <v>2479</v>
      </c>
      <c r="B836">
        <v>0.146571912</v>
      </c>
      <c r="C836">
        <v>2</v>
      </c>
      <c r="D836">
        <v>48</v>
      </c>
      <c r="E836" s="71">
        <v>42474</v>
      </c>
    </row>
    <row r="837" spans="1:5" x14ac:dyDescent="0.25">
      <c r="A837" t="s">
        <v>2480</v>
      </c>
      <c r="B837">
        <v>1.6670842000000002E-2</v>
      </c>
      <c r="C837">
        <v>1</v>
      </c>
      <c r="D837">
        <v>48</v>
      </c>
      <c r="E837" s="71">
        <v>41289</v>
      </c>
    </row>
    <row r="838" spans="1:5" x14ac:dyDescent="0.25">
      <c r="A838" t="s">
        <v>2481</v>
      </c>
      <c r="B838">
        <v>1.9903249000000001E-2</v>
      </c>
      <c r="C838">
        <v>19</v>
      </c>
      <c r="D838">
        <v>48</v>
      </c>
      <c r="E838" s="71">
        <v>41302</v>
      </c>
    </row>
    <row r="839" spans="1:5" x14ac:dyDescent="0.25">
      <c r="A839" t="s">
        <v>2482</v>
      </c>
      <c r="B839">
        <v>2.4707725E-2</v>
      </c>
      <c r="C839">
        <v>1</v>
      </c>
      <c r="D839">
        <v>48</v>
      </c>
      <c r="E839" s="71">
        <v>41320</v>
      </c>
    </row>
    <row r="840" spans="1:5" x14ac:dyDescent="0.25">
      <c r="A840" t="s">
        <v>2483</v>
      </c>
      <c r="B840">
        <v>6.9397044000000005E-2</v>
      </c>
      <c r="C840">
        <v>23</v>
      </c>
      <c r="D840">
        <v>48</v>
      </c>
      <c r="E840" s="71">
        <v>41388</v>
      </c>
    </row>
    <row r="841" spans="1:5" x14ac:dyDescent="0.25">
      <c r="A841" t="s">
        <v>2484</v>
      </c>
      <c r="B841">
        <v>4.162093E-2</v>
      </c>
      <c r="C841">
        <v>49</v>
      </c>
      <c r="D841">
        <v>48</v>
      </c>
      <c r="E841" s="71">
        <v>41422</v>
      </c>
    </row>
    <row r="842" spans="1:5" x14ac:dyDescent="0.25">
      <c r="A842" t="s">
        <v>2485</v>
      </c>
      <c r="B842">
        <v>3.9844837000000001E-2</v>
      </c>
      <c r="C842">
        <v>46</v>
      </c>
      <c r="D842">
        <v>48</v>
      </c>
      <c r="E842" s="71">
        <v>41395</v>
      </c>
    </row>
    <row r="843" spans="1:5" x14ac:dyDescent="0.25">
      <c r="A843" t="s">
        <v>2486</v>
      </c>
      <c r="B843">
        <v>3.3455752999999998E-2</v>
      </c>
      <c r="C843">
        <v>14</v>
      </c>
      <c r="D843">
        <v>48</v>
      </c>
      <c r="E843" s="71">
        <v>41396</v>
      </c>
    </row>
    <row r="844" spans="1:5" x14ac:dyDescent="0.25">
      <c r="A844" t="s">
        <v>2487</v>
      </c>
      <c r="B844">
        <v>2.6992723E-2</v>
      </c>
      <c r="C844">
        <v>0</v>
      </c>
      <c r="D844">
        <v>48</v>
      </c>
      <c r="E844" s="71">
        <v>41410</v>
      </c>
    </row>
    <row r="845" spans="1:5" x14ac:dyDescent="0.25">
      <c r="A845" t="s">
        <v>2488</v>
      </c>
      <c r="B845">
        <v>4.2291314000000003E-2</v>
      </c>
      <c r="C845">
        <v>16</v>
      </c>
      <c r="D845">
        <v>48</v>
      </c>
      <c r="E845" s="71">
        <v>41425</v>
      </c>
    </row>
    <row r="846" spans="1:5" x14ac:dyDescent="0.25">
      <c r="A846" t="s">
        <v>2489</v>
      </c>
      <c r="B846">
        <v>4.5329210000000002E-2</v>
      </c>
      <c r="C846">
        <v>1</v>
      </c>
      <c r="D846">
        <v>48</v>
      </c>
      <c r="E846" s="71">
        <v>41470</v>
      </c>
    </row>
    <row r="847" spans="1:5" x14ac:dyDescent="0.25">
      <c r="A847" t="s">
        <v>2490</v>
      </c>
      <c r="B847">
        <v>4.4513168999999998E-2</v>
      </c>
      <c r="C847">
        <v>20</v>
      </c>
      <c r="D847">
        <v>48</v>
      </c>
      <c r="E847" s="71">
        <v>41452</v>
      </c>
    </row>
    <row r="848" spans="1:5" x14ac:dyDescent="0.25">
      <c r="A848" t="s">
        <v>2491</v>
      </c>
      <c r="B848">
        <v>3.3819808999999999E-2</v>
      </c>
      <c r="C848">
        <v>5</v>
      </c>
      <c r="D848">
        <v>48</v>
      </c>
      <c r="E848" s="71">
        <v>41466</v>
      </c>
    </row>
    <row r="849" spans="1:5" x14ac:dyDescent="0.25">
      <c r="A849" t="s">
        <v>2492</v>
      </c>
      <c r="B849">
        <v>3.8471219000000001E-2</v>
      </c>
      <c r="C849">
        <v>0</v>
      </c>
      <c r="D849">
        <v>48</v>
      </c>
      <c r="E849" s="71">
        <v>41471</v>
      </c>
    </row>
    <row r="850" spans="1:5" x14ac:dyDescent="0.25">
      <c r="A850" t="s">
        <v>2493</v>
      </c>
      <c r="B850">
        <v>5.0440895999999999E-2</v>
      </c>
      <c r="C850">
        <v>0</v>
      </c>
      <c r="D850">
        <v>48</v>
      </c>
      <c r="E850" s="71">
        <v>41471</v>
      </c>
    </row>
    <row r="851" spans="1:5" x14ac:dyDescent="0.25">
      <c r="A851" t="s">
        <v>2494</v>
      </c>
      <c r="B851">
        <v>4.2217367999999998E-2</v>
      </c>
      <c r="C851">
        <v>0</v>
      </c>
      <c r="D851">
        <v>48</v>
      </c>
      <c r="E851" s="71">
        <v>41471</v>
      </c>
    </row>
    <row r="852" spans="1:5" x14ac:dyDescent="0.25">
      <c r="A852" t="s">
        <v>2495</v>
      </c>
      <c r="B852">
        <v>4.0471839000000003E-2</v>
      </c>
      <c r="C852">
        <v>3</v>
      </c>
      <c r="D852">
        <v>48</v>
      </c>
      <c r="E852" s="71">
        <v>41530</v>
      </c>
    </row>
    <row r="853" spans="1:5" x14ac:dyDescent="0.25">
      <c r="A853" t="s">
        <v>2496</v>
      </c>
      <c r="B853">
        <v>7.2575082999999999E-2</v>
      </c>
      <c r="C853">
        <v>29</v>
      </c>
      <c r="D853">
        <v>48</v>
      </c>
      <c r="E853" s="71">
        <v>41565</v>
      </c>
    </row>
    <row r="854" spans="1:5" x14ac:dyDescent="0.25">
      <c r="A854" t="s">
        <v>2497</v>
      </c>
      <c r="B854">
        <v>3.2867176999999997E-2</v>
      </c>
      <c r="C854">
        <v>3</v>
      </c>
      <c r="D854">
        <v>48</v>
      </c>
      <c r="E854" s="71">
        <v>41591</v>
      </c>
    </row>
    <row r="855" spans="1:5" x14ac:dyDescent="0.25">
      <c r="A855" t="s">
        <v>2498</v>
      </c>
      <c r="B855">
        <v>5.3324200000000002E-2</v>
      </c>
      <c r="C855">
        <v>10</v>
      </c>
      <c r="D855">
        <v>48</v>
      </c>
      <c r="E855" s="71">
        <v>41584</v>
      </c>
    </row>
    <row r="856" spans="1:5" x14ac:dyDescent="0.25">
      <c r="A856" t="s">
        <v>2499</v>
      </c>
      <c r="B856">
        <v>4.4626041999999998E-2</v>
      </c>
      <c r="C856">
        <v>10</v>
      </c>
      <c r="D856">
        <v>48</v>
      </c>
      <c r="E856" s="71">
        <v>41645</v>
      </c>
    </row>
    <row r="857" spans="1:5" x14ac:dyDescent="0.25">
      <c r="A857" t="s">
        <v>2500</v>
      </c>
      <c r="B857">
        <v>6.6998646999999995E-2</v>
      </c>
      <c r="C857">
        <v>41</v>
      </c>
      <c r="D857">
        <v>48</v>
      </c>
      <c r="E857" s="71">
        <v>41765</v>
      </c>
    </row>
    <row r="858" spans="1:5" x14ac:dyDescent="0.25">
      <c r="A858" t="s">
        <v>2501</v>
      </c>
      <c r="B858">
        <v>0.15465709899999999</v>
      </c>
      <c r="C858">
        <v>4</v>
      </c>
      <c r="D858">
        <v>48</v>
      </c>
      <c r="E858" s="71">
        <v>42289</v>
      </c>
    </row>
    <row r="859" spans="1:5" x14ac:dyDescent="0.25">
      <c r="A859" t="s">
        <v>2502</v>
      </c>
      <c r="B859">
        <v>0.159064291</v>
      </c>
      <c r="C859">
        <v>3</v>
      </c>
      <c r="D859">
        <v>48</v>
      </c>
      <c r="E859" s="71">
        <v>41803</v>
      </c>
    </row>
    <row r="860" spans="1:5" x14ac:dyDescent="0.25">
      <c r="A860" t="s">
        <v>2503</v>
      </c>
      <c r="B860">
        <v>0.17248231999999999</v>
      </c>
      <c r="C860">
        <v>5</v>
      </c>
      <c r="D860">
        <v>48</v>
      </c>
      <c r="E860" s="71">
        <v>41831</v>
      </c>
    </row>
    <row r="861" spans="1:5" x14ac:dyDescent="0.25">
      <c r="A861" t="s">
        <v>2504</v>
      </c>
      <c r="B861">
        <v>7.6759272000000003E-2</v>
      </c>
      <c r="C861">
        <v>18</v>
      </c>
      <c r="D861">
        <v>48</v>
      </c>
      <c r="E861" s="71">
        <v>41880</v>
      </c>
    </row>
    <row r="862" spans="1:5" x14ac:dyDescent="0.25">
      <c r="A862" t="s">
        <v>2505</v>
      </c>
      <c r="B862">
        <v>8.3647822999999996E-2</v>
      </c>
      <c r="C862">
        <v>21</v>
      </c>
      <c r="D862">
        <v>48</v>
      </c>
      <c r="E862" s="71">
        <v>41908</v>
      </c>
    </row>
    <row r="863" spans="1:5" x14ac:dyDescent="0.25">
      <c r="A863" t="s">
        <v>2506</v>
      </c>
      <c r="B863">
        <v>0.20904900900000001</v>
      </c>
      <c r="C863">
        <v>23</v>
      </c>
      <c r="D863">
        <v>48</v>
      </c>
      <c r="E863" s="71">
        <v>41997</v>
      </c>
    </row>
    <row r="864" spans="1:5" x14ac:dyDescent="0.25">
      <c r="A864" t="s">
        <v>2507</v>
      </c>
      <c r="B864">
        <v>7.1122066999999997E-2</v>
      </c>
      <c r="C864">
        <v>3</v>
      </c>
      <c r="D864">
        <v>48</v>
      </c>
      <c r="E864" s="71">
        <v>41956</v>
      </c>
    </row>
    <row r="865" spans="1:5" x14ac:dyDescent="0.25">
      <c r="A865" t="s">
        <v>2508</v>
      </c>
      <c r="B865">
        <v>5.4930276E-2</v>
      </c>
      <c r="C865">
        <v>3</v>
      </c>
      <c r="D865">
        <v>48</v>
      </c>
      <c r="E865" s="71">
        <v>41956</v>
      </c>
    </row>
    <row r="866" spans="1:5" x14ac:dyDescent="0.25">
      <c r="A866" t="s">
        <v>2509</v>
      </c>
      <c r="B866">
        <v>9.0585546000000003E-2</v>
      </c>
      <c r="C866">
        <v>17</v>
      </c>
      <c r="D866">
        <v>48</v>
      </c>
      <c r="E866" s="71">
        <v>42003</v>
      </c>
    </row>
    <row r="867" spans="1:5" x14ac:dyDescent="0.25">
      <c r="A867" t="s">
        <v>2510</v>
      </c>
      <c r="B867">
        <v>0.137462259</v>
      </c>
      <c r="C867">
        <v>8</v>
      </c>
      <c r="D867">
        <v>48</v>
      </c>
      <c r="E867" s="71">
        <v>42012</v>
      </c>
    </row>
    <row r="868" spans="1:5" x14ac:dyDescent="0.25">
      <c r="A868" t="s">
        <v>2511</v>
      </c>
      <c r="B868">
        <v>6.8120314000000001E-2</v>
      </c>
      <c r="C868">
        <v>2</v>
      </c>
      <c r="D868">
        <v>48</v>
      </c>
      <c r="E868" s="71">
        <v>42018</v>
      </c>
    </row>
    <row r="869" spans="1:5" x14ac:dyDescent="0.25">
      <c r="A869" t="s">
        <v>2512</v>
      </c>
      <c r="B869">
        <v>0.17136558499999999</v>
      </c>
      <c r="C869">
        <v>30</v>
      </c>
      <c r="D869">
        <v>48</v>
      </c>
      <c r="E869" s="71">
        <v>42111</v>
      </c>
    </row>
    <row r="870" spans="1:5" x14ac:dyDescent="0.25">
      <c r="A870" t="s">
        <v>2513</v>
      </c>
      <c r="B870">
        <v>0.22863503900000001</v>
      </c>
      <c r="C870">
        <v>17</v>
      </c>
      <c r="D870">
        <v>48</v>
      </c>
      <c r="E870" s="71">
        <v>42124</v>
      </c>
    </row>
    <row r="871" spans="1:5" x14ac:dyDescent="0.25">
      <c r="A871" t="s">
        <v>2514</v>
      </c>
      <c r="B871">
        <v>0.104404282</v>
      </c>
      <c r="C871">
        <v>39</v>
      </c>
      <c r="D871">
        <v>48</v>
      </c>
      <c r="E871" s="71">
        <v>42193</v>
      </c>
    </row>
    <row r="872" spans="1:5" x14ac:dyDescent="0.25">
      <c r="A872" t="s">
        <v>2515</v>
      </c>
      <c r="B872">
        <v>0.14893151099999999</v>
      </c>
      <c r="C872">
        <v>6</v>
      </c>
      <c r="D872">
        <v>48</v>
      </c>
      <c r="E872" s="71">
        <v>42195</v>
      </c>
    </row>
    <row r="873" spans="1:5" x14ac:dyDescent="0.25">
      <c r="A873" t="s">
        <v>2516</v>
      </c>
      <c r="B873">
        <v>0.124207239</v>
      </c>
      <c r="C873">
        <v>3</v>
      </c>
      <c r="D873">
        <v>48</v>
      </c>
      <c r="E873" s="71">
        <v>42198</v>
      </c>
    </row>
    <row r="874" spans="1:5" x14ac:dyDescent="0.25">
      <c r="A874" t="s">
        <v>2517</v>
      </c>
      <c r="B874">
        <v>9.5684129000000007E-2</v>
      </c>
      <c r="C874">
        <v>1</v>
      </c>
      <c r="D874">
        <v>48</v>
      </c>
      <c r="E874" s="71">
        <v>42200</v>
      </c>
    </row>
    <row r="875" spans="1:5" x14ac:dyDescent="0.25">
      <c r="A875" t="s">
        <v>2518</v>
      </c>
      <c r="B875">
        <v>0.12872691</v>
      </c>
      <c r="C875">
        <v>8</v>
      </c>
      <c r="D875">
        <v>48</v>
      </c>
      <c r="E875" s="71">
        <v>42193</v>
      </c>
    </row>
    <row r="876" spans="1:5" x14ac:dyDescent="0.25">
      <c r="A876" t="s">
        <v>2519</v>
      </c>
      <c r="B876">
        <v>0.26675262799999999</v>
      </c>
      <c r="C876">
        <v>1</v>
      </c>
      <c r="D876">
        <v>48</v>
      </c>
      <c r="E876" s="71">
        <v>42200</v>
      </c>
    </row>
    <row r="877" spans="1:5" x14ac:dyDescent="0.25">
      <c r="A877" t="s">
        <v>2520</v>
      </c>
      <c r="B877">
        <v>6.8968293E-2</v>
      </c>
      <c r="C877">
        <v>9</v>
      </c>
      <c r="D877">
        <v>48</v>
      </c>
      <c r="E877" s="71">
        <v>42192</v>
      </c>
    </row>
    <row r="878" spans="1:5" x14ac:dyDescent="0.25">
      <c r="A878" t="s">
        <v>2521</v>
      </c>
      <c r="B878">
        <v>0.13388831900000001</v>
      </c>
      <c r="C878">
        <v>6</v>
      </c>
      <c r="D878">
        <v>48</v>
      </c>
      <c r="E878" s="71">
        <v>42195</v>
      </c>
    </row>
    <row r="879" spans="1:5" x14ac:dyDescent="0.25">
      <c r="A879" t="s">
        <v>2522</v>
      </c>
      <c r="B879">
        <v>0.122284542</v>
      </c>
      <c r="C879">
        <v>5</v>
      </c>
      <c r="D879">
        <v>48</v>
      </c>
      <c r="E879" s="71">
        <v>42227</v>
      </c>
    </row>
    <row r="880" spans="1:5" x14ac:dyDescent="0.25">
      <c r="A880" t="s">
        <v>2523</v>
      </c>
      <c r="B880">
        <v>0.28321036300000002</v>
      </c>
      <c r="C880">
        <v>7</v>
      </c>
      <c r="D880">
        <v>48</v>
      </c>
      <c r="E880" s="71">
        <v>42256</v>
      </c>
    </row>
    <row r="881" spans="1:5" x14ac:dyDescent="0.25">
      <c r="A881" t="s">
        <v>2524</v>
      </c>
      <c r="B881">
        <v>0.100272454</v>
      </c>
      <c r="C881">
        <v>18</v>
      </c>
      <c r="D881">
        <v>48</v>
      </c>
      <c r="E881" s="71">
        <v>42276</v>
      </c>
    </row>
    <row r="882" spans="1:5" x14ac:dyDescent="0.25">
      <c r="A882" t="s">
        <v>2525</v>
      </c>
      <c r="B882">
        <v>0.129103262</v>
      </c>
      <c r="C882">
        <v>17</v>
      </c>
      <c r="D882">
        <v>48</v>
      </c>
      <c r="E882" s="71">
        <v>42307</v>
      </c>
    </row>
    <row r="883" spans="1:5" x14ac:dyDescent="0.25">
      <c r="A883" t="s">
        <v>2526</v>
      </c>
      <c r="B883">
        <v>9.6254533000000003E-2</v>
      </c>
      <c r="C883">
        <v>21</v>
      </c>
      <c r="D883">
        <v>48</v>
      </c>
      <c r="E883" s="71">
        <v>42334</v>
      </c>
    </row>
    <row r="884" spans="1:5" x14ac:dyDescent="0.25">
      <c r="A884" t="s">
        <v>2527</v>
      </c>
      <c r="B884">
        <v>0.15191243400000001</v>
      </c>
      <c r="C884">
        <v>2</v>
      </c>
      <c r="D884">
        <v>48</v>
      </c>
      <c r="E884" s="71">
        <v>42352</v>
      </c>
    </row>
    <row r="885" spans="1:5" x14ac:dyDescent="0.25">
      <c r="A885" t="s">
        <v>2528</v>
      </c>
      <c r="B885">
        <v>8.8824127000000003E-2</v>
      </c>
      <c r="C885">
        <v>9</v>
      </c>
      <c r="D885">
        <v>48</v>
      </c>
      <c r="E885" s="71">
        <v>42376</v>
      </c>
    </row>
    <row r="886" spans="1:5" x14ac:dyDescent="0.25">
      <c r="A886" t="s">
        <v>2529</v>
      </c>
      <c r="B886">
        <v>9.9868513000000006E-2</v>
      </c>
      <c r="C886">
        <v>0</v>
      </c>
      <c r="D886">
        <v>48</v>
      </c>
      <c r="E886" s="71">
        <v>42354</v>
      </c>
    </row>
    <row r="887" spans="1:5" x14ac:dyDescent="0.25">
      <c r="A887" t="s">
        <v>2530</v>
      </c>
      <c r="B887">
        <v>0.26883689900000002</v>
      </c>
      <c r="C887">
        <v>11</v>
      </c>
      <c r="D887">
        <v>48</v>
      </c>
      <c r="E887" s="71">
        <v>42374</v>
      </c>
    </row>
    <row r="888" spans="1:5" x14ac:dyDescent="0.25">
      <c r="A888" t="s">
        <v>2531</v>
      </c>
      <c r="B888">
        <v>0.14443324199999999</v>
      </c>
      <c r="C888">
        <v>1</v>
      </c>
      <c r="D888">
        <v>48</v>
      </c>
      <c r="E888" s="71">
        <v>42415</v>
      </c>
    </row>
    <row r="889" spans="1:5" x14ac:dyDescent="0.25">
      <c r="A889" t="s">
        <v>2532</v>
      </c>
      <c r="B889">
        <v>0.132646714</v>
      </c>
      <c r="C889">
        <v>7</v>
      </c>
      <c r="D889">
        <v>48</v>
      </c>
      <c r="E889" s="71">
        <v>42409</v>
      </c>
    </row>
    <row r="890" spans="1:5" x14ac:dyDescent="0.25">
      <c r="A890" t="s">
        <v>2533</v>
      </c>
      <c r="B890">
        <v>0.11665392099999999</v>
      </c>
      <c r="C890">
        <v>1</v>
      </c>
      <c r="D890">
        <v>48</v>
      </c>
      <c r="E890" s="71">
        <v>42475</v>
      </c>
    </row>
    <row r="891" spans="1:5" x14ac:dyDescent="0.25">
      <c r="A891" t="s">
        <v>2534</v>
      </c>
      <c r="B891">
        <v>9.3092537000000003E-2</v>
      </c>
      <c r="C891">
        <v>1</v>
      </c>
      <c r="D891">
        <v>48</v>
      </c>
      <c r="E891" s="71">
        <v>42475</v>
      </c>
    </row>
    <row r="892" spans="1:5" x14ac:dyDescent="0.25">
      <c r="A892" t="s">
        <v>2535</v>
      </c>
      <c r="B892">
        <v>0.20388874600000001</v>
      </c>
      <c r="C892">
        <v>10</v>
      </c>
      <c r="D892">
        <v>48</v>
      </c>
      <c r="E892" s="71">
        <v>41918</v>
      </c>
    </row>
    <row r="893" spans="1:5" x14ac:dyDescent="0.25">
      <c r="A893" t="s">
        <v>2536</v>
      </c>
      <c r="B893">
        <v>5.6434216000000002E-2</v>
      </c>
      <c r="C893">
        <v>1</v>
      </c>
      <c r="D893">
        <v>48</v>
      </c>
      <c r="E893" s="71">
        <v>41470</v>
      </c>
    </row>
    <row r="894" spans="1:5" x14ac:dyDescent="0.25">
      <c r="A894" t="s">
        <v>2537</v>
      </c>
      <c r="B894">
        <v>6.7399556999999999E-2</v>
      </c>
      <c r="C894">
        <v>6</v>
      </c>
      <c r="D894">
        <v>48</v>
      </c>
      <c r="E894" s="71">
        <v>41680</v>
      </c>
    </row>
    <row r="895" spans="1:5" x14ac:dyDescent="0.25">
      <c r="A895" t="s">
        <v>2538</v>
      </c>
      <c r="B895">
        <v>2.5725180000000002E-3</v>
      </c>
      <c r="C895">
        <v>1043</v>
      </c>
      <c r="D895">
        <v>48</v>
      </c>
      <c r="E895" s="71">
        <v>40064</v>
      </c>
    </row>
    <row r="896" spans="1:5" x14ac:dyDescent="0.25">
      <c r="A896" t="s">
        <v>2539</v>
      </c>
      <c r="B896">
        <v>7.0714389000000002E-2</v>
      </c>
      <c r="C896">
        <v>111</v>
      </c>
      <c r="D896">
        <v>48</v>
      </c>
      <c r="E896" s="71">
        <v>41512</v>
      </c>
    </row>
    <row r="897" spans="1:5" x14ac:dyDescent="0.25">
      <c r="A897" t="s">
        <v>2540</v>
      </c>
      <c r="B897">
        <v>5.8865799999999998E-3</v>
      </c>
      <c r="C897">
        <v>223</v>
      </c>
      <c r="D897">
        <v>48</v>
      </c>
      <c r="E897" s="71">
        <v>40914</v>
      </c>
    </row>
    <row r="898" spans="1:5" x14ac:dyDescent="0.25">
      <c r="A898" t="s">
        <v>2541</v>
      </c>
      <c r="B898">
        <v>0.15588765399999999</v>
      </c>
      <c r="C898">
        <v>14</v>
      </c>
      <c r="D898">
        <v>48</v>
      </c>
      <c r="E898" s="71">
        <v>41884</v>
      </c>
    </row>
    <row r="899" spans="1:5" x14ac:dyDescent="0.25">
      <c r="A899" t="s">
        <v>2542</v>
      </c>
      <c r="B899">
        <v>5.5235320000000003E-3</v>
      </c>
      <c r="C899">
        <v>400</v>
      </c>
      <c r="D899">
        <v>48</v>
      </c>
      <c r="E899" s="71">
        <v>40737</v>
      </c>
    </row>
    <row r="900" spans="1:5" x14ac:dyDescent="0.25">
      <c r="A900" t="s">
        <v>2543</v>
      </c>
      <c r="B900">
        <v>1.3458154999999999E-2</v>
      </c>
      <c r="C900">
        <v>273</v>
      </c>
      <c r="D900">
        <v>48</v>
      </c>
      <c r="E900" s="71">
        <v>40925</v>
      </c>
    </row>
    <row r="901" spans="1:5" x14ac:dyDescent="0.25">
      <c r="A901" t="s">
        <v>2544</v>
      </c>
      <c r="B901">
        <v>0.15763846100000001</v>
      </c>
      <c r="C901">
        <v>17</v>
      </c>
      <c r="D901">
        <v>48</v>
      </c>
      <c r="E901" s="71">
        <v>41820</v>
      </c>
    </row>
    <row r="902" spans="1:5" x14ac:dyDescent="0.25">
      <c r="A902" t="s">
        <v>2545</v>
      </c>
      <c r="B902">
        <v>9.5238949999999992E-3</v>
      </c>
      <c r="C902">
        <v>148</v>
      </c>
      <c r="D902">
        <v>48</v>
      </c>
      <c r="E902" s="71">
        <v>40988</v>
      </c>
    </row>
    <row r="903" spans="1:5" x14ac:dyDescent="0.25">
      <c r="A903" t="s">
        <v>2546</v>
      </c>
      <c r="B903">
        <v>3.1436760000000002E-3</v>
      </c>
      <c r="C903">
        <v>54</v>
      </c>
      <c r="D903">
        <v>48</v>
      </c>
      <c r="E903" s="71">
        <v>41052</v>
      </c>
    </row>
    <row r="904" spans="1:5" x14ac:dyDescent="0.25">
      <c r="A904" t="s">
        <v>2547</v>
      </c>
      <c r="B904">
        <v>6.044982E-3</v>
      </c>
      <c r="C904">
        <v>62</v>
      </c>
      <c r="D904">
        <v>48</v>
      </c>
      <c r="E904" s="71">
        <v>41075</v>
      </c>
    </row>
    <row r="905" spans="1:5" x14ac:dyDescent="0.25">
      <c r="A905" t="s">
        <v>2548</v>
      </c>
      <c r="B905">
        <v>1.9914807E-2</v>
      </c>
      <c r="C905">
        <v>108</v>
      </c>
      <c r="D905">
        <v>48</v>
      </c>
      <c r="E905" s="71">
        <v>41120</v>
      </c>
    </row>
    <row r="906" spans="1:5" x14ac:dyDescent="0.25">
      <c r="A906" t="s">
        <v>2549</v>
      </c>
      <c r="B906">
        <v>5.1165050000000004E-3</v>
      </c>
      <c r="C906">
        <v>8</v>
      </c>
      <c r="D906">
        <v>48</v>
      </c>
      <c r="E906" s="71">
        <v>41129</v>
      </c>
    </row>
    <row r="907" spans="1:5" x14ac:dyDescent="0.25">
      <c r="A907" t="s">
        <v>2550</v>
      </c>
      <c r="B907">
        <v>1.5491309E-2</v>
      </c>
      <c r="C907">
        <v>61</v>
      </c>
      <c r="D907">
        <v>48</v>
      </c>
      <c r="E907" s="71">
        <v>41106</v>
      </c>
    </row>
    <row r="908" spans="1:5" x14ac:dyDescent="0.25">
      <c r="A908" t="s">
        <v>2551</v>
      </c>
      <c r="B908">
        <v>1.8622401E-2</v>
      </c>
      <c r="C908">
        <v>108</v>
      </c>
      <c r="D908">
        <v>48</v>
      </c>
      <c r="E908" s="71">
        <v>41121</v>
      </c>
    </row>
    <row r="909" spans="1:5" x14ac:dyDescent="0.25">
      <c r="A909" t="s">
        <v>2552</v>
      </c>
      <c r="B909">
        <v>1.0494702E-2</v>
      </c>
      <c r="C909">
        <v>19</v>
      </c>
      <c r="D909">
        <v>48</v>
      </c>
      <c r="E909" s="71">
        <v>41180</v>
      </c>
    </row>
    <row r="910" spans="1:5" x14ac:dyDescent="0.25">
      <c r="A910" t="s">
        <v>2553</v>
      </c>
      <c r="B910">
        <v>3.8608370000000002E-3</v>
      </c>
      <c r="C910">
        <v>8</v>
      </c>
      <c r="D910">
        <v>48</v>
      </c>
      <c r="E910" s="71">
        <v>41129</v>
      </c>
    </row>
    <row r="911" spans="1:5" x14ac:dyDescent="0.25">
      <c r="A911" t="s">
        <v>2554</v>
      </c>
      <c r="B911">
        <v>8.5222479999999996E-3</v>
      </c>
      <c r="C911">
        <v>10</v>
      </c>
      <c r="D911">
        <v>48</v>
      </c>
      <c r="E911" s="71">
        <v>41158</v>
      </c>
    </row>
    <row r="912" spans="1:5" x14ac:dyDescent="0.25">
      <c r="A912" t="s">
        <v>2555</v>
      </c>
      <c r="B912">
        <v>2.1677177999999998E-2</v>
      </c>
      <c r="C912">
        <v>52</v>
      </c>
      <c r="D912">
        <v>48</v>
      </c>
      <c r="E912" s="71">
        <v>41177</v>
      </c>
    </row>
    <row r="913" spans="1:5" x14ac:dyDescent="0.25">
      <c r="A913" t="s">
        <v>2556</v>
      </c>
      <c r="B913">
        <v>1.1077796000000001E-2</v>
      </c>
      <c r="C913">
        <v>4</v>
      </c>
      <c r="D913">
        <v>48</v>
      </c>
      <c r="E913" s="71">
        <v>41194</v>
      </c>
    </row>
    <row r="914" spans="1:5" x14ac:dyDescent="0.25">
      <c r="A914" t="s">
        <v>2557</v>
      </c>
      <c r="B914">
        <v>4.9159872E-2</v>
      </c>
      <c r="C914">
        <v>12</v>
      </c>
      <c r="D914">
        <v>48</v>
      </c>
      <c r="E914" s="71">
        <v>41309</v>
      </c>
    </row>
    <row r="915" spans="1:5" x14ac:dyDescent="0.25">
      <c r="A915" t="s">
        <v>2558</v>
      </c>
      <c r="B915">
        <v>1.8946068999999999E-2</v>
      </c>
      <c r="C915">
        <v>52</v>
      </c>
      <c r="D915">
        <v>48</v>
      </c>
      <c r="E915" s="71">
        <v>41207</v>
      </c>
    </row>
    <row r="916" spans="1:5" x14ac:dyDescent="0.25">
      <c r="A916" t="s">
        <v>2559</v>
      </c>
      <c r="B916">
        <v>1.9372563999999998E-2</v>
      </c>
      <c r="C916">
        <v>9</v>
      </c>
      <c r="D916">
        <v>48</v>
      </c>
      <c r="E916" s="71">
        <v>41220</v>
      </c>
    </row>
    <row r="917" spans="1:5" x14ac:dyDescent="0.25">
      <c r="A917" t="s">
        <v>2560</v>
      </c>
      <c r="B917">
        <v>1.2420341E-2</v>
      </c>
      <c r="C917">
        <v>9</v>
      </c>
      <c r="D917">
        <v>48</v>
      </c>
      <c r="E917" s="71">
        <v>41220</v>
      </c>
    </row>
    <row r="918" spans="1:5" x14ac:dyDescent="0.25">
      <c r="A918" t="s">
        <v>2561</v>
      </c>
      <c r="B918">
        <v>1.463332E-2</v>
      </c>
      <c r="C918">
        <v>5</v>
      </c>
      <c r="D918">
        <v>48</v>
      </c>
      <c r="E918" s="71">
        <v>41254</v>
      </c>
    </row>
    <row r="919" spans="1:5" x14ac:dyDescent="0.25">
      <c r="A919" t="s">
        <v>2562</v>
      </c>
      <c r="B919">
        <v>4.5054215000000002E-2</v>
      </c>
      <c r="C919">
        <v>4</v>
      </c>
      <c r="D919">
        <v>48</v>
      </c>
      <c r="E919" s="71">
        <v>41255</v>
      </c>
    </row>
    <row r="920" spans="1:5" x14ac:dyDescent="0.25">
      <c r="A920" t="s">
        <v>2563</v>
      </c>
      <c r="B920">
        <v>2.5287772E-2</v>
      </c>
      <c r="C920">
        <v>9</v>
      </c>
      <c r="D920">
        <v>48</v>
      </c>
      <c r="E920" s="71">
        <v>41281</v>
      </c>
    </row>
    <row r="921" spans="1:5" x14ac:dyDescent="0.25">
      <c r="A921" t="s">
        <v>2564</v>
      </c>
      <c r="B921">
        <v>2.8346037000000001E-2</v>
      </c>
      <c r="C921">
        <v>12</v>
      </c>
      <c r="D921">
        <v>48</v>
      </c>
      <c r="E921" s="71">
        <v>41309</v>
      </c>
    </row>
    <row r="922" spans="1:5" x14ac:dyDescent="0.25">
      <c r="A922" t="s">
        <v>2565</v>
      </c>
      <c r="B922">
        <v>1.9658155E-2</v>
      </c>
      <c r="C922">
        <v>19</v>
      </c>
      <c r="D922">
        <v>48</v>
      </c>
      <c r="E922" s="71">
        <v>41271</v>
      </c>
    </row>
    <row r="923" spans="1:5" x14ac:dyDescent="0.25">
      <c r="A923" t="s">
        <v>2566</v>
      </c>
      <c r="B923">
        <v>1.4618024E-2</v>
      </c>
      <c r="C923">
        <v>2</v>
      </c>
      <c r="D923">
        <v>48</v>
      </c>
      <c r="E923" s="71">
        <v>41288</v>
      </c>
    </row>
    <row r="924" spans="1:5" x14ac:dyDescent="0.25">
      <c r="A924" t="s">
        <v>2567</v>
      </c>
      <c r="B924">
        <v>1.3333210999999999E-2</v>
      </c>
      <c r="C924">
        <v>1</v>
      </c>
      <c r="D924">
        <v>48</v>
      </c>
      <c r="E924" s="71">
        <v>41289</v>
      </c>
    </row>
    <row r="925" spans="1:5" x14ac:dyDescent="0.25">
      <c r="A925" t="s">
        <v>2568</v>
      </c>
      <c r="B925">
        <v>2.4678372000000001E-2</v>
      </c>
      <c r="C925">
        <v>7</v>
      </c>
      <c r="D925">
        <v>48</v>
      </c>
      <c r="E925" s="71">
        <v>41283</v>
      </c>
    </row>
    <row r="926" spans="1:5" x14ac:dyDescent="0.25">
      <c r="A926" t="s">
        <v>2569</v>
      </c>
      <c r="B926">
        <v>2.2007111999999999E-2</v>
      </c>
      <c r="C926">
        <v>0</v>
      </c>
      <c r="D926">
        <v>48</v>
      </c>
      <c r="E926" s="71">
        <v>41290</v>
      </c>
    </row>
    <row r="927" spans="1:5" x14ac:dyDescent="0.25">
      <c r="A927" t="s">
        <v>2570</v>
      </c>
      <c r="B927">
        <v>2.6139798999999998E-2</v>
      </c>
      <c r="C927">
        <v>80</v>
      </c>
      <c r="D927">
        <v>48</v>
      </c>
      <c r="E927" s="71">
        <v>41302</v>
      </c>
    </row>
    <row r="928" spans="1:5" x14ac:dyDescent="0.25">
      <c r="A928" t="s">
        <v>2571</v>
      </c>
      <c r="B928">
        <v>2.1719413E-2</v>
      </c>
      <c r="C928">
        <v>19</v>
      </c>
      <c r="D928">
        <v>48</v>
      </c>
      <c r="E928" s="71">
        <v>41333</v>
      </c>
    </row>
    <row r="929" spans="1:5" x14ac:dyDescent="0.25">
      <c r="A929" t="s">
        <v>2572</v>
      </c>
      <c r="B929">
        <v>7.1466514999999994E-2</v>
      </c>
      <c r="C929">
        <v>1</v>
      </c>
      <c r="D929">
        <v>48</v>
      </c>
      <c r="E929" s="71">
        <v>41835</v>
      </c>
    </row>
    <row r="930" spans="1:5" x14ac:dyDescent="0.25">
      <c r="A930" t="s">
        <v>2573</v>
      </c>
      <c r="B930">
        <v>0.12249444600000001</v>
      </c>
      <c r="C930">
        <v>23</v>
      </c>
      <c r="D930">
        <v>48</v>
      </c>
      <c r="E930" s="71">
        <v>41844</v>
      </c>
    </row>
    <row r="931" spans="1:5" x14ac:dyDescent="0.25">
      <c r="A931" t="s">
        <v>2574</v>
      </c>
      <c r="B931">
        <v>6.8331075000000005E-2</v>
      </c>
      <c r="C931">
        <v>9</v>
      </c>
      <c r="D931">
        <v>48</v>
      </c>
      <c r="E931" s="71">
        <v>41340</v>
      </c>
    </row>
    <row r="932" spans="1:5" x14ac:dyDescent="0.25">
      <c r="A932" t="s">
        <v>2575</v>
      </c>
      <c r="B932">
        <v>4.1835352999999999E-2</v>
      </c>
      <c r="C932">
        <v>3</v>
      </c>
      <c r="D932">
        <v>48</v>
      </c>
      <c r="E932" s="71">
        <v>41346</v>
      </c>
    </row>
    <row r="933" spans="1:5" x14ac:dyDescent="0.25">
      <c r="A933" t="s">
        <v>2576</v>
      </c>
      <c r="B933">
        <v>3.0184773000000002E-2</v>
      </c>
      <c r="C933">
        <v>11</v>
      </c>
      <c r="D933">
        <v>48</v>
      </c>
      <c r="E933" s="71">
        <v>41369</v>
      </c>
    </row>
    <row r="934" spans="1:5" x14ac:dyDescent="0.25">
      <c r="A934" t="s">
        <v>2577</v>
      </c>
      <c r="B934">
        <v>2.5154770999999999E-2</v>
      </c>
      <c r="C934">
        <v>1</v>
      </c>
      <c r="D934">
        <v>48</v>
      </c>
      <c r="E934" s="71">
        <v>41379</v>
      </c>
    </row>
    <row r="935" spans="1:5" x14ac:dyDescent="0.25">
      <c r="A935" t="s">
        <v>2578</v>
      </c>
      <c r="B935">
        <v>2.2599952E-2</v>
      </c>
      <c r="C935">
        <v>9</v>
      </c>
      <c r="D935">
        <v>48</v>
      </c>
      <c r="E935" s="71">
        <v>41401</v>
      </c>
    </row>
    <row r="936" spans="1:5" x14ac:dyDescent="0.25">
      <c r="A936" t="s">
        <v>2579</v>
      </c>
      <c r="B936">
        <v>4.5799467000000003E-2</v>
      </c>
      <c r="C936">
        <v>9</v>
      </c>
      <c r="D936">
        <v>48</v>
      </c>
      <c r="E936" s="71">
        <v>41432</v>
      </c>
    </row>
    <row r="937" spans="1:5" x14ac:dyDescent="0.25">
      <c r="A937" t="s">
        <v>2580</v>
      </c>
      <c r="B937">
        <v>2.7586190999999999E-2</v>
      </c>
      <c r="C937">
        <v>3</v>
      </c>
      <c r="D937">
        <v>48</v>
      </c>
      <c r="E937" s="71">
        <v>41438</v>
      </c>
    </row>
    <row r="938" spans="1:5" x14ac:dyDescent="0.25">
      <c r="A938" t="s">
        <v>2581</v>
      </c>
      <c r="B938">
        <v>3.4886058999999997E-2</v>
      </c>
      <c r="C938">
        <v>84</v>
      </c>
      <c r="D938">
        <v>48</v>
      </c>
      <c r="E938" s="71">
        <v>41449</v>
      </c>
    </row>
    <row r="939" spans="1:5" x14ac:dyDescent="0.25">
      <c r="A939" t="s">
        <v>2582</v>
      </c>
      <c r="B939">
        <v>2.9717789000000001E-2</v>
      </c>
      <c r="C939">
        <v>15</v>
      </c>
      <c r="D939">
        <v>48</v>
      </c>
      <c r="E939" s="71">
        <v>41487</v>
      </c>
    </row>
    <row r="940" spans="1:5" x14ac:dyDescent="0.25">
      <c r="A940" t="s">
        <v>2583</v>
      </c>
      <c r="B940">
        <v>4.9270860999999999E-2</v>
      </c>
      <c r="C940">
        <v>13</v>
      </c>
      <c r="D940">
        <v>48</v>
      </c>
      <c r="E940" s="71">
        <v>41520</v>
      </c>
    </row>
    <row r="941" spans="1:5" x14ac:dyDescent="0.25">
      <c r="A941" t="s">
        <v>2584</v>
      </c>
      <c r="B941">
        <v>4.2464439999999999E-2</v>
      </c>
      <c r="C941">
        <v>38</v>
      </c>
      <c r="D941">
        <v>48</v>
      </c>
      <c r="E941" s="71">
        <v>41556</v>
      </c>
    </row>
    <row r="942" spans="1:5" x14ac:dyDescent="0.25">
      <c r="A942" t="s">
        <v>2585</v>
      </c>
      <c r="B942">
        <v>3.8597850000000003E-2</v>
      </c>
      <c r="C942">
        <v>0</v>
      </c>
      <c r="D942">
        <v>48</v>
      </c>
      <c r="E942" s="71">
        <v>41563</v>
      </c>
    </row>
    <row r="943" spans="1:5" x14ac:dyDescent="0.25">
      <c r="A943" t="s">
        <v>2586</v>
      </c>
      <c r="B943">
        <v>4.0739053999999997E-2</v>
      </c>
      <c r="C943">
        <v>18</v>
      </c>
      <c r="D943">
        <v>48</v>
      </c>
      <c r="E943" s="71">
        <v>41576</v>
      </c>
    </row>
    <row r="944" spans="1:5" x14ac:dyDescent="0.25">
      <c r="A944" t="s">
        <v>2587</v>
      </c>
      <c r="B944">
        <v>2.8668262E-2</v>
      </c>
      <c r="C944">
        <v>1</v>
      </c>
      <c r="D944">
        <v>48</v>
      </c>
      <c r="E944" s="71">
        <v>41593</v>
      </c>
    </row>
    <row r="945" spans="1:5" x14ac:dyDescent="0.25">
      <c r="A945" t="s">
        <v>2588</v>
      </c>
      <c r="B945">
        <v>4.1836890000000002E-2</v>
      </c>
      <c r="C945">
        <v>1</v>
      </c>
      <c r="D945">
        <v>48</v>
      </c>
      <c r="E945" s="71">
        <v>41593</v>
      </c>
    </row>
    <row r="946" spans="1:5" x14ac:dyDescent="0.25">
      <c r="A946" t="s">
        <v>2589</v>
      </c>
      <c r="B946">
        <v>2.6335231000000001E-2</v>
      </c>
      <c r="C946">
        <v>10</v>
      </c>
      <c r="D946">
        <v>48</v>
      </c>
      <c r="E946" s="71">
        <v>41614</v>
      </c>
    </row>
    <row r="947" spans="1:5" x14ac:dyDescent="0.25">
      <c r="A947" t="s">
        <v>2590</v>
      </c>
      <c r="B947">
        <v>4.1361803000000003E-2</v>
      </c>
      <c r="C947">
        <v>0</v>
      </c>
      <c r="D947">
        <v>48</v>
      </c>
      <c r="E947" s="71">
        <v>41624</v>
      </c>
    </row>
    <row r="948" spans="1:5" x14ac:dyDescent="0.25">
      <c r="A948" t="s">
        <v>2591</v>
      </c>
      <c r="B948">
        <v>5.3630624000000002E-2</v>
      </c>
      <c r="C948">
        <v>20</v>
      </c>
      <c r="D948">
        <v>48</v>
      </c>
      <c r="E948" s="71">
        <v>41635</v>
      </c>
    </row>
    <row r="949" spans="1:5" x14ac:dyDescent="0.25">
      <c r="A949" t="s">
        <v>2592</v>
      </c>
      <c r="B949">
        <v>4.5400202000000001E-2</v>
      </c>
      <c r="C949">
        <v>3</v>
      </c>
      <c r="D949">
        <v>48</v>
      </c>
      <c r="E949" s="71">
        <v>41652</v>
      </c>
    </row>
    <row r="950" spans="1:5" x14ac:dyDescent="0.25">
      <c r="A950" t="s">
        <v>2593</v>
      </c>
      <c r="B950">
        <v>9.3364508999999998E-2</v>
      </c>
      <c r="C950">
        <v>73</v>
      </c>
      <c r="D950">
        <v>48</v>
      </c>
      <c r="E950" s="71">
        <v>41674</v>
      </c>
    </row>
    <row r="951" spans="1:5" x14ac:dyDescent="0.25">
      <c r="A951" t="s">
        <v>2594</v>
      </c>
      <c r="B951">
        <v>3.9768589999999999E-2</v>
      </c>
      <c r="C951">
        <v>64</v>
      </c>
      <c r="D951">
        <v>48</v>
      </c>
      <c r="E951" s="71">
        <v>41772</v>
      </c>
    </row>
    <row r="952" spans="1:5" x14ac:dyDescent="0.25">
      <c r="A952" t="s">
        <v>2595</v>
      </c>
      <c r="B952">
        <v>0.128323726</v>
      </c>
      <c r="C952">
        <v>206</v>
      </c>
      <c r="D952">
        <v>48</v>
      </c>
      <c r="E952" s="71">
        <v>41782</v>
      </c>
    </row>
    <row r="953" spans="1:5" x14ac:dyDescent="0.25">
      <c r="A953" t="s">
        <v>2596</v>
      </c>
      <c r="B953">
        <v>5.7791018999999999E-2</v>
      </c>
      <c r="C953">
        <v>5</v>
      </c>
      <c r="D953">
        <v>48</v>
      </c>
      <c r="E953" s="71">
        <v>41801</v>
      </c>
    </row>
    <row r="954" spans="1:5" x14ac:dyDescent="0.25">
      <c r="A954" t="s">
        <v>2597</v>
      </c>
      <c r="B954">
        <v>7.8903854999999995E-2</v>
      </c>
      <c r="C954">
        <v>3</v>
      </c>
      <c r="D954">
        <v>48</v>
      </c>
      <c r="E954" s="71">
        <v>41803</v>
      </c>
    </row>
    <row r="955" spans="1:5" x14ac:dyDescent="0.25">
      <c r="A955" t="s">
        <v>2598</v>
      </c>
      <c r="B955">
        <v>5.6808834000000002E-2</v>
      </c>
      <c r="C955">
        <v>8</v>
      </c>
      <c r="D955">
        <v>48</v>
      </c>
      <c r="E955" s="71">
        <v>41828</v>
      </c>
    </row>
    <row r="956" spans="1:5" x14ac:dyDescent="0.25">
      <c r="A956" t="s">
        <v>2599</v>
      </c>
      <c r="B956">
        <v>5.6262089000000001E-2</v>
      </c>
      <c r="C956">
        <v>8</v>
      </c>
      <c r="D956">
        <v>48</v>
      </c>
      <c r="E956" s="71">
        <v>41828</v>
      </c>
    </row>
    <row r="957" spans="1:5" x14ac:dyDescent="0.25">
      <c r="A957" t="s">
        <v>2600</v>
      </c>
      <c r="B957">
        <v>4.2941202999999997E-2</v>
      </c>
      <c r="C957">
        <v>0</v>
      </c>
      <c r="D957">
        <v>48</v>
      </c>
      <c r="E957" s="71">
        <v>41836</v>
      </c>
    </row>
    <row r="958" spans="1:5" x14ac:dyDescent="0.25">
      <c r="A958" t="s">
        <v>2601</v>
      </c>
      <c r="B958">
        <v>6.5622208000000001E-2</v>
      </c>
      <c r="C958">
        <v>22</v>
      </c>
      <c r="D958">
        <v>48</v>
      </c>
      <c r="E958" s="71">
        <v>41876</v>
      </c>
    </row>
    <row r="959" spans="1:5" x14ac:dyDescent="0.25">
      <c r="A959" t="s">
        <v>2602</v>
      </c>
      <c r="B959">
        <v>0.32320530200000003</v>
      </c>
      <c r="C959">
        <v>6</v>
      </c>
      <c r="D959">
        <v>48</v>
      </c>
      <c r="E959" s="71">
        <v>41892</v>
      </c>
    </row>
    <row r="960" spans="1:5" x14ac:dyDescent="0.25">
      <c r="A960" t="s">
        <v>2603</v>
      </c>
      <c r="B960">
        <v>6.4666543000000007E-2</v>
      </c>
      <c r="C960">
        <v>0</v>
      </c>
      <c r="D960">
        <v>48</v>
      </c>
      <c r="E960" s="71">
        <v>41898</v>
      </c>
    </row>
    <row r="961" spans="1:5" x14ac:dyDescent="0.25">
      <c r="A961" t="s">
        <v>2604</v>
      </c>
      <c r="B961">
        <v>5.0618299999999998E-2</v>
      </c>
      <c r="C961">
        <v>0</v>
      </c>
      <c r="D961">
        <v>48</v>
      </c>
      <c r="E961" s="71">
        <v>41898</v>
      </c>
    </row>
    <row r="962" spans="1:5" x14ac:dyDescent="0.25">
      <c r="A962" t="s">
        <v>2605</v>
      </c>
      <c r="B962">
        <v>6.2997922999999997E-2</v>
      </c>
      <c r="C962">
        <v>10</v>
      </c>
      <c r="D962">
        <v>48</v>
      </c>
      <c r="E962" s="71">
        <v>41918</v>
      </c>
    </row>
    <row r="963" spans="1:5" x14ac:dyDescent="0.25">
      <c r="A963" t="s">
        <v>2606</v>
      </c>
      <c r="B963">
        <v>0.158521087</v>
      </c>
      <c r="C963">
        <v>240</v>
      </c>
      <c r="D963">
        <v>48</v>
      </c>
      <c r="E963" s="71">
        <v>41932</v>
      </c>
    </row>
    <row r="964" spans="1:5" x14ac:dyDescent="0.25">
      <c r="A964" t="s">
        <v>2607</v>
      </c>
      <c r="B964">
        <v>0.19840089399999999</v>
      </c>
      <c r="C964">
        <v>1</v>
      </c>
      <c r="D964">
        <v>48</v>
      </c>
      <c r="E964" s="71">
        <v>41927</v>
      </c>
    </row>
    <row r="965" spans="1:5" x14ac:dyDescent="0.25">
      <c r="A965" t="s">
        <v>2608</v>
      </c>
      <c r="B965">
        <v>8.2004287999999995E-2</v>
      </c>
      <c r="C965">
        <v>3</v>
      </c>
      <c r="D965">
        <v>48</v>
      </c>
      <c r="E965" s="71">
        <v>41956</v>
      </c>
    </row>
    <row r="966" spans="1:5" x14ac:dyDescent="0.25">
      <c r="A966" t="s">
        <v>2609</v>
      </c>
      <c r="B966">
        <v>5.0011568999999999E-2</v>
      </c>
      <c r="C966">
        <v>35</v>
      </c>
      <c r="D966">
        <v>48</v>
      </c>
      <c r="E966" s="71">
        <v>41955</v>
      </c>
    </row>
    <row r="967" spans="1:5" x14ac:dyDescent="0.25">
      <c r="A967" t="s">
        <v>2610</v>
      </c>
      <c r="B967">
        <v>6.5684439999999997E-2</v>
      </c>
      <c r="C967">
        <v>5</v>
      </c>
      <c r="D967">
        <v>48</v>
      </c>
      <c r="E967" s="71">
        <v>41954</v>
      </c>
    </row>
    <row r="968" spans="1:5" x14ac:dyDescent="0.25">
      <c r="A968" t="s">
        <v>2611</v>
      </c>
      <c r="B968">
        <v>5.9086675999999998E-2</v>
      </c>
      <c r="C968">
        <v>8</v>
      </c>
      <c r="D968">
        <v>48</v>
      </c>
      <c r="E968" s="71">
        <v>41981</v>
      </c>
    </row>
    <row r="969" spans="1:5" x14ac:dyDescent="0.25">
      <c r="A969" t="s">
        <v>2612</v>
      </c>
      <c r="B969">
        <v>6.9770473999999999E-2</v>
      </c>
      <c r="C969">
        <v>29</v>
      </c>
      <c r="D969">
        <v>48</v>
      </c>
      <c r="E969" s="71">
        <v>41991</v>
      </c>
    </row>
    <row r="970" spans="1:5" x14ac:dyDescent="0.25">
      <c r="A970" t="s">
        <v>2613</v>
      </c>
      <c r="B970">
        <v>7.307959E-2</v>
      </c>
      <c r="C970">
        <v>8</v>
      </c>
      <c r="D970">
        <v>48</v>
      </c>
      <c r="E970" s="71">
        <v>42012</v>
      </c>
    </row>
    <row r="971" spans="1:5" x14ac:dyDescent="0.25">
      <c r="A971" t="s">
        <v>2614</v>
      </c>
      <c r="B971">
        <v>0.164832747</v>
      </c>
      <c r="C971">
        <v>4</v>
      </c>
      <c r="D971">
        <v>48</v>
      </c>
      <c r="E971" s="71">
        <v>42016</v>
      </c>
    </row>
    <row r="972" spans="1:5" x14ac:dyDescent="0.25">
      <c r="A972" t="s">
        <v>2615</v>
      </c>
      <c r="B972">
        <v>7.1194362999999997E-2</v>
      </c>
      <c r="C972">
        <v>2</v>
      </c>
      <c r="D972">
        <v>48</v>
      </c>
      <c r="E972" s="71">
        <v>42018</v>
      </c>
    </row>
    <row r="973" spans="1:5" x14ac:dyDescent="0.25">
      <c r="A973" t="s">
        <v>2616</v>
      </c>
      <c r="B973">
        <v>8.6340963000000007E-2</v>
      </c>
      <c r="C973">
        <v>2</v>
      </c>
      <c r="D973">
        <v>48</v>
      </c>
      <c r="E973" s="71">
        <v>42018</v>
      </c>
    </row>
    <row r="974" spans="1:5" x14ac:dyDescent="0.25">
      <c r="A974" t="s">
        <v>2617</v>
      </c>
      <c r="B974">
        <v>7.4093046999999995E-2</v>
      </c>
      <c r="C974">
        <v>6</v>
      </c>
      <c r="D974">
        <v>48</v>
      </c>
      <c r="E974" s="71">
        <v>42045</v>
      </c>
    </row>
    <row r="975" spans="1:5" x14ac:dyDescent="0.25">
      <c r="A975" t="s">
        <v>2618</v>
      </c>
      <c r="B975">
        <v>6.1610324000000001E-2</v>
      </c>
      <c r="C975">
        <v>12</v>
      </c>
      <c r="D975">
        <v>48</v>
      </c>
      <c r="E975" s="71">
        <v>42067</v>
      </c>
    </row>
    <row r="976" spans="1:5" x14ac:dyDescent="0.25">
      <c r="A976" t="s">
        <v>2619</v>
      </c>
      <c r="B976">
        <v>7.1596923000000007E-2</v>
      </c>
      <c r="C976">
        <v>17</v>
      </c>
      <c r="D976">
        <v>48</v>
      </c>
      <c r="E976" s="71">
        <v>42093</v>
      </c>
    </row>
    <row r="977" spans="1:5" x14ac:dyDescent="0.25">
      <c r="A977" t="s">
        <v>2620</v>
      </c>
      <c r="B977">
        <v>0.149994144</v>
      </c>
      <c r="C977">
        <v>21</v>
      </c>
      <c r="D977">
        <v>48</v>
      </c>
      <c r="E977" s="71">
        <v>42089</v>
      </c>
    </row>
    <row r="978" spans="1:5" x14ac:dyDescent="0.25">
      <c r="A978" t="s">
        <v>2621</v>
      </c>
      <c r="B978">
        <v>6.0077002999999997E-2</v>
      </c>
      <c r="C978">
        <v>20</v>
      </c>
      <c r="D978">
        <v>48</v>
      </c>
      <c r="E978" s="71">
        <v>42090</v>
      </c>
    </row>
    <row r="979" spans="1:5" x14ac:dyDescent="0.25">
      <c r="A979" t="s">
        <v>2622</v>
      </c>
      <c r="B979">
        <v>7.8211232000000006E-2</v>
      </c>
      <c r="C979">
        <v>10</v>
      </c>
      <c r="D979">
        <v>48</v>
      </c>
      <c r="E979" s="71">
        <v>42100</v>
      </c>
    </row>
    <row r="980" spans="1:5" x14ac:dyDescent="0.25">
      <c r="A980" t="s">
        <v>2623</v>
      </c>
      <c r="B980">
        <v>0.102544309</v>
      </c>
      <c r="C980">
        <v>3</v>
      </c>
      <c r="D980">
        <v>48</v>
      </c>
      <c r="E980" s="71">
        <v>42137</v>
      </c>
    </row>
    <row r="981" spans="1:5" x14ac:dyDescent="0.25">
      <c r="A981" t="s">
        <v>2624</v>
      </c>
      <c r="B981">
        <v>6.7376869000000006E-2</v>
      </c>
      <c r="C981">
        <v>1</v>
      </c>
      <c r="D981">
        <v>48</v>
      </c>
      <c r="E981" s="71">
        <v>42139</v>
      </c>
    </row>
    <row r="982" spans="1:5" x14ac:dyDescent="0.25">
      <c r="A982" t="s">
        <v>2625</v>
      </c>
      <c r="B982">
        <v>0.12011451400000001</v>
      </c>
      <c r="C982">
        <v>36</v>
      </c>
      <c r="D982">
        <v>48</v>
      </c>
      <c r="E982" s="71">
        <v>42166</v>
      </c>
    </row>
    <row r="983" spans="1:5" x14ac:dyDescent="0.25">
      <c r="A983" t="s">
        <v>2626</v>
      </c>
      <c r="B983">
        <v>9.1428744000000006E-2</v>
      </c>
      <c r="C983">
        <v>17</v>
      </c>
      <c r="D983">
        <v>48</v>
      </c>
      <c r="E983" s="71">
        <v>42185</v>
      </c>
    </row>
    <row r="984" spans="1:5" x14ac:dyDescent="0.25">
      <c r="A984" t="s">
        <v>2627</v>
      </c>
      <c r="B984">
        <v>0.11590813899999999</v>
      </c>
      <c r="C984">
        <v>1</v>
      </c>
      <c r="D984">
        <v>48</v>
      </c>
      <c r="E984" s="71">
        <v>42262</v>
      </c>
    </row>
    <row r="985" spans="1:5" x14ac:dyDescent="0.25">
      <c r="A985" t="s">
        <v>2628</v>
      </c>
      <c r="B985">
        <v>0.11299375</v>
      </c>
      <c r="C985">
        <v>108</v>
      </c>
      <c r="D985">
        <v>48</v>
      </c>
      <c r="E985" s="71">
        <v>42276</v>
      </c>
    </row>
    <row r="986" spans="1:5" x14ac:dyDescent="0.25">
      <c r="A986" t="s">
        <v>2629</v>
      </c>
      <c r="B986">
        <v>7.7703313999999996E-2</v>
      </c>
      <c r="C986">
        <v>11</v>
      </c>
      <c r="D986">
        <v>48</v>
      </c>
      <c r="E986" s="71">
        <v>42282</v>
      </c>
    </row>
    <row r="987" spans="1:5" x14ac:dyDescent="0.25">
      <c r="A987" t="s">
        <v>2630</v>
      </c>
      <c r="B987">
        <v>8.5209273000000002E-2</v>
      </c>
      <c r="C987">
        <v>31</v>
      </c>
      <c r="D987">
        <v>48</v>
      </c>
      <c r="E987" s="71">
        <v>42293</v>
      </c>
    </row>
    <row r="988" spans="1:5" x14ac:dyDescent="0.25">
      <c r="A988" t="s">
        <v>2631</v>
      </c>
      <c r="B988">
        <v>0.10311556700000001</v>
      </c>
      <c r="C988">
        <v>24</v>
      </c>
      <c r="D988">
        <v>48</v>
      </c>
      <c r="E988" s="71">
        <v>42300</v>
      </c>
    </row>
    <row r="989" spans="1:5" x14ac:dyDescent="0.25">
      <c r="A989" t="s">
        <v>2632</v>
      </c>
      <c r="B989">
        <v>0.23750801999999999</v>
      </c>
      <c r="C989">
        <v>27</v>
      </c>
      <c r="D989">
        <v>48</v>
      </c>
      <c r="E989" s="71">
        <v>42328</v>
      </c>
    </row>
    <row r="990" spans="1:5" x14ac:dyDescent="0.25">
      <c r="A990" t="s">
        <v>2633</v>
      </c>
      <c r="B990">
        <v>0.37663574399999999</v>
      </c>
      <c r="C990">
        <v>18</v>
      </c>
      <c r="D990">
        <v>48</v>
      </c>
      <c r="E990" s="71">
        <v>42398</v>
      </c>
    </row>
    <row r="991" spans="1:5" x14ac:dyDescent="0.25">
      <c r="A991" t="s">
        <v>2634</v>
      </c>
      <c r="B991">
        <v>6.7846871000000003E-2</v>
      </c>
      <c r="C991">
        <v>0</v>
      </c>
      <c r="D991">
        <v>48</v>
      </c>
      <c r="E991" s="71">
        <v>42354</v>
      </c>
    </row>
    <row r="992" spans="1:5" x14ac:dyDescent="0.25">
      <c r="A992" t="s">
        <v>2635</v>
      </c>
      <c r="B992">
        <v>0.19598692700000001</v>
      </c>
      <c r="C992">
        <v>47</v>
      </c>
      <c r="D992">
        <v>48</v>
      </c>
      <c r="E992" s="71">
        <v>42368</v>
      </c>
    </row>
    <row r="993" spans="1:5" x14ac:dyDescent="0.25">
      <c r="A993" t="s">
        <v>2636</v>
      </c>
      <c r="B993">
        <v>0.10199451700000001</v>
      </c>
      <c r="C993">
        <v>11</v>
      </c>
      <c r="D993">
        <v>48</v>
      </c>
      <c r="E993" s="71">
        <v>42405</v>
      </c>
    </row>
    <row r="994" spans="1:5" x14ac:dyDescent="0.25">
      <c r="A994" t="s">
        <v>2637</v>
      </c>
      <c r="B994">
        <v>9.1799917999999994E-2</v>
      </c>
      <c r="C994">
        <v>59</v>
      </c>
      <c r="D994">
        <v>48</v>
      </c>
      <c r="E994" s="71">
        <v>42418</v>
      </c>
    </row>
    <row r="995" spans="1:5" x14ac:dyDescent="0.25">
      <c r="A995" t="s">
        <v>2638</v>
      </c>
      <c r="B995">
        <v>0.13914468799999999</v>
      </c>
      <c r="C995">
        <v>60</v>
      </c>
      <c r="D995">
        <v>48</v>
      </c>
      <c r="E995" s="71">
        <v>42446</v>
      </c>
    </row>
    <row r="996" spans="1:5" x14ac:dyDescent="0.25">
      <c r="A996" t="s">
        <v>2639</v>
      </c>
      <c r="B996">
        <v>0.13324720100000001</v>
      </c>
      <c r="C996">
        <v>0</v>
      </c>
      <c r="D996">
        <v>48</v>
      </c>
      <c r="E996" s="71">
        <v>42506</v>
      </c>
    </row>
    <row r="997" spans="1:5" x14ac:dyDescent="0.25">
      <c r="A997" t="s">
        <v>2640</v>
      </c>
      <c r="B997">
        <v>0.16734616399999999</v>
      </c>
      <c r="C997">
        <v>3</v>
      </c>
      <c r="D997">
        <v>48</v>
      </c>
      <c r="E997" s="71">
        <v>42290</v>
      </c>
    </row>
    <row r="998" spans="1:5" x14ac:dyDescent="0.25">
      <c r="A998" t="s">
        <v>2641</v>
      </c>
      <c r="B998">
        <v>5.1963457999999997E-2</v>
      </c>
      <c r="C998">
        <v>4</v>
      </c>
      <c r="D998">
        <v>48</v>
      </c>
      <c r="E998" s="71">
        <v>41317</v>
      </c>
    </row>
    <row r="999" spans="1:5" x14ac:dyDescent="0.25">
      <c r="A999" t="s">
        <v>2642</v>
      </c>
      <c r="B999">
        <v>0.18008498100000001</v>
      </c>
      <c r="C999">
        <v>19</v>
      </c>
      <c r="D999">
        <v>48</v>
      </c>
      <c r="E999" s="71">
        <v>41757</v>
      </c>
    </row>
    <row r="1000" spans="1:5" x14ac:dyDescent="0.25">
      <c r="A1000" t="s">
        <v>2643</v>
      </c>
      <c r="B1000">
        <v>0.114401376</v>
      </c>
      <c r="C1000">
        <v>45</v>
      </c>
      <c r="D1000">
        <v>48</v>
      </c>
      <c r="E1000" s="71">
        <v>41731</v>
      </c>
    </row>
    <row r="1001" spans="1:5" x14ac:dyDescent="0.25">
      <c r="A1001" t="s">
        <v>2644</v>
      </c>
      <c r="B1001">
        <v>2.8391647999999998E-2</v>
      </c>
      <c r="C1001">
        <v>2</v>
      </c>
      <c r="D1001">
        <v>48</v>
      </c>
      <c r="E1001" s="71">
        <v>41257</v>
      </c>
    </row>
    <row r="1002" spans="1:5" x14ac:dyDescent="0.25">
      <c r="A1002" t="s">
        <v>2645</v>
      </c>
      <c r="B1002">
        <v>6.5406278999999998E-2</v>
      </c>
      <c r="C1002">
        <v>3</v>
      </c>
      <c r="D1002">
        <v>48</v>
      </c>
      <c r="E1002" s="71">
        <v>42048</v>
      </c>
    </row>
    <row r="1003" spans="1:5" x14ac:dyDescent="0.25">
      <c r="A1003" t="s">
        <v>2646</v>
      </c>
      <c r="B1003">
        <v>6.760352E-2</v>
      </c>
      <c r="C1003">
        <v>10</v>
      </c>
      <c r="D1003">
        <v>48</v>
      </c>
      <c r="E1003" s="71">
        <v>42041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ADC7-4605-4D2C-95E0-E305E7786DE5}">
  <dimension ref="A1:M35"/>
  <sheetViews>
    <sheetView topLeftCell="A5" workbookViewId="0">
      <selection activeCell="B6" sqref="B6:M35"/>
    </sheetView>
  </sheetViews>
  <sheetFormatPr defaultRowHeight="15" x14ac:dyDescent="0.25"/>
  <cols>
    <col min="1" max="1" width="8.28515625" customWidth="1"/>
    <col min="2" max="13" width="12.85546875" customWidth="1"/>
  </cols>
  <sheetData>
    <row r="1" spans="1:13" ht="23.25" x14ac:dyDescent="0.35">
      <c r="A1" s="11" t="s">
        <v>2817</v>
      </c>
    </row>
    <row r="2" spans="1:13" ht="18.75" x14ac:dyDescent="0.3">
      <c r="A2" s="72" t="s">
        <v>1602</v>
      </c>
    </row>
    <row r="3" spans="1:13" x14ac:dyDescent="0.25">
      <c r="A3">
        <v>1000000000</v>
      </c>
    </row>
    <row r="4" spans="1:13" x14ac:dyDescent="0.25">
      <c r="A4" s="148" t="s">
        <v>1646</v>
      </c>
      <c r="B4" s="29" t="s">
        <v>2758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25">
      <c r="A5" s="148"/>
      <c r="B5" s="30" t="s">
        <v>1006</v>
      </c>
      <c r="C5" s="30" t="s">
        <v>1007</v>
      </c>
      <c r="D5" s="30" t="s">
        <v>1008</v>
      </c>
      <c r="E5" s="30" t="s">
        <v>1009</v>
      </c>
      <c r="F5" s="30" t="s">
        <v>1010</v>
      </c>
      <c r="G5" s="30" t="s">
        <v>1011</v>
      </c>
      <c r="H5" s="30" t="s">
        <v>1012</v>
      </c>
      <c r="I5" s="30" t="s">
        <v>1013</v>
      </c>
      <c r="J5" s="30" t="s">
        <v>1014</v>
      </c>
      <c r="K5" s="30" t="s">
        <v>1015</v>
      </c>
      <c r="L5" s="30" t="s">
        <v>1016</v>
      </c>
      <c r="M5" s="30" t="s">
        <v>1017</v>
      </c>
    </row>
    <row r="6" spans="1:13" x14ac:dyDescent="0.25">
      <c r="A6" s="119" t="s">
        <v>1616</v>
      </c>
      <c r="B6">
        <v>669902206</v>
      </c>
      <c r="C6">
        <v>572470578</v>
      </c>
      <c r="D6">
        <v>502271267</v>
      </c>
      <c r="E6">
        <v>432043026</v>
      </c>
      <c r="F6">
        <v>400508525</v>
      </c>
      <c r="G6">
        <v>371206351</v>
      </c>
      <c r="H6">
        <v>354220396</v>
      </c>
      <c r="I6">
        <v>343996918</v>
      </c>
      <c r="J6">
        <v>334763292</v>
      </c>
      <c r="K6">
        <v>326340511</v>
      </c>
      <c r="L6">
        <v>320681034</v>
      </c>
      <c r="M6">
        <v>314063642</v>
      </c>
    </row>
    <row r="7" spans="1:13" x14ac:dyDescent="0.25">
      <c r="A7" s="31" t="s">
        <v>1617</v>
      </c>
      <c r="B7">
        <v>678424689</v>
      </c>
      <c r="C7">
        <v>572609573</v>
      </c>
      <c r="D7">
        <v>502333416.00000006</v>
      </c>
      <c r="E7">
        <v>434790521</v>
      </c>
      <c r="F7">
        <v>400586223</v>
      </c>
      <c r="G7">
        <v>372586422</v>
      </c>
      <c r="H7">
        <v>0</v>
      </c>
      <c r="I7">
        <v>0</v>
      </c>
      <c r="J7">
        <v>334894876</v>
      </c>
      <c r="K7">
        <v>326340511</v>
      </c>
      <c r="L7">
        <v>321224649</v>
      </c>
      <c r="M7">
        <v>314104753</v>
      </c>
    </row>
    <row r="8" spans="1:13" x14ac:dyDescent="0.25">
      <c r="A8" s="31" t="s">
        <v>1618</v>
      </c>
      <c r="B8">
        <v>685281250</v>
      </c>
      <c r="C8">
        <v>575518990</v>
      </c>
      <c r="D8">
        <v>503499732</v>
      </c>
      <c r="E8">
        <v>436354557</v>
      </c>
      <c r="F8">
        <v>402118648</v>
      </c>
      <c r="G8">
        <v>374946000</v>
      </c>
      <c r="H8">
        <v>0</v>
      </c>
      <c r="I8">
        <v>0</v>
      </c>
      <c r="J8">
        <v>335026164</v>
      </c>
      <c r="K8">
        <v>327393223</v>
      </c>
      <c r="L8">
        <v>321261354</v>
      </c>
      <c r="M8">
        <v>314234331</v>
      </c>
    </row>
    <row r="9" spans="1:13" x14ac:dyDescent="0.25">
      <c r="A9" s="31" t="s">
        <v>1619</v>
      </c>
      <c r="B9">
        <v>686332753</v>
      </c>
      <c r="C9">
        <v>0</v>
      </c>
      <c r="D9">
        <v>0</v>
      </c>
      <c r="E9">
        <v>437952693</v>
      </c>
      <c r="F9">
        <v>402504249</v>
      </c>
      <c r="G9">
        <v>376461356</v>
      </c>
      <c r="H9">
        <v>355521950</v>
      </c>
      <c r="I9">
        <v>346675306</v>
      </c>
      <c r="J9">
        <v>335298427</v>
      </c>
      <c r="K9">
        <v>327394577</v>
      </c>
      <c r="L9">
        <v>321295621</v>
      </c>
      <c r="M9">
        <v>314777479</v>
      </c>
    </row>
    <row r="10" spans="1:13" x14ac:dyDescent="0.25">
      <c r="A10" s="31" t="s">
        <v>1620</v>
      </c>
      <c r="B10">
        <v>693990080</v>
      </c>
      <c r="C10">
        <v>0</v>
      </c>
      <c r="D10">
        <v>0</v>
      </c>
      <c r="E10">
        <v>439238745</v>
      </c>
      <c r="F10">
        <v>402857499</v>
      </c>
      <c r="G10">
        <v>376635744</v>
      </c>
      <c r="H10">
        <v>355531263</v>
      </c>
      <c r="I10">
        <v>346881013</v>
      </c>
      <c r="J10">
        <v>335588148</v>
      </c>
      <c r="K10">
        <v>327797700</v>
      </c>
      <c r="L10">
        <v>321416021</v>
      </c>
      <c r="M10">
        <v>315013296</v>
      </c>
    </row>
    <row r="11" spans="1:13" x14ac:dyDescent="0.25">
      <c r="A11" s="31" t="s">
        <v>1621</v>
      </c>
      <c r="B11">
        <v>706836165</v>
      </c>
      <c r="C11">
        <v>0</v>
      </c>
      <c r="D11">
        <v>0</v>
      </c>
      <c r="E11">
        <v>445491667</v>
      </c>
      <c r="F11">
        <v>405867773</v>
      </c>
      <c r="G11">
        <v>377131789</v>
      </c>
      <c r="H11">
        <v>356583333</v>
      </c>
      <c r="I11">
        <v>347510199</v>
      </c>
      <c r="J11">
        <v>335761840</v>
      </c>
      <c r="K11">
        <v>0</v>
      </c>
      <c r="L11">
        <v>0</v>
      </c>
      <c r="M11">
        <v>0</v>
      </c>
    </row>
    <row r="12" spans="1:13" x14ac:dyDescent="0.25">
      <c r="A12" s="31" t="s">
        <v>1622</v>
      </c>
      <c r="B12">
        <v>759129284</v>
      </c>
      <c r="C12">
        <v>0</v>
      </c>
      <c r="D12">
        <v>0</v>
      </c>
      <c r="E12">
        <v>446936484</v>
      </c>
      <c r="F12">
        <v>407903907</v>
      </c>
      <c r="G12">
        <v>377678400</v>
      </c>
      <c r="H12">
        <v>356583333</v>
      </c>
      <c r="I12">
        <v>347510205</v>
      </c>
      <c r="J12">
        <v>336109632</v>
      </c>
      <c r="K12">
        <v>0</v>
      </c>
      <c r="L12">
        <v>0</v>
      </c>
      <c r="M12">
        <v>0</v>
      </c>
    </row>
    <row r="13" spans="1:13" x14ac:dyDescent="0.25">
      <c r="A13" s="31" t="s">
        <v>1623</v>
      </c>
      <c r="B13">
        <v>770461083</v>
      </c>
      <c r="C13">
        <v>595852036</v>
      </c>
      <c r="D13">
        <v>522268688.00000006</v>
      </c>
      <c r="E13">
        <v>449480226</v>
      </c>
      <c r="F13">
        <v>407960511</v>
      </c>
      <c r="G13">
        <v>0</v>
      </c>
      <c r="H13">
        <v>0</v>
      </c>
      <c r="I13">
        <v>347824090</v>
      </c>
      <c r="J13">
        <v>336380035</v>
      </c>
      <c r="K13">
        <v>0</v>
      </c>
      <c r="L13">
        <v>0</v>
      </c>
      <c r="M13">
        <v>0</v>
      </c>
    </row>
    <row r="14" spans="1:13" x14ac:dyDescent="0.25">
      <c r="A14" s="31" t="s">
        <v>1624</v>
      </c>
      <c r="B14">
        <v>838650147</v>
      </c>
      <c r="C14">
        <v>599618580</v>
      </c>
      <c r="D14">
        <v>522342437.00000006</v>
      </c>
      <c r="E14">
        <v>457889705</v>
      </c>
      <c r="F14">
        <v>408972618</v>
      </c>
      <c r="G14">
        <v>0</v>
      </c>
      <c r="H14">
        <v>0</v>
      </c>
      <c r="I14">
        <v>348005938</v>
      </c>
      <c r="J14">
        <v>336636041</v>
      </c>
      <c r="K14">
        <v>0</v>
      </c>
      <c r="L14">
        <v>0</v>
      </c>
      <c r="M14">
        <v>0</v>
      </c>
    </row>
    <row r="15" spans="1:13" x14ac:dyDescent="0.25">
      <c r="A15" s="31" t="s">
        <v>1625</v>
      </c>
      <c r="B15">
        <v>856466382</v>
      </c>
      <c r="C15">
        <v>600619258</v>
      </c>
      <c r="D15">
        <v>523974717</v>
      </c>
      <c r="E15">
        <v>459802614</v>
      </c>
      <c r="F15">
        <v>410053761</v>
      </c>
      <c r="G15">
        <v>0</v>
      </c>
      <c r="H15">
        <v>0</v>
      </c>
      <c r="I15">
        <v>349128537</v>
      </c>
      <c r="J15">
        <v>336845271</v>
      </c>
      <c r="K15">
        <v>330252032</v>
      </c>
      <c r="L15">
        <v>322214200</v>
      </c>
      <c r="M15">
        <v>316750957</v>
      </c>
    </row>
    <row r="16" spans="1:13" x14ac:dyDescent="0.25">
      <c r="A16" s="31" t="s">
        <v>1626</v>
      </c>
      <c r="B16">
        <v>856603133</v>
      </c>
      <c r="C16">
        <v>601535126</v>
      </c>
      <c r="D16">
        <v>525475280</v>
      </c>
      <c r="E16">
        <v>459959624</v>
      </c>
      <c r="F16">
        <v>410408847</v>
      </c>
      <c r="G16">
        <v>0</v>
      </c>
      <c r="H16">
        <v>0</v>
      </c>
      <c r="I16">
        <v>349201685</v>
      </c>
      <c r="J16">
        <v>337035094</v>
      </c>
      <c r="K16">
        <v>330269028</v>
      </c>
      <c r="L16">
        <v>322522823</v>
      </c>
      <c r="M16">
        <v>316858237</v>
      </c>
    </row>
    <row r="17" spans="1:13" x14ac:dyDescent="0.25">
      <c r="A17" s="31" t="s">
        <v>1627</v>
      </c>
      <c r="B17">
        <v>865433428</v>
      </c>
      <c r="C17">
        <v>608766555</v>
      </c>
      <c r="D17">
        <v>528621866.00000006</v>
      </c>
      <c r="E17">
        <v>460741647</v>
      </c>
      <c r="F17">
        <v>412041636</v>
      </c>
      <c r="G17">
        <v>0</v>
      </c>
      <c r="H17">
        <v>0</v>
      </c>
      <c r="I17">
        <v>349602796</v>
      </c>
      <c r="J17">
        <v>337352758</v>
      </c>
      <c r="K17">
        <v>330376086</v>
      </c>
      <c r="L17">
        <v>322999197</v>
      </c>
      <c r="M17">
        <v>317181667</v>
      </c>
    </row>
    <row r="18" spans="1:13" x14ac:dyDescent="0.25">
      <c r="A18" s="31" t="s">
        <v>1628</v>
      </c>
      <c r="B18">
        <v>923542538</v>
      </c>
      <c r="C18">
        <v>613411459</v>
      </c>
      <c r="D18">
        <v>528653173.00000006</v>
      </c>
      <c r="E18">
        <v>464269739</v>
      </c>
      <c r="F18">
        <v>413057441</v>
      </c>
      <c r="G18">
        <v>383229369</v>
      </c>
      <c r="H18">
        <v>358678312</v>
      </c>
      <c r="I18">
        <v>349870347</v>
      </c>
      <c r="J18">
        <v>337681195</v>
      </c>
      <c r="K18">
        <v>330687591</v>
      </c>
      <c r="L18">
        <v>323196918</v>
      </c>
      <c r="M18">
        <v>317513162</v>
      </c>
    </row>
    <row r="19" spans="1:13" x14ac:dyDescent="0.25">
      <c r="A19" s="31" t="s">
        <v>1629</v>
      </c>
      <c r="B19">
        <v>934871915</v>
      </c>
      <c r="C19">
        <v>613688125</v>
      </c>
      <c r="D19">
        <v>530242756.00000006</v>
      </c>
      <c r="E19">
        <v>467604000</v>
      </c>
      <c r="F19">
        <v>416535063</v>
      </c>
      <c r="G19">
        <v>383649600</v>
      </c>
      <c r="H19">
        <v>359176647</v>
      </c>
      <c r="I19">
        <v>349879541</v>
      </c>
      <c r="J19">
        <v>338001023</v>
      </c>
      <c r="K19">
        <v>330962095</v>
      </c>
      <c r="L19">
        <v>323205302</v>
      </c>
      <c r="M19">
        <v>318003582</v>
      </c>
    </row>
    <row r="20" spans="1:13" x14ac:dyDescent="0.25">
      <c r="A20" s="31" t="s">
        <v>1630</v>
      </c>
      <c r="B20">
        <v>934872069</v>
      </c>
      <c r="C20">
        <v>617152014</v>
      </c>
      <c r="D20">
        <v>532389505.00000006</v>
      </c>
      <c r="E20">
        <v>470076488</v>
      </c>
      <c r="F20">
        <v>416771577</v>
      </c>
      <c r="G20">
        <v>383691305</v>
      </c>
      <c r="H20">
        <v>359681308</v>
      </c>
      <c r="I20">
        <v>349964729</v>
      </c>
      <c r="J20">
        <v>338459549</v>
      </c>
      <c r="K20">
        <v>331193710</v>
      </c>
      <c r="L20">
        <v>323357685</v>
      </c>
      <c r="M20">
        <v>318003582</v>
      </c>
    </row>
    <row r="21" spans="1:13" x14ac:dyDescent="0.25">
      <c r="A21" s="31" t="s">
        <v>1631</v>
      </c>
      <c r="B21">
        <v>939160887</v>
      </c>
      <c r="C21">
        <v>617591682</v>
      </c>
      <c r="D21">
        <v>535678683.99999994</v>
      </c>
      <c r="E21">
        <v>470280364</v>
      </c>
      <c r="F21">
        <v>417580460</v>
      </c>
      <c r="G21">
        <v>383873408</v>
      </c>
      <c r="H21">
        <v>360289432</v>
      </c>
      <c r="I21">
        <v>350303743</v>
      </c>
      <c r="J21">
        <v>338616249</v>
      </c>
      <c r="K21">
        <v>331260458</v>
      </c>
      <c r="L21">
        <v>323451237</v>
      </c>
      <c r="M21">
        <v>318124837</v>
      </c>
    </row>
    <row r="22" spans="1:13" x14ac:dyDescent="0.25">
      <c r="A22" s="31" t="s">
        <v>1632</v>
      </c>
      <c r="B22">
        <v>963191679</v>
      </c>
      <c r="C22">
        <v>618727349</v>
      </c>
      <c r="D22">
        <v>538664790</v>
      </c>
      <c r="E22">
        <v>470280365</v>
      </c>
      <c r="F22">
        <v>417650686</v>
      </c>
      <c r="G22">
        <v>385559216</v>
      </c>
      <c r="H22">
        <v>360795902</v>
      </c>
      <c r="I22">
        <v>350499900</v>
      </c>
      <c r="J22">
        <v>339275690</v>
      </c>
      <c r="K22">
        <v>331597774</v>
      </c>
      <c r="L22">
        <v>324066832</v>
      </c>
      <c r="M22">
        <v>318196279</v>
      </c>
    </row>
    <row r="23" spans="1:13" x14ac:dyDescent="0.25">
      <c r="A23" s="31" t="s">
        <v>1633</v>
      </c>
      <c r="B23">
        <v>1006840840</v>
      </c>
      <c r="C23">
        <v>626834296</v>
      </c>
      <c r="D23">
        <v>541405087</v>
      </c>
      <c r="E23">
        <v>471291584</v>
      </c>
      <c r="F23">
        <v>418585470</v>
      </c>
      <c r="G23">
        <v>387173006</v>
      </c>
      <c r="H23">
        <v>360940132</v>
      </c>
      <c r="I23">
        <v>351450994</v>
      </c>
      <c r="J23">
        <v>339768260</v>
      </c>
      <c r="K23">
        <v>331697843</v>
      </c>
      <c r="L23">
        <v>324705563</v>
      </c>
      <c r="M23">
        <v>318411057</v>
      </c>
    </row>
    <row r="24" spans="1:13" x14ac:dyDescent="0.25">
      <c r="A24" s="31" t="s">
        <v>1634</v>
      </c>
      <c r="B24">
        <v>1008849915.0000001</v>
      </c>
      <c r="C24">
        <v>633266487</v>
      </c>
      <c r="D24">
        <v>543658788</v>
      </c>
      <c r="E24">
        <v>471662221</v>
      </c>
      <c r="F24">
        <v>419086397</v>
      </c>
      <c r="G24">
        <v>388004594</v>
      </c>
      <c r="H24">
        <v>361299825</v>
      </c>
      <c r="I24">
        <v>351585090</v>
      </c>
      <c r="J24">
        <v>339896187</v>
      </c>
      <c r="K24">
        <v>331913574</v>
      </c>
      <c r="L24">
        <v>324742707</v>
      </c>
      <c r="M24">
        <v>318691359</v>
      </c>
    </row>
    <row r="25" spans="1:13" x14ac:dyDescent="0.25">
      <c r="A25" s="31" t="s">
        <v>1635</v>
      </c>
      <c r="B25">
        <v>1072114360.9999999</v>
      </c>
      <c r="C25">
        <v>633997092</v>
      </c>
      <c r="D25">
        <v>549388308</v>
      </c>
      <c r="E25">
        <v>473838427</v>
      </c>
      <c r="F25">
        <v>420817880</v>
      </c>
      <c r="G25">
        <v>388121507</v>
      </c>
      <c r="H25">
        <v>361804360</v>
      </c>
      <c r="I25">
        <v>351657708</v>
      </c>
      <c r="J25">
        <v>340655925</v>
      </c>
      <c r="K25">
        <v>332348025</v>
      </c>
      <c r="L25">
        <v>324831303</v>
      </c>
      <c r="M25">
        <v>318833873</v>
      </c>
    </row>
    <row r="26" spans="1:13" x14ac:dyDescent="0.25">
      <c r="A26" s="31" t="s">
        <v>1636</v>
      </c>
      <c r="B26">
        <v>1171038613</v>
      </c>
      <c r="C26">
        <v>637893739</v>
      </c>
      <c r="D26">
        <v>549585416</v>
      </c>
      <c r="E26">
        <v>476045109</v>
      </c>
      <c r="F26">
        <v>421125843</v>
      </c>
      <c r="G26">
        <v>388838015</v>
      </c>
      <c r="H26">
        <v>362563498</v>
      </c>
      <c r="I26">
        <v>352013637</v>
      </c>
      <c r="J26">
        <v>340876564</v>
      </c>
      <c r="K26">
        <v>332607830</v>
      </c>
      <c r="L26">
        <v>325024621</v>
      </c>
      <c r="M26">
        <v>318949924</v>
      </c>
    </row>
    <row r="27" spans="1:13" x14ac:dyDescent="0.25">
      <c r="A27" s="31" t="s">
        <v>1637</v>
      </c>
      <c r="B27">
        <v>1197827134</v>
      </c>
      <c r="C27">
        <v>638524858</v>
      </c>
      <c r="D27">
        <v>550097503</v>
      </c>
      <c r="E27">
        <v>476578158</v>
      </c>
      <c r="F27">
        <v>421820364</v>
      </c>
      <c r="G27">
        <v>389530321</v>
      </c>
      <c r="H27">
        <v>363664784</v>
      </c>
      <c r="I27">
        <v>352108550</v>
      </c>
      <c r="J27">
        <v>341259499</v>
      </c>
      <c r="K27">
        <v>332758891</v>
      </c>
      <c r="L27">
        <v>325024621</v>
      </c>
      <c r="M27">
        <v>319049596</v>
      </c>
    </row>
    <row r="28" spans="1:13" x14ac:dyDescent="0.25">
      <c r="A28" s="31" t="s">
        <v>1638</v>
      </c>
      <c r="B28">
        <v>1209592395</v>
      </c>
      <c r="C28">
        <v>638724167</v>
      </c>
      <c r="D28">
        <v>551387643</v>
      </c>
      <c r="E28">
        <v>477435184</v>
      </c>
      <c r="F28">
        <v>423026408</v>
      </c>
      <c r="G28">
        <v>391305438</v>
      </c>
      <c r="H28">
        <v>364139260</v>
      </c>
      <c r="I28">
        <v>352151956</v>
      </c>
      <c r="J28">
        <v>341314724</v>
      </c>
      <c r="K28">
        <v>333040750</v>
      </c>
      <c r="L28">
        <v>325088021</v>
      </c>
      <c r="M28">
        <v>319147767</v>
      </c>
    </row>
    <row r="29" spans="1:13" x14ac:dyDescent="0.25">
      <c r="A29" s="31" t="s">
        <v>1639</v>
      </c>
      <c r="B29">
        <v>1291973810</v>
      </c>
      <c r="C29">
        <v>643440671</v>
      </c>
      <c r="D29">
        <v>554215270</v>
      </c>
      <c r="E29">
        <v>483769838</v>
      </c>
      <c r="F29">
        <v>423233663</v>
      </c>
      <c r="G29">
        <v>393516375</v>
      </c>
      <c r="H29">
        <v>364300972</v>
      </c>
      <c r="I29">
        <v>353008511</v>
      </c>
      <c r="J29">
        <v>341377732</v>
      </c>
      <c r="K29">
        <v>333150527</v>
      </c>
      <c r="L29">
        <v>325208023</v>
      </c>
      <c r="M29">
        <v>319204470</v>
      </c>
    </row>
    <row r="30" spans="1:13" x14ac:dyDescent="0.25">
      <c r="A30" s="31" t="s">
        <v>1640</v>
      </c>
      <c r="B30">
        <v>1291973810</v>
      </c>
      <c r="C30">
        <v>651101955</v>
      </c>
      <c r="D30">
        <v>555438260</v>
      </c>
      <c r="E30">
        <v>484151353</v>
      </c>
      <c r="F30">
        <v>424502624</v>
      </c>
      <c r="G30">
        <v>393781161</v>
      </c>
      <c r="H30">
        <v>365664296</v>
      </c>
      <c r="I30">
        <v>353081423</v>
      </c>
      <c r="J30">
        <v>342013745</v>
      </c>
      <c r="K30">
        <v>333946417</v>
      </c>
      <c r="L30">
        <v>325298532</v>
      </c>
      <c r="M30">
        <v>319206228</v>
      </c>
    </row>
    <row r="31" spans="1:13" x14ac:dyDescent="0.25">
      <c r="A31" s="31" t="s">
        <v>1641</v>
      </c>
      <c r="B31">
        <v>1507284887</v>
      </c>
      <c r="C31">
        <v>652173240</v>
      </c>
      <c r="D31">
        <v>559380032</v>
      </c>
      <c r="E31">
        <v>488113709</v>
      </c>
      <c r="F31">
        <v>425777129</v>
      </c>
      <c r="G31">
        <v>393942811</v>
      </c>
      <c r="H31">
        <v>365996466</v>
      </c>
      <c r="I31">
        <v>353259895</v>
      </c>
      <c r="J31">
        <v>342890820</v>
      </c>
      <c r="K31">
        <v>333946417</v>
      </c>
      <c r="L31">
        <v>325340658</v>
      </c>
      <c r="M31">
        <v>319917984</v>
      </c>
    </row>
    <row r="32" spans="1:13" x14ac:dyDescent="0.25">
      <c r="A32" s="31" t="s">
        <v>1642</v>
      </c>
      <c r="B32">
        <v>1641772283</v>
      </c>
      <c r="C32">
        <v>654631629</v>
      </c>
      <c r="D32">
        <v>563845143</v>
      </c>
      <c r="E32">
        <v>490893520</v>
      </c>
      <c r="F32">
        <v>425964208</v>
      </c>
      <c r="G32">
        <v>394480625</v>
      </c>
      <c r="H32">
        <v>366972477</v>
      </c>
      <c r="I32">
        <v>353409573</v>
      </c>
      <c r="J32">
        <v>342890820</v>
      </c>
      <c r="K32">
        <v>334098000</v>
      </c>
      <c r="L32">
        <v>326210426</v>
      </c>
      <c r="M32">
        <v>320100235</v>
      </c>
    </row>
    <row r="33" spans="1:13" x14ac:dyDescent="0.25">
      <c r="A33" s="31" t="s">
        <v>1643</v>
      </c>
      <c r="B33">
        <v>2073936407.9999998</v>
      </c>
      <c r="C33">
        <v>658578185</v>
      </c>
      <c r="D33">
        <v>565540002</v>
      </c>
      <c r="E33">
        <v>491748755</v>
      </c>
      <c r="F33">
        <v>429001284</v>
      </c>
      <c r="G33">
        <v>396816455</v>
      </c>
      <c r="H33">
        <v>367103523</v>
      </c>
      <c r="I33">
        <v>353437352</v>
      </c>
      <c r="J33">
        <v>343146695</v>
      </c>
      <c r="K33">
        <v>334146962</v>
      </c>
      <c r="L33">
        <v>326340041</v>
      </c>
      <c r="M33">
        <v>320100235</v>
      </c>
    </row>
    <row r="34" spans="1:13" x14ac:dyDescent="0.25">
      <c r="A34" s="31" t="s">
        <v>1644</v>
      </c>
      <c r="B34">
        <v>2139526468.0000002</v>
      </c>
      <c r="C34">
        <v>663736613</v>
      </c>
      <c r="D34">
        <v>568674638</v>
      </c>
      <c r="E34">
        <v>495631396</v>
      </c>
      <c r="F34">
        <v>429507218</v>
      </c>
      <c r="G34">
        <v>397529113</v>
      </c>
      <c r="H34">
        <v>367997749</v>
      </c>
      <c r="I34">
        <v>353788252</v>
      </c>
      <c r="J34">
        <v>343237920</v>
      </c>
      <c r="K34">
        <v>334229559</v>
      </c>
      <c r="L34">
        <v>326340510</v>
      </c>
      <c r="M34">
        <v>320100235</v>
      </c>
    </row>
    <row r="35" spans="1:13" x14ac:dyDescent="0.25">
      <c r="A35" s="31" t="s">
        <v>1645</v>
      </c>
      <c r="B35">
        <v>2246298376</v>
      </c>
      <c r="C35">
        <v>663925347</v>
      </c>
      <c r="D35">
        <v>571099658</v>
      </c>
      <c r="E35">
        <v>498247910</v>
      </c>
      <c r="F35">
        <v>429857126</v>
      </c>
      <c r="G35">
        <v>400228416</v>
      </c>
      <c r="H35">
        <v>368966590</v>
      </c>
      <c r="I35">
        <v>354015776</v>
      </c>
      <c r="J35">
        <v>343460919</v>
      </c>
      <c r="K35">
        <v>334386556</v>
      </c>
      <c r="L35">
        <v>326340510</v>
      </c>
      <c r="M35">
        <v>320505598</v>
      </c>
    </row>
  </sheetData>
  <mergeCells count="1">
    <mergeCell ref="A4:A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F4E5-C705-4527-8F47-AC9A53289BF7}">
  <dimension ref="A1:I6003"/>
  <sheetViews>
    <sheetView workbookViewId="0">
      <selection activeCell="A3" sqref="A3"/>
    </sheetView>
  </sheetViews>
  <sheetFormatPr defaultRowHeight="15" x14ac:dyDescent="0.25"/>
  <cols>
    <col min="1" max="1" width="23.5703125" customWidth="1"/>
    <col min="2" max="2" width="12" bestFit="1" customWidth="1"/>
    <col min="3" max="3" width="34.42578125" bestFit="1" customWidth="1"/>
    <col min="4" max="4" width="15.7109375" bestFit="1" customWidth="1"/>
    <col min="5" max="5" width="16.7109375" bestFit="1" customWidth="1"/>
    <col min="6" max="6" width="16.85546875" bestFit="1" customWidth="1"/>
    <col min="7" max="7" width="12" bestFit="1" customWidth="1"/>
    <col min="8" max="8" width="27.85546875" bestFit="1" customWidth="1"/>
    <col min="9" max="9" width="16.85546875" bestFit="1" customWidth="1"/>
  </cols>
  <sheetData>
    <row r="1" spans="1:9" ht="23.25" x14ac:dyDescent="0.35">
      <c r="A1" s="11" t="s">
        <v>2834</v>
      </c>
    </row>
    <row r="3" spans="1:9" x14ac:dyDescent="0.25">
      <c r="A3" t="s">
        <v>2757</v>
      </c>
      <c r="B3" t="s">
        <v>1276</v>
      </c>
      <c r="C3" t="s">
        <v>1279</v>
      </c>
      <c r="D3" t="s">
        <v>1280</v>
      </c>
      <c r="E3" t="s">
        <v>1596</v>
      </c>
      <c r="F3" t="s">
        <v>1593</v>
      </c>
      <c r="G3" t="s">
        <v>1597</v>
      </c>
      <c r="H3" t="s">
        <v>1594</v>
      </c>
      <c r="I3" t="s">
        <v>1595</v>
      </c>
    </row>
    <row r="4" spans="1:9" x14ac:dyDescent="0.25">
      <c r="A4" t="s">
        <v>2220</v>
      </c>
      <c r="B4">
        <v>0.16485760099999999</v>
      </c>
      <c r="C4" t="s">
        <v>1505</v>
      </c>
      <c r="D4" s="71">
        <v>42415</v>
      </c>
      <c r="E4">
        <v>2</v>
      </c>
      <c r="F4">
        <v>2016</v>
      </c>
      <c r="G4" t="s">
        <v>1165</v>
      </c>
      <c r="H4" t="s">
        <v>1021</v>
      </c>
      <c r="I4" t="s">
        <v>1599</v>
      </c>
    </row>
    <row r="5" spans="1:9" x14ac:dyDescent="0.25">
      <c r="A5" t="s">
        <v>1916</v>
      </c>
      <c r="B5">
        <v>0.33476329199999999</v>
      </c>
      <c r="C5" t="s">
        <v>1547</v>
      </c>
      <c r="D5" s="71">
        <v>42055</v>
      </c>
      <c r="E5">
        <v>2</v>
      </c>
      <c r="F5">
        <v>2015</v>
      </c>
      <c r="G5" t="s">
        <v>1598</v>
      </c>
      <c r="H5" t="s">
        <v>1019</v>
      </c>
      <c r="I5" t="s">
        <v>1599</v>
      </c>
    </row>
    <row r="6" spans="1:9" x14ac:dyDescent="0.25">
      <c r="A6" t="s">
        <v>2310</v>
      </c>
      <c r="B6">
        <v>0.14782489900000001</v>
      </c>
      <c r="C6" t="s">
        <v>1465</v>
      </c>
      <c r="D6" s="71">
        <v>41834</v>
      </c>
      <c r="E6">
        <v>7</v>
      </c>
      <c r="F6">
        <v>2014</v>
      </c>
      <c r="G6" t="s">
        <v>1165</v>
      </c>
      <c r="H6" t="s">
        <v>1021</v>
      </c>
      <c r="I6" t="s">
        <v>1599</v>
      </c>
    </row>
    <row r="7" spans="1:9" x14ac:dyDescent="0.25">
      <c r="A7" t="s">
        <v>2184</v>
      </c>
      <c r="B7">
        <v>0.13703009799999999</v>
      </c>
      <c r="C7" t="s">
        <v>1500</v>
      </c>
      <c r="D7" s="71">
        <v>42445</v>
      </c>
      <c r="E7">
        <v>3</v>
      </c>
      <c r="F7">
        <v>2016</v>
      </c>
      <c r="G7" t="s">
        <v>1165</v>
      </c>
      <c r="H7" t="s">
        <v>1021</v>
      </c>
      <c r="I7" t="s">
        <v>1599</v>
      </c>
    </row>
    <row r="8" spans="1:9" x14ac:dyDescent="0.25">
      <c r="A8" t="s">
        <v>2184</v>
      </c>
      <c r="B8">
        <v>0.28392205500000001</v>
      </c>
      <c r="C8" t="s">
        <v>1400</v>
      </c>
      <c r="D8" s="71">
        <v>42467</v>
      </c>
      <c r="E8">
        <v>4</v>
      </c>
      <c r="F8">
        <v>2016</v>
      </c>
      <c r="G8" t="s">
        <v>1164</v>
      </c>
      <c r="H8" t="s">
        <v>1020</v>
      </c>
      <c r="I8" t="s">
        <v>1599</v>
      </c>
    </row>
    <row r="9" spans="1:9" x14ac:dyDescent="0.25">
      <c r="A9" t="s">
        <v>1859</v>
      </c>
      <c r="B9">
        <v>0.15390848500000001</v>
      </c>
      <c r="C9" t="s">
        <v>1400</v>
      </c>
      <c r="D9" s="71">
        <v>42247</v>
      </c>
      <c r="E9">
        <v>8</v>
      </c>
      <c r="F9">
        <v>2015</v>
      </c>
      <c r="G9" t="s">
        <v>1164</v>
      </c>
      <c r="H9" t="s">
        <v>545</v>
      </c>
      <c r="I9" t="s">
        <v>1599</v>
      </c>
    </row>
    <row r="10" spans="1:9" x14ac:dyDescent="0.25">
      <c r="A10" t="s">
        <v>1959</v>
      </c>
      <c r="B10">
        <v>0.32470556299999997</v>
      </c>
      <c r="C10" t="s">
        <v>1400</v>
      </c>
      <c r="D10" s="71">
        <v>42513</v>
      </c>
      <c r="E10">
        <v>5</v>
      </c>
      <c r="F10">
        <v>2016</v>
      </c>
      <c r="G10" t="s">
        <v>1164</v>
      </c>
      <c r="H10" t="s">
        <v>1020</v>
      </c>
      <c r="I10" t="s">
        <v>1599</v>
      </c>
    </row>
    <row r="11" spans="1:9" x14ac:dyDescent="0.25">
      <c r="A11" t="s">
        <v>1854</v>
      </c>
      <c r="B11">
        <v>0.216313227</v>
      </c>
      <c r="C11" t="s">
        <v>1400</v>
      </c>
      <c r="D11" s="71">
        <v>42193</v>
      </c>
      <c r="E11">
        <v>7</v>
      </c>
      <c r="F11">
        <v>2015</v>
      </c>
      <c r="G11" t="s">
        <v>1164</v>
      </c>
      <c r="H11" t="s">
        <v>545</v>
      </c>
      <c r="I11" t="s">
        <v>1599</v>
      </c>
    </row>
    <row r="12" spans="1:9" x14ac:dyDescent="0.25">
      <c r="A12" t="s">
        <v>2575</v>
      </c>
      <c r="B12">
        <v>0.15867290000000001</v>
      </c>
      <c r="C12" t="s">
        <v>1400</v>
      </c>
      <c r="D12" s="71">
        <v>42177</v>
      </c>
      <c r="E12">
        <v>6</v>
      </c>
      <c r="F12">
        <v>2015</v>
      </c>
      <c r="G12" t="s">
        <v>1164</v>
      </c>
      <c r="H12" t="s">
        <v>545</v>
      </c>
      <c r="I12" t="s">
        <v>1599</v>
      </c>
    </row>
    <row r="13" spans="1:9" x14ac:dyDescent="0.25">
      <c r="A13" t="s">
        <v>1704</v>
      </c>
      <c r="B13">
        <v>0.15619339600000001</v>
      </c>
      <c r="C13" t="s">
        <v>1400</v>
      </c>
      <c r="D13" s="71">
        <v>42115</v>
      </c>
      <c r="E13">
        <v>4</v>
      </c>
      <c r="F13">
        <v>2015</v>
      </c>
      <c r="G13" t="s">
        <v>1164</v>
      </c>
      <c r="H13" t="s">
        <v>545</v>
      </c>
      <c r="I13" t="s">
        <v>1599</v>
      </c>
    </row>
    <row r="14" spans="1:9" x14ac:dyDescent="0.25">
      <c r="A14" t="s">
        <v>1943</v>
      </c>
      <c r="B14">
        <v>0.15274189299999999</v>
      </c>
      <c r="C14" t="s">
        <v>1400</v>
      </c>
      <c r="D14" s="71">
        <v>42135</v>
      </c>
      <c r="E14">
        <v>5</v>
      </c>
      <c r="F14">
        <v>2015</v>
      </c>
      <c r="G14" t="s">
        <v>1164</v>
      </c>
      <c r="H14" t="s">
        <v>545</v>
      </c>
      <c r="I14" t="s">
        <v>1599</v>
      </c>
    </row>
    <row r="15" spans="1:9" x14ac:dyDescent="0.25">
      <c r="A15" t="s">
        <v>2024</v>
      </c>
      <c r="B15">
        <v>0.15156587199999999</v>
      </c>
      <c r="C15" t="s">
        <v>1400</v>
      </c>
      <c r="D15" s="71">
        <v>42193</v>
      </c>
      <c r="E15">
        <v>7</v>
      </c>
      <c r="F15">
        <v>2015</v>
      </c>
      <c r="G15" t="s">
        <v>1164</v>
      </c>
      <c r="H15" t="s">
        <v>545</v>
      </c>
      <c r="I15" t="s">
        <v>1599</v>
      </c>
    </row>
    <row r="16" spans="1:9" x14ac:dyDescent="0.25">
      <c r="A16" t="s">
        <v>2392</v>
      </c>
      <c r="B16">
        <v>0.146496652</v>
      </c>
      <c r="C16" t="s">
        <v>1400</v>
      </c>
      <c r="D16" s="71">
        <v>42167</v>
      </c>
      <c r="E16">
        <v>6</v>
      </c>
      <c r="F16">
        <v>2015</v>
      </c>
      <c r="G16" t="s">
        <v>1164</v>
      </c>
      <c r="H16" t="s">
        <v>545</v>
      </c>
      <c r="I16" t="s">
        <v>1599</v>
      </c>
    </row>
    <row r="17" spans="1:9" x14ac:dyDescent="0.25">
      <c r="A17" t="s">
        <v>2445</v>
      </c>
      <c r="B17">
        <v>0.14584620100000001</v>
      </c>
      <c r="C17" t="s">
        <v>1400</v>
      </c>
      <c r="D17" s="71">
        <v>42254</v>
      </c>
      <c r="E17">
        <v>9</v>
      </c>
      <c r="F17">
        <v>2015</v>
      </c>
      <c r="G17" t="s">
        <v>1164</v>
      </c>
      <c r="H17" t="s">
        <v>545</v>
      </c>
      <c r="I17" t="s">
        <v>1599</v>
      </c>
    </row>
    <row r="18" spans="1:9" x14ac:dyDescent="0.25">
      <c r="A18" t="s">
        <v>1708</v>
      </c>
      <c r="B18">
        <v>0.13113792899999999</v>
      </c>
      <c r="C18" t="s">
        <v>1400</v>
      </c>
      <c r="D18" s="71">
        <v>42286</v>
      </c>
      <c r="E18">
        <v>10</v>
      </c>
      <c r="F18">
        <v>2015</v>
      </c>
      <c r="G18" t="s">
        <v>1164</v>
      </c>
      <c r="H18" t="s">
        <v>545</v>
      </c>
      <c r="I18" t="s">
        <v>1599</v>
      </c>
    </row>
    <row r="19" spans="1:9" x14ac:dyDescent="0.25">
      <c r="A19" t="s">
        <v>1665</v>
      </c>
      <c r="B19">
        <v>0.865433428</v>
      </c>
      <c r="C19" t="s">
        <v>1449</v>
      </c>
      <c r="D19" s="71">
        <v>42444</v>
      </c>
      <c r="E19">
        <v>3</v>
      </c>
      <c r="F19">
        <v>2016</v>
      </c>
      <c r="G19" t="s">
        <v>1598</v>
      </c>
      <c r="H19" t="s">
        <v>1019</v>
      </c>
      <c r="I19" t="s">
        <v>1599</v>
      </c>
    </row>
    <row r="20" spans="1:9" x14ac:dyDescent="0.25">
      <c r="A20" t="s">
        <v>1702</v>
      </c>
      <c r="B20">
        <v>0.58504699999999998</v>
      </c>
      <c r="C20" t="s">
        <v>1449</v>
      </c>
      <c r="D20" s="71">
        <v>42164</v>
      </c>
      <c r="E20">
        <v>6</v>
      </c>
      <c r="F20">
        <v>2015</v>
      </c>
      <c r="G20" t="s">
        <v>1598</v>
      </c>
      <c r="H20" t="s">
        <v>1019</v>
      </c>
      <c r="I20" t="s">
        <v>1599</v>
      </c>
    </row>
    <row r="21" spans="1:9" x14ac:dyDescent="0.25">
      <c r="A21" t="s">
        <v>1719</v>
      </c>
      <c r="B21">
        <v>0.54140508700000001</v>
      </c>
      <c r="C21" t="s">
        <v>1449</v>
      </c>
      <c r="D21" s="71">
        <v>42247</v>
      </c>
      <c r="E21">
        <v>8</v>
      </c>
      <c r="F21">
        <v>2015</v>
      </c>
      <c r="G21" t="s">
        <v>1598</v>
      </c>
      <c r="H21" t="s">
        <v>1019</v>
      </c>
      <c r="I21" t="s">
        <v>1599</v>
      </c>
    </row>
    <row r="22" spans="1:9" x14ac:dyDescent="0.25">
      <c r="A22" t="s">
        <v>1734</v>
      </c>
      <c r="B22">
        <v>0.50349973199999998</v>
      </c>
      <c r="C22" t="s">
        <v>1449</v>
      </c>
      <c r="D22" s="71">
        <v>42198</v>
      </c>
      <c r="E22">
        <v>7</v>
      </c>
      <c r="F22">
        <v>2015</v>
      </c>
      <c r="G22" t="s">
        <v>1598</v>
      </c>
      <c r="H22" t="s">
        <v>1019</v>
      </c>
      <c r="I22" t="s">
        <v>1599</v>
      </c>
    </row>
    <row r="23" spans="1:9" x14ac:dyDescent="0.25">
      <c r="A23" t="s">
        <v>1981</v>
      </c>
      <c r="B23">
        <v>0.31991798399999999</v>
      </c>
      <c r="C23" t="s">
        <v>1449</v>
      </c>
      <c r="D23" s="71">
        <v>42247</v>
      </c>
      <c r="E23">
        <v>8</v>
      </c>
      <c r="F23">
        <v>2015</v>
      </c>
      <c r="G23" t="s">
        <v>1598</v>
      </c>
      <c r="H23" t="s">
        <v>1019</v>
      </c>
      <c r="I23" t="s">
        <v>1599</v>
      </c>
    </row>
    <row r="24" spans="1:9" x14ac:dyDescent="0.25">
      <c r="A24" t="s">
        <v>2229</v>
      </c>
      <c r="B24">
        <v>0.27754394599999999</v>
      </c>
      <c r="C24" t="s">
        <v>1449</v>
      </c>
      <c r="D24" s="71">
        <v>42027</v>
      </c>
      <c r="E24">
        <v>1</v>
      </c>
      <c r="F24">
        <v>2015</v>
      </c>
      <c r="G24" t="s">
        <v>1598</v>
      </c>
      <c r="H24" t="s">
        <v>1019</v>
      </c>
      <c r="I24" t="s">
        <v>1599</v>
      </c>
    </row>
    <row r="25" spans="1:9" x14ac:dyDescent="0.25">
      <c r="A25" t="s">
        <v>2431</v>
      </c>
      <c r="B25">
        <v>0.16096612699999999</v>
      </c>
      <c r="C25" t="s">
        <v>1442</v>
      </c>
      <c r="D25" s="71">
        <v>42376</v>
      </c>
      <c r="E25">
        <v>1</v>
      </c>
      <c r="F25">
        <v>2016</v>
      </c>
      <c r="G25" t="s">
        <v>1598</v>
      </c>
      <c r="H25" t="s">
        <v>1019</v>
      </c>
      <c r="I25" t="s">
        <v>1599</v>
      </c>
    </row>
    <row r="26" spans="1:9" x14ac:dyDescent="0.25">
      <c r="A26" t="s">
        <v>1785</v>
      </c>
      <c r="B26">
        <v>0.41204163599999999</v>
      </c>
      <c r="C26" t="s">
        <v>1436</v>
      </c>
      <c r="D26" s="71">
        <v>42396</v>
      </c>
      <c r="E26">
        <v>1</v>
      </c>
      <c r="F26">
        <v>2016</v>
      </c>
      <c r="G26" t="s">
        <v>1598</v>
      </c>
      <c r="H26" t="s">
        <v>1019</v>
      </c>
      <c r="I26" t="s">
        <v>1599</v>
      </c>
    </row>
    <row r="27" spans="1:9" x14ac:dyDescent="0.25">
      <c r="A27" t="s">
        <v>1948</v>
      </c>
      <c r="B27">
        <v>0.21015910500000001</v>
      </c>
      <c r="C27" t="s">
        <v>1436</v>
      </c>
      <c r="D27" s="71">
        <v>41578</v>
      </c>
      <c r="E27">
        <v>10</v>
      </c>
      <c r="F27">
        <v>2013</v>
      </c>
      <c r="G27" t="s">
        <v>1598</v>
      </c>
      <c r="H27" t="s">
        <v>1019</v>
      </c>
      <c r="I27" t="s">
        <v>1599</v>
      </c>
    </row>
    <row r="28" spans="1:9" x14ac:dyDescent="0.25">
      <c r="A28" t="s">
        <v>2233</v>
      </c>
      <c r="B28">
        <v>0.14877363299999999</v>
      </c>
      <c r="C28" t="s">
        <v>1520</v>
      </c>
      <c r="D28" s="71">
        <v>41964</v>
      </c>
      <c r="E28">
        <v>11</v>
      </c>
      <c r="F28">
        <v>2014</v>
      </c>
      <c r="G28" t="s">
        <v>1598</v>
      </c>
      <c r="H28" t="s">
        <v>1019</v>
      </c>
      <c r="I28" t="s">
        <v>1599</v>
      </c>
    </row>
    <row r="29" spans="1:9" x14ac:dyDescent="0.25">
      <c r="A29" t="s">
        <v>2641</v>
      </c>
      <c r="B29">
        <v>0.179675905</v>
      </c>
      <c r="C29" t="s">
        <v>1520</v>
      </c>
      <c r="D29" s="71">
        <v>42053</v>
      </c>
      <c r="E29">
        <v>2</v>
      </c>
      <c r="F29">
        <v>2015</v>
      </c>
      <c r="G29" t="s">
        <v>1164</v>
      </c>
      <c r="H29" t="s">
        <v>1020</v>
      </c>
      <c r="I29" t="s">
        <v>1599</v>
      </c>
    </row>
    <row r="30" spans="1:9" x14ac:dyDescent="0.25">
      <c r="A30" t="s">
        <v>1727</v>
      </c>
      <c r="B30">
        <v>0.52397471699999998</v>
      </c>
      <c r="C30" t="s">
        <v>1520</v>
      </c>
      <c r="D30" s="71">
        <v>41968</v>
      </c>
      <c r="E30">
        <v>11</v>
      </c>
      <c r="F30">
        <v>2014</v>
      </c>
      <c r="G30" t="s">
        <v>1598</v>
      </c>
      <c r="H30" t="s">
        <v>1019</v>
      </c>
      <c r="I30" t="s">
        <v>1599</v>
      </c>
    </row>
    <row r="31" spans="1:9" x14ac:dyDescent="0.25">
      <c r="A31" t="s">
        <v>1731</v>
      </c>
      <c r="B31">
        <v>0.17726910300000001</v>
      </c>
      <c r="C31" t="s">
        <v>1520</v>
      </c>
      <c r="D31" s="71">
        <v>42055</v>
      </c>
      <c r="E31">
        <v>2</v>
      </c>
      <c r="F31">
        <v>2015</v>
      </c>
      <c r="G31" t="s">
        <v>1164</v>
      </c>
      <c r="H31" t="s">
        <v>1020</v>
      </c>
      <c r="I31" t="s">
        <v>1599</v>
      </c>
    </row>
    <row r="32" spans="1:9" x14ac:dyDescent="0.25">
      <c r="A32" t="s">
        <v>2130</v>
      </c>
      <c r="B32">
        <v>0.13764325999999999</v>
      </c>
      <c r="C32" t="s">
        <v>1406</v>
      </c>
      <c r="D32" s="71">
        <v>42200</v>
      </c>
      <c r="E32">
        <v>7</v>
      </c>
      <c r="F32">
        <v>2015</v>
      </c>
      <c r="G32" t="s">
        <v>1598</v>
      </c>
      <c r="H32" t="s">
        <v>1019</v>
      </c>
      <c r="I32" t="s">
        <v>1599</v>
      </c>
    </row>
    <row r="33" spans="1:9" x14ac:dyDescent="0.25">
      <c r="A33" t="s">
        <v>2460</v>
      </c>
      <c r="B33">
        <v>0.25227250699999998</v>
      </c>
      <c r="C33" t="s">
        <v>1406</v>
      </c>
      <c r="D33" s="71">
        <v>41880</v>
      </c>
      <c r="E33">
        <v>8</v>
      </c>
      <c r="F33">
        <v>2014</v>
      </c>
      <c r="G33" t="s">
        <v>1164</v>
      </c>
      <c r="H33" t="s">
        <v>543</v>
      </c>
      <c r="I33" t="s">
        <v>1599</v>
      </c>
    </row>
    <row r="34" spans="1:9" x14ac:dyDescent="0.25">
      <c r="A34" t="s">
        <v>1967</v>
      </c>
      <c r="B34">
        <v>0.15234593799999999</v>
      </c>
      <c r="C34" t="s">
        <v>1406</v>
      </c>
      <c r="D34" s="71">
        <v>41536</v>
      </c>
      <c r="E34">
        <v>9</v>
      </c>
      <c r="F34">
        <v>2013</v>
      </c>
      <c r="G34" t="s">
        <v>1164</v>
      </c>
      <c r="H34" t="s">
        <v>1020</v>
      </c>
      <c r="I34" t="s">
        <v>1599</v>
      </c>
    </row>
    <row r="35" spans="1:9" x14ac:dyDescent="0.25">
      <c r="A35" t="s">
        <v>2150</v>
      </c>
      <c r="B35">
        <v>0.149744496</v>
      </c>
      <c r="C35" t="s">
        <v>1406</v>
      </c>
      <c r="D35" s="71">
        <v>41779</v>
      </c>
      <c r="E35">
        <v>5</v>
      </c>
      <c r="F35">
        <v>2014</v>
      </c>
      <c r="G35" t="s">
        <v>1164</v>
      </c>
      <c r="H35" t="s">
        <v>543</v>
      </c>
      <c r="I35" t="s">
        <v>1599</v>
      </c>
    </row>
    <row r="36" spans="1:9" x14ac:dyDescent="0.25">
      <c r="A36" t="s">
        <v>1732</v>
      </c>
      <c r="B36">
        <v>0.227622609</v>
      </c>
      <c r="C36" t="s">
        <v>1406</v>
      </c>
      <c r="D36" s="71">
        <v>42521</v>
      </c>
      <c r="E36">
        <v>5</v>
      </c>
      <c r="F36">
        <v>2016</v>
      </c>
      <c r="G36" t="s">
        <v>1164</v>
      </c>
      <c r="H36" t="s">
        <v>543</v>
      </c>
      <c r="I36" t="s">
        <v>1599</v>
      </c>
    </row>
    <row r="37" spans="1:9" x14ac:dyDescent="0.25">
      <c r="A37" t="s">
        <v>1834</v>
      </c>
      <c r="B37">
        <v>0.21787700900000001</v>
      </c>
      <c r="C37" t="s">
        <v>1406</v>
      </c>
      <c r="D37" s="71">
        <v>42397</v>
      </c>
      <c r="E37">
        <v>1</v>
      </c>
      <c r="F37">
        <v>2016</v>
      </c>
      <c r="G37" t="s">
        <v>1164</v>
      </c>
      <c r="H37" t="s">
        <v>543</v>
      </c>
      <c r="I37" t="s">
        <v>1599</v>
      </c>
    </row>
    <row r="38" spans="1:9" x14ac:dyDescent="0.25">
      <c r="A38" t="s">
        <v>2181</v>
      </c>
      <c r="B38">
        <v>0.19714130399999999</v>
      </c>
      <c r="C38" t="s">
        <v>1406</v>
      </c>
      <c r="D38" s="71">
        <v>42419</v>
      </c>
      <c r="E38">
        <v>2</v>
      </c>
      <c r="F38">
        <v>2016</v>
      </c>
      <c r="G38" t="s">
        <v>1164</v>
      </c>
      <c r="H38" t="s">
        <v>543</v>
      </c>
      <c r="I38" t="s">
        <v>1599</v>
      </c>
    </row>
    <row r="39" spans="1:9" x14ac:dyDescent="0.25">
      <c r="A39" t="s">
        <v>2595</v>
      </c>
      <c r="B39">
        <v>0.18087795100000001</v>
      </c>
      <c r="C39" t="s">
        <v>1406</v>
      </c>
      <c r="D39" s="71">
        <v>42521</v>
      </c>
      <c r="E39">
        <v>5</v>
      </c>
      <c r="F39">
        <v>2016</v>
      </c>
      <c r="G39" t="s">
        <v>1164</v>
      </c>
      <c r="H39" t="s">
        <v>543</v>
      </c>
      <c r="I39" t="s">
        <v>1599</v>
      </c>
    </row>
    <row r="40" spans="1:9" x14ac:dyDescent="0.25">
      <c r="A40" t="s">
        <v>2294</v>
      </c>
      <c r="B40">
        <v>0.163427771</v>
      </c>
      <c r="C40" t="s">
        <v>1406</v>
      </c>
      <c r="D40" s="71">
        <v>42467</v>
      </c>
      <c r="E40">
        <v>4</v>
      </c>
      <c r="F40">
        <v>2016</v>
      </c>
      <c r="G40" t="s">
        <v>1164</v>
      </c>
      <c r="H40" t="s">
        <v>543</v>
      </c>
      <c r="I40" t="s">
        <v>1599</v>
      </c>
    </row>
    <row r="41" spans="1:9" x14ac:dyDescent="0.25">
      <c r="A41" t="s">
        <v>2213</v>
      </c>
      <c r="B41">
        <v>0.148979375</v>
      </c>
      <c r="C41" t="s">
        <v>1406</v>
      </c>
      <c r="D41" s="71">
        <v>42479</v>
      </c>
      <c r="E41">
        <v>4</v>
      </c>
      <c r="F41">
        <v>2016</v>
      </c>
      <c r="G41" t="s">
        <v>1164</v>
      </c>
      <c r="H41" t="s">
        <v>543</v>
      </c>
      <c r="I41" t="s">
        <v>1599</v>
      </c>
    </row>
    <row r="42" spans="1:9" x14ac:dyDescent="0.25">
      <c r="A42" t="s">
        <v>1746</v>
      </c>
      <c r="B42">
        <v>0.130839551</v>
      </c>
      <c r="C42" t="s">
        <v>1406</v>
      </c>
      <c r="D42" s="71">
        <v>42410</v>
      </c>
      <c r="E42">
        <v>2</v>
      </c>
      <c r="F42">
        <v>2016</v>
      </c>
      <c r="G42" t="s">
        <v>1164</v>
      </c>
      <c r="H42" t="s">
        <v>543</v>
      </c>
      <c r="I42" t="s">
        <v>1599</v>
      </c>
    </row>
    <row r="43" spans="1:9" x14ac:dyDescent="0.25">
      <c r="A43" t="s">
        <v>2082</v>
      </c>
      <c r="B43">
        <v>0.12718136299999999</v>
      </c>
      <c r="C43" t="s">
        <v>1406</v>
      </c>
      <c r="D43" s="71">
        <v>42482</v>
      </c>
      <c r="E43">
        <v>4</v>
      </c>
      <c r="F43">
        <v>2016</v>
      </c>
      <c r="G43" t="s">
        <v>1164</v>
      </c>
      <c r="H43" t="s">
        <v>543</v>
      </c>
      <c r="I43" t="s">
        <v>1599</v>
      </c>
    </row>
    <row r="44" spans="1:9" x14ac:dyDescent="0.25">
      <c r="A44" t="s">
        <v>1929</v>
      </c>
      <c r="B44">
        <v>0.14013161700000001</v>
      </c>
      <c r="C44" t="s">
        <v>1406</v>
      </c>
      <c r="D44" s="71">
        <v>42262</v>
      </c>
      <c r="E44">
        <v>9</v>
      </c>
      <c r="F44">
        <v>2015</v>
      </c>
      <c r="G44" t="s">
        <v>1164</v>
      </c>
      <c r="H44" t="s">
        <v>543</v>
      </c>
      <c r="I44" t="s">
        <v>1599</v>
      </c>
    </row>
    <row r="45" spans="1:9" x14ac:dyDescent="0.25">
      <c r="A45" t="s">
        <v>2539</v>
      </c>
      <c r="B45">
        <v>0.122355625</v>
      </c>
      <c r="C45" t="s">
        <v>1406</v>
      </c>
      <c r="D45" s="71">
        <v>42306</v>
      </c>
      <c r="E45">
        <v>10</v>
      </c>
      <c r="F45">
        <v>2015</v>
      </c>
      <c r="G45" t="s">
        <v>1164</v>
      </c>
      <c r="H45" t="s">
        <v>543</v>
      </c>
      <c r="I45" t="s">
        <v>1599</v>
      </c>
    </row>
    <row r="46" spans="1:9" x14ac:dyDescent="0.25">
      <c r="A46" t="s">
        <v>2364</v>
      </c>
      <c r="B46">
        <v>0.26543949300000003</v>
      </c>
      <c r="C46" t="s">
        <v>1406</v>
      </c>
      <c r="D46" s="71">
        <v>42094</v>
      </c>
      <c r="E46">
        <v>3</v>
      </c>
      <c r="F46">
        <v>2015</v>
      </c>
      <c r="G46" t="s">
        <v>1164</v>
      </c>
      <c r="H46" t="s">
        <v>543</v>
      </c>
      <c r="I46" t="s">
        <v>1599</v>
      </c>
    </row>
    <row r="47" spans="1:9" x14ac:dyDescent="0.25">
      <c r="A47" t="s">
        <v>2562</v>
      </c>
      <c r="B47">
        <v>0.24343015900000001</v>
      </c>
      <c r="C47" t="s">
        <v>1406</v>
      </c>
      <c r="D47" s="71">
        <v>42247</v>
      </c>
      <c r="E47">
        <v>8</v>
      </c>
      <c r="F47">
        <v>2015</v>
      </c>
      <c r="G47" t="s">
        <v>1164</v>
      </c>
      <c r="H47" t="s">
        <v>543</v>
      </c>
      <c r="I47" t="s">
        <v>1599</v>
      </c>
    </row>
    <row r="48" spans="1:9" x14ac:dyDescent="0.25">
      <c r="A48" t="s">
        <v>1661</v>
      </c>
      <c r="B48">
        <v>0.23356691299999999</v>
      </c>
      <c r="C48" t="s">
        <v>1406</v>
      </c>
      <c r="D48" s="71">
        <v>42178</v>
      </c>
      <c r="E48">
        <v>6</v>
      </c>
      <c r="F48">
        <v>2015</v>
      </c>
      <c r="G48" t="s">
        <v>1164</v>
      </c>
      <c r="H48" t="s">
        <v>543</v>
      </c>
      <c r="I48" t="s">
        <v>1599</v>
      </c>
    </row>
    <row r="49" spans="1:9" x14ac:dyDescent="0.25">
      <c r="A49" t="s">
        <v>1770</v>
      </c>
      <c r="B49">
        <v>0.22405704600000001</v>
      </c>
      <c r="C49" t="s">
        <v>1406</v>
      </c>
      <c r="D49" s="71">
        <v>42167</v>
      </c>
      <c r="E49">
        <v>6</v>
      </c>
      <c r="F49">
        <v>2015</v>
      </c>
      <c r="G49" t="s">
        <v>1164</v>
      </c>
      <c r="H49" t="s">
        <v>543</v>
      </c>
      <c r="I49" t="s">
        <v>1599</v>
      </c>
    </row>
    <row r="50" spans="1:9" x14ac:dyDescent="0.25">
      <c r="A50" t="s">
        <v>2178</v>
      </c>
      <c r="B50">
        <v>0.19722495100000001</v>
      </c>
      <c r="C50" t="s">
        <v>1406</v>
      </c>
      <c r="D50" s="71">
        <v>41942</v>
      </c>
      <c r="E50">
        <v>10</v>
      </c>
      <c r="F50">
        <v>2014</v>
      </c>
      <c r="G50" t="s">
        <v>1164</v>
      </c>
      <c r="H50" t="s">
        <v>543</v>
      </c>
      <c r="I50" t="s">
        <v>1599</v>
      </c>
    </row>
    <row r="51" spans="1:9" x14ac:dyDescent="0.25">
      <c r="A51" t="s">
        <v>2336</v>
      </c>
      <c r="B51">
        <v>0.16274714000000001</v>
      </c>
      <c r="C51" t="s">
        <v>1406</v>
      </c>
      <c r="D51" s="71">
        <v>42241</v>
      </c>
      <c r="E51">
        <v>8</v>
      </c>
      <c r="F51">
        <v>2015</v>
      </c>
      <c r="G51" t="s">
        <v>1164</v>
      </c>
      <c r="H51" t="s">
        <v>543</v>
      </c>
      <c r="I51" t="s">
        <v>1599</v>
      </c>
    </row>
    <row r="52" spans="1:9" x14ac:dyDescent="0.25">
      <c r="A52" t="s">
        <v>1662</v>
      </c>
      <c r="B52">
        <v>0.15704226499999999</v>
      </c>
      <c r="C52" t="s">
        <v>1406</v>
      </c>
      <c r="D52" s="71">
        <v>42108</v>
      </c>
      <c r="E52">
        <v>4</v>
      </c>
      <c r="F52">
        <v>2015</v>
      </c>
      <c r="G52" t="s">
        <v>1164</v>
      </c>
      <c r="H52" t="s">
        <v>543</v>
      </c>
      <c r="I52" t="s">
        <v>1599</v>
      </c>
    </row>
    <row r="53" spans="1:9" x14ac:dyDescent="0.25">
      <c r="A53" t="s">
        <v>2131</v>
      </c>
      <c r="B53">
        <v>0.137629995</v>
      </c>
      <c r="C53" t="s">
        <v>1406</v>
      </c>
      <c r="D53" s="71">
        <v>41970</v>
      </c>
      <c r="E53">
        <v>11</v>
      </c>
      <c r="F53">
        <v>2014</v>
      </c>
      <c r="G53" t="s">
        <v>1164</v>
      </c>
      <c r="H53" t="s">
        <v>543</v>
      </c>
      <c r="I53" t="s">
        <v>1599</v>
      </c>
    </row>
    <row r="54" spans="1:9" x14ac:dyDescent="0.25">
      <c r="A54" t="s">
        <v>1702</v>
      </c>
      <c r="B54">
        <v>0.13121942</v>
      </c>
      <c r="C54" t="s">
        <v>1406</v>
      </c>
      <c r="D54" s="71">
        <v>42075</v>
      </c>
      <c r="E54">
        <v>3</v>
      </c>
      <c r="F54">
        <v>2015</v>
      </c>
      <c r="G54" t="s">
        <v>1164</v>
      </c>
      <c r="H54" t="s">
        <v>543</v>
      </c>
      <c r="I54" t="s">
        <v>1599</v>
      </c>
    </row>
    <row r="55" spans="1:9" x14ac:dyDescent="0.25">
      <c r="A55" t="s">
        <v>1714</v>
      </c>
      <c r="B55">
        <v>0.13106319899999999</v>
      </c>
      <c r="C55" t="s">
        <v>1406</v>
      </c>
      <c r="D55" s="71">
        <v>42164</v>
      </c>
      <c r="E55">
        <v>6</v>
      </c>
      <c r="F55">
        <v>2015</v>
      </c>
      <c r="G55" t="s">
        <v>1164</v>
      </c>
      <c r="H55" t="s">
        <v>543</v>
      </c>
      <c r="I55" t="s">
        <v>1599</v>
      </c>
    </row>
    <row r="56" spans="1:9" x14ac:dyDescent="0.25">
      <c r="A56" t="s">
        <v>2276</v>
      </c>
      <c r="B56">
        <v>0.124880671</v>
      </c>
      <c r="C56" t="s">
        <v>1406</v>
      </c>
      <c r="D56" s="71">
        <v>42195</v>
      </c>
      <c r="E56">
        <v>7</v>
      </c>
      <c r="F56">
        <v>2015</v>
      </c>
      <c r="G56" t="s">
        <v>1164</v>
      </c>
      <c r="H56" t="s">
        <v>543</v>
      </c>
      <c r="I56" t="s">
        <v>1599</v>
      </c>
    </row>
    <row r="57" spans="1:9" x14ac:dyDescent="0.25">
      <c r="A57" t="s">
        <v>2222</v>
      </c>
      <c r="B57">
        <v>0.27856866000000002</v>
      </c>
      <c r="C57" t="s">
        <v>1406</v>
      </c>
      <c r="D57" s="71">
        <v>42446</v>
      </c>
      <c r="E57">
        <v>3</v>
      </c>
      <c r="F57">
        <v>2016</v>
      </c>
      <c r="G57" t="s">
        <v>1164</v>
      </c>
      <c r="H57" t="s">
        <v>543</v>
      </c>
      <c r="I57" t="s">
        <v>1599</v>
      </c>
    </row>
    <row r="58" spans="1:9" x14ac:dyDescent="0.25">
      <c r="A58" t="s">
        <v>2346</v>
      </c>
      <c r="B58">
        <v>0.26734073800000002</v>
      </c>
      <c r="C58" t="s">
        <v>1406</v>
      </c>
      <c r="D58" s="71">
        <v>42276</v>
      </c>
      <c r="E58">
        <v>9</v>
      </c>
      <c r="F58">
        <v>2015</v>
      </c>
      <c r="G58" t="s">
        <v>1164</v>
      </c>
      <c r="H58" t="s">
        <v>543</v>
      </c>
      <c r="I58" t="s">
        <v>1599</v>
      </c>
    </row>
    <row r="59" spans="1:9" x14ac:dyDescent="0.25">
      <c r="A59" t="s">
        <v>2353</v>
      </c>
      <c r="B59">
        <v>0.26708146700000002</v>
      </c>
      <c r="C59" t="s">
        <v>1406</v>
      </c>
      <c r="D59" s="71">
        <v>42293</v>
      </c>
      <c r="E59">
        <v>10</v>
      </c>
      <c r="F59">
        <v>2015</v>
      </c>
      <c r="G59" t="s">
        <v>1164</v>
      </c>
      <c r="H59" t="s">
        <v>543</v>
      </c>
      <c r="I59" t="s">
        <v>1599</v>
      </c>
    </row>
    <row r="60" spans="1:9" x14ac:dyDescent="0.25">
      <c r="A60" t="s">
        <v>2502</v>
      </c>
      <c r="B60">
        <v>0.248889265</v>
      </c>
      <c r="C60" t="s">
        <v>1406</v>
      </c>
      <c r="D60" s="71">
        <v>42272</v>
      </c>
      <c r="E60">
        <v>9</v>
      </c>
      <c r="F60">
        <v>2015</v>
      </c>
      <c r="G60" t="s">
        <v>1164</v>
      </c>
      <c r="H60" t="s">
        <v>543</v>
      </c>
      <c r="I60" t="s">
        <v>1599</v>
      </c>
    </row>
    <row r="61" spans="1:9" x14ac:dyDescent="0.25">
      <c r="A61" t="s">
        <v>2605</v>
      </c>
      <c r="B61">
        <v>0.238801079</v>
      </c>
      <c r="C61" t="s">
        <v>1406</v>
      </c>
      <c r="D61" s="71">
        <v>42502</v>
      </c>
      <c r="E61">
        <v>5</v>
      </c>
      <c r="F61">
        <v>2016</v>
      </c>
      <c r="G61" t="s">
        <v>1164</v>
      </c>
      <c r="H61" t="s">
        <v>543</v>
      </c>
      <c r="I61" t="s">
        <v>1599</v>
      </c>
    </row>
    <row r="62" spans="1:9" x14ac:dyDescent="0.25">
      <c r="A62" t="s">
        <v>1766</v>
      </c>
      <c r="B62">
        <v>0.224393922</v>
      </c>
      <c r="C62" t="s">
        <v>1406</v>
      </c>
      <c r="D62" s="71">
        <v>42397</v>
      </c>
      <c r="E62">
        <v>1</v>
      </c>
      <c r="F62">
        <v>2016</v>
      </c>
      <c r="G62" t="s">
        <v>1164</v>
      </c>
      <c r="H62" t="s">
        <v>543</v>
      </c>
      <c r="I62" t="s">
        <v>1599</v>
      </c>
    </row>
    <row r="63" spans="1:9" x14ac:dyDescent="0.25">
      <c r="A63" t="s">
        <v>1785</v>
      </c>
      <c r="B63">
        <v>0.22197868900000001</v>
      </c>
      <c r="C63" t="s">
        <v>1406</v>
      </c>
      <c r="D63" s="71">
        <v>42262</v>
      </c>
      <c r="E63">
        <v>9</v>
      </c>
      <c r="F63">
        <v>2015</v>
      </c>
      <c r="G63" t="s">
        <v>1164</v>
      </c>
      <c r="H63" t="s">
        <v>543</v>
      </c>
      <c r="I63" t="s">
        <v>1599</v>
      </c>
    </row>
    <row r="64" spans="1:9" x14ac:dyDescent="0.25">
      <c r="A64" t="s">
        <v>1900</v>
      </c>
      <c r="B64">
        <v>0.21345344399999999</v>
      </c>
      <c r="C64" t="s">
        <v>1406</v>
      </c>
      <c r="D64" s="71">
        <v>42122</v>
      </c>
      <c r="E64">
        <v>4</v>
      </c>
      <c r="F64">
        <v>2015</v>
      </c>
      <c r="G64" t="s">
        <v>1164</v>
      </c>
      <c r="H64" t="s">
        <v>543</v>
      </c>
      <c r="I64" t="s">
        <v>1599</v>
      </c>
    </row>
    <row r="65" spans="1:9" x14ac:dyDescent="0.25">
      <c r="A65" t="s">
        <v>2515</v>
      </c>
      <c r="B65">
        <v>0.159744097</v>
      </c>
      <c r="C65" t="s">
        <v>1406</v>
      </c>
      <c r="D65" s="71">
        <v>42373</v>
      </c>
      <c r="E65">
        <v>1</v>
      </c>
      <c r="F65">
        <v>2016</v>
      </c>
      <c r="G65" t="s">
        <v>1164</v>
      </c>
      <c r="H65" t="s">
        <v>543</v>
      </c>
      <c r="I65" t="s">
        <v>1599</v>
      </c>
    </row>
    <row r="66" spans="1:9" x14ac:dyDescent="0.25">
      <c r="A66" t="s">
        <v>2189</v>
      </c>
      <c r="B66">
        <v>0.149242244</v>
      </c>
      <c r="C66" t="s">
        <v>1406</v>
      </c>
      <c r="D66" s="71">
        <v>42307</v>
      </c>
      <c r="E66">
        <v>10</v>
      </c>
      <c r="F66">
        <v>2015</v>
      </c>
      <c r="G66" t="s">
        <v>1164</v>
      </c>
      <c r="H66" t="s">
        <v>543</v>
      </c>
      <c r="I66" t="s">
        <v>1599</v>
      </c>
    </row>
    <row r="67" spans="1:9" x14ac:dyDescent="0.25">
      <c r="A67" t="s">
        <v>2261</v>
      </c>
      <c r="B67">
        <v>0.14849568199999999</v>
      </c>
      <c r="C67" t="s">
        <v>1406</v>
      </c>
      <c r="D67" s="71">
        <v>42269</v>
      </c>
      <c r="E67">
        <v>9</v>
      </c>
      <c r="F67">
        <v>2015</v>
      </c>
      <c r="G67" t="s">
        <v>1164</v>
      </c>
      <c r="H67" t="s">
        <v>543</v>
      </c>
      <c r="I67" t="s">
        <v>1599</v>
      </c>
    </row>
    <row r="68" spans="1:9" x14ac:dyDescent="0.25">
      <c r="A68" t="s">
        <v>1887</v>
      </c>
      <c r="B68">
        <v>0.14060688499999999</v>
      </c>
      <c r="C68" t="s">
        <v>1406</v>
      </c>
      <c r="D68" s="71">
        <v>42195</v>
      </c>
      <c r="E68">
        <v>7</v>
      </c>
      <c r="F68">
        <v>2015</v>
      </c>
      <c r="G68" t="s">
        <v>1164</v>
      </c>
      <c r="H68" t="s">
        <v>543</v>
      </c>
      <c r="I68" t="s">
        <v>1599</v>
      </c>
    </row>
    <row r="69" spans="1:9" x14ac:dyDescent="0.25">
      <c r="A69" t="s">
        <v>1880</v>
      </c>
      <c r="B69">
        <v>0.153568383</v>
      </c>
      <c r="C69" t="s">
        <v>1549</v>
      </c>
      <c r="D69" s="71">
        <v>42243</v>
      </c>
      <c r="E69">
        <v>8</v>
      </c>
      <c r="F69">
        <v>2015</v>
      </c>
      <c r="G69" t="s">
        <v>1598</v>
      </c>
      <c r="H69" t="s">
        <v>1019</v>
      </c>
      <c r="I69" t="s">
        <v>1599</v>
      </c>
    </row>
    <row r="70" spans="1:9" x14ac:dyDescent="0.25">
      <c r="A70" t="s">
        <v>2171</v>
      </c>
      <c r="B70">
        <v>0.14951604700000001</v>
      </c>
      <c r="C70" t="s">
        <v>1554</v>
      </c>
      <c r="D70" s="71">
        <v>42304</v>
      </c>
      <c r="E70">
        <v>10</v>
      </c>
      <c r="F70">
        <v>2015</v>
      </c>
      <c r="G70" t="s">
        <v>1598</v>
      </c>
      <c r="H70" t="s">
        <v>1019</v>
      </c>
      <c r="I70" t="s">
        <v>1599</v>
      </c>
    </row>
    <row r="71" spans="1:9" x14ac:dyDescent="0.25">
      <c r="A71" t="s">
        <v>2451</v>
      </c>
      <c r="B71">
        <v>0.25266606200000002</v>
      </c>
      <c r="C71" t="s">
        <v>1515</v>
      </c>
      <c r="D71" s="71">
        <v>42298</v>
      </c>
      <c r="E71">
        <v>10</v>
      </c>
      <c r="F71">
        <v>2015</v>
      </c>
      <c r="G71" t="s">
        <v>1164</v>
      </c>
      <c r="H71" t="s">
        <v>1020</v>
      </c>
      <c r="I71" t="s">
        <v>1599</v>
      </c>
    </row>
    <row r="72" spans="1:9" x14ac:dyDescent="0.25">
      <c r="A72" t="s">
        <v>2468</v>
      </c>
      <c r="B72">
        <v>0.25177985600000002</v>
      </c>
      <c r="C72" t="s">
        <v>1515</v>
      </c>
      <c r="D72" s="71">
        <v>42338</v>
      </c>
      <c r="E72">
        <v>11</v>
      </c>
      <c r="F72">
        <v>2015</v>
      </c>
      <c r="G72" t="s">
        <v>1164</v>
      </c>
      <c r="H72" t="s">
        <v>1020</v>
      </c>
      <c r="I72" t="s">
        <v>1599</v>
      </c>
    </row>
    <row r="73" spans="1:9" x14ac:dyDescent="0.25">
      <c r="A73" t="s">
        <v>2129</v>
      </c>
      <c r="B73">
        <v>0.20000119199999999</v>
      </c>
      <c r="C73" t="s">
        <v>1515</v>
      </c>
      <c r="D73" s="71">
        <v>42103</v>
      </c>
      <c r="E73">
        <v>4</v>
      </c>
      <c r="F73">
        <v>2015</v>
      </c>
      <c r="G73" t="s">
        <v>1164</v>
      </c>
      <c r="H73" t="s">
        <v>1020</v>
      </c>
      <c r="I73" t="s">
        <v>1599</v>
      </c>
    </row>
    <row r="74" spans="1:9" x14ac:dyDescent="0.25">
      <c r="A74" t="s">
        <v>1648</v>
      </c>
      <c r="B74">
        <v>2.1395264680000001</v>
      </c>
      <c r="C74" t="s">
        <v>1301</v>
      </c>
      <c r="D74" s="71">
        <v>42461</v>
      </c>
      <c r="E74">
        <v>4</v>
      </c>
      <c r="F74">
        <v>2016</v>
      </c>
      <c r="G74" t="s">
        <v>1598</v>
      </c>
      <c r="H74" t="s">
        <v>1019</v>
      </c>
      <c r="I74" t="s">
        <v>1599</v>
      </c>
    </row>
    <row r="75" spans="1:9" x14ac:dyDescent="0.25">
      <c r="A75" t="s">
        <v>1650</v>
      </c>
      <c r="B75">
        <v>1.6417722830000001</v>
      </c>
      <c r="C75" t="s">
        <v>1301</v>
      </c>
      <c r="D75" s="71">
        <v>42094</v>
      </c>
      <c r="E75">
        <v>3</v>
      </c>
      <c r="F75">
        <v>2015</v>
      </c>
      <c r="G75" t="s">
        <v>1598</v>
      </c>
      <c r="H75" t="s">
        <v>1019</v>
      </c>
      <c r="I75" t="s">
        <v>1599</v>
      </c>
    </row>
    <row r="76" spans="1:9" x14ac:dyDescent="0.25">
      <c r="A76" t="s">
        <v>1649</v>
      </c>
      <c r="B76">
        <v>2.0739364079999998</v>
      </c>
      <c r="C76" t="s">
        <v>1301</v>
      </c>
      <c r="D76" s="71">
        <v>42474</v>
      </c>
      <c r="E76">
        <v>4</v>
      </c>
      <c r="F76">
        <v>2016</v>
      </c>
      <c r="G76" t="s">
        <v>1598</v>
      </c>
      <c r="H76" t="s">
        <v>1019</v>
      </c>
      <c r="I76" t="s">
        <v>1599</v>
      </c>
    </row>
    <row r="77" spans="1:9" x14ac:dyDescent="0.25">
      <c r="A77" t="s">
        <v>1810</v>
      </c>
      <c r="B77">
        <v>0.38555921599999998</v>
      </c>
      <c r="C77" t="s">
        <v>1301</v>
      </c>
      <c r="D77" s="71">
        <v>42104</v>
      </c>
      <c r="E77">
        <v>4</v>
      </c>
      <c r="F77">
        <v>2015</v>
      </c>
      <c r="G77" t="s">
        <v>1598</v>
      </c>
      <c r="H77" t="s">
        <v>1019</v>
      </c>
      <c r="I77" t="s">
        <v>1599</v>
      </c>
    </row>
    <row r="78" spans="1:9" x14ac:dyDescent="0.25">
      <c r="A78" t="s">
        <v>1667</v>
      </c>
      <c r="B78">
        <v>0.85646638200000003</v>
      </c>
      <c r="C78" t="s">
        <v>1301</v>
      </c>
      <c r="D78" s="71">
        <v>41845</v>
      </c>
      <c r="E78">
        <v>7</v>
      </c>
      <c r="F78">
        <v>2014</v>
      </c>
      <c r="G78" t="s">
        <v>1598</v>
      </c>
      <c r="H78" t="s">
        <v>1019</v>
      </c>
      <c r="I78" t="s">
        <v>1599</v>
      </c>
    </row>
    <row r="79" spans="1:9" x14ac:dyDescent="0.25">
      <c r="A79" t="s">
        <v>1703</v>
      </c>
      <c r="B79">
        <v>0.58038426300000001</v>
      </c>
      <c r="C79" t="s">
        <v>1301</v>
      </c>
      <c r="D79" s="71">
        <v>41555</v>
      </c>
      <c r="E79">
        <v>10</v>
      </c>
      <c r="F79">
        <v>2013</v>
      </c>
      <c r="G79" t="s">
        <v>1598</v>
      </c>
      <c r="H79" t="s">
        <v>1019</v>
      </c>
      <c r="I79" t="s">
        <v>1599</v>
      </c>
    </row>
    <row r="80" spans="1:9" x14ac:dyDescent="0.25">
      <c r="A80" t="s">
        <v>2111</v>
      </c>
      <c r="B80">
        <v>0.29319458500000001</v>
      </c>
      <c r="C80" t="s">
        <v>1310</v>
      </c>
      <c r="D80" s="71">
        <v>41991</v>
      </c>
      <c r="E80">
        <v>12</v>
      </c>
      <c r="F80">
        <v>2014</v>
      </c>
      <c r="G80" t="s">
        <v>1598</v>
      </c>
      <c r="H80" t="s">
        <v>1019</v>
      </c>
      <c r="I80" t="s">
        <v>1599</v>
      </c>
    </row>
    <row r="81" spans="1:9" x14ac:dyDescent="0.25">
      <c r="A81" t="s">
        <v>2397</v>
      </c>
      <c r="B81">
        <v>0.260311083</v>
      </c>
      <c r="C81" t="s">
        <v>1310</v>
      </c>
      <c r="D81" s="71">
        <v>42087</v>
      </c>
      <c r="E81">
        <v>3</v>
      </c>
      <c r="F81">
        <v>2015</v>
      </c>
      <c r="G81" t="s">
        <v>1598</v>
      </c>
      <c r="H81" t="s">
        <v>1019</v>
      </c>
      <c r="I81" t="s">
        <v>1599</v>
      </c>
    </row>
    <row r="82" spans="1:9" x14ac:dyDescent="0.25">
      <c r="A82" t="s">
        <v>1658</v>
      </c>
      <c r="B82">
        <v>1.0088499150000001</v>
      </c>
      <c r="C82" t="s">
        <v>1310</v>
      </c>
      <c r="D82" s="71">
        <v>42478</v>
      </c>
      <c r="E82">
        <v>4</v>
      </c>
      <c r="F82">
        <v>2016</v>
      </c>
      <c r="G82" t="s">
        <v>1165</v>
      </c>
      <c r="H82" t="s">
        <v>1021</v>
      </c>
      <c r="I82" t="s">
        <v>1599</v>
      </c>
    </row>
    <row r="83" spans="1:9" x14ac:dyDescent="0.25">
      <c r="A83" t="s">
        <v>1748</v>
      </c>
      <c r="B83">
        <v>0.47166222099999999</v>
      </c>
      <c r="C83" t="s">
        <v>1310</v>
      </c>
      <c r="D83" s="71">
        <v>42485</v>
      </c>
      <c r="E83">
        <v>4</v>
      </c>
      <c r="F83">
        <v>2016</v>
      </c>
      <c r="G83" t="s">
        <v>1165</v>
      </c>
      <c r="H83" t="s">
        <v>1021</v>
      </c>
      <c r="I83" t="s">
        <v>1599</v>
      </c>
    </row>
    <row r="84" spans="1:9" x14ac:dyDescent="0.25">
      <c r="A84" t="s">
        <v>1963</v>
      </c>
      <c r="B84">
        <v>0.32320530200000003</v>
      </c>
      <c r="C84" t="s">
        <v>1310</v>
      </c>
      <c r="D84" s="71">
        <v>41892</v>
      </c>
      <c r="E84">
        <v>9</v>
      </c>
      <c r="F84">
        <v>2014</v>
      </c>
      <c r="G84" t="s">
        <v>1165</v>
      </c>
      <c r="H84" t="s">
        <v>1021</v>
      </c>
      <c r="I84" t="s">
        <v>1599</v>
      </c>
    </row>
    <row r="85" spans="1:9" x14ac:dyDescent="0.25">
      <c r="A85" t="s">
        <v>1996</v>
      </c>
      <c r="B85">
        <v>0.31685823699999999</v>
      </c>
      <c r="C85" t="s">
        <v>1310</v>
      </c>
      <c r="D85" s="71">
        <v>42153</v>
      </c>
      <c r="E85">
        <v>5</v>
      </c>
      <c r="F85">
        <v>2015</v>
      </c>
      <c r="G85" t="s">
        <v>1165</v>
      </c>
      <c r="H85" t="s">
        <v>1021</v>
      </c>
      <c r="I85" t="s">
        <v>1599</v>
      </c>
    </row>
    <row r="86" spans="1:9" x14ac:dyDescent="0.25">
      <c r="A86" t="s">
        <v>1998</v>
      </c>
      <c r="B86">
        <v>0.31643814999999997</v>
      </c>
      <c r="C86" t="s">
        <v>1310</v>
      </c>
      <c r="D86" s="71">
        <v>42076</v>
      </c>
      <c r="E86">
        <v>3</v>
      </c>
      <c r="F86">
        <v>2015</v>
      </c>
      <c r="G86" t="s">
        <v>1165</v>
      </c>
      <c r="H86" t="s">
        <v>1021</v>
      </c>
      <c r="I86" t="s">
        <v>1599</v>
      </c>
    </row>
    <row r="87" spans="1:9" x14ac:dyDescent="0.25">
      <c r="A87" t="s">
        <v>2074</v>
      </c>
      <c r="B87">
        <v>0.30206188099999998</v>
      </c>
      <c r="C87" t="s">
        <v>1310</v>
      </c>
      <c r="D87" s="71">
        <v>42104</v>
      </c>
      <c r="E87">
        <v>4</v>
      </c>
      <c r="F87">
        <v>2015</v>
      </c>
      <c r="G87" t="s">
        <v>1165</v>
      </c>
      <c r="H87" t="s">
        <v>1021</v>
      </c>
      <c r="I87" t="s">
        <v>1599</v>
      </c>
    </row>
    <row r="88" spans="1:9" x14ac:dyDescent="0.25">
      <c r="A88" t="s">
        <v>2157</v>
      </c>
      <c r="B88">
        <v>0.287574</v>
      </c>
      <c r="C88" t="s">
        <v>1310</v>
      </c>
      <c r="D88" s="71">
        <v>42460</v>
      </c>
      <c r="E88">
        <v>3</v>
      </c>
      <c r="F88">
        <v>2016</v>
      </c>
      <c r="G88" t="s">
        <v>1165</v>
      </c>
      <c r="H88" t="s">
        <v>1021</v>
      </c>
      <c r="I88" t="s">
        <v>1599</v>
      </c>
    </row>
    <row r="89" spans="1:9" x14ac:dyDescent="0.25">
      <c r="A89" t="s">
        <v>1749</v>
      </c>
      <c r="B89">
        <v>0.22567767699999999</v>
      </c>
      <c r="C89" t="s">
        <v>1310</v>
      </c>
      <c r="D89" s="71">
        <v>42405</v>
      </c>
      <c r="E89">
        <v>2</v>
      </c>
      <c r="F89">
        <v>2016</v>
      </c>
      <c r="G89" t="s">
        <v>1165</v>
      </c>
      <c r="H89" t="s">
        <v>1021</v>
      </c>
      <c r="I89" t="s">
        <v>1599</v>
      </c>
    </row>
    <row r="90" spans="1:9" x14ac:dyDescent="0.25">
      <c r="A90" t="s">
        <v>1892</v>
      </c>
      <c r="B90">
        <v>0.213808794</v>
      </c>
      <c r="C90" t="s">
        <v>1310</v>
      </c>
      <c r="D90" s="71">
        <v>42185</v>
      </c>
      <c r="E90">
        <v>6</v>
      </c>
      <c r="F90">
        <v>2015</v>
      </c>
      <c r="G90" t="s">
        <v>1165</v>
      </c>
      <c r="H90" t="s">
        <v>1021</v>
      </c>
      <c r="I90" t="s">
        <v>1599</v>
      </c>
    </row>
    <row r="91" spans="1:9" x14ac:dyDescent="0.25">
      <c r="A91" t="s">
        <v>2292</v>
      </c>
      <c r="B91">
        <v>0.19166364799999999</v>
      </c>
      <c r="C91" t="s">
        <v>1310</v>
      </c>
      <c r="D91" s="71">
        <v>42153</v>
      </c>
      <c r="E91">
        <v>5</v>
      </c>
      <c r="F91">
        <v>2015</v>
      </c>
      <c r="G91" t="s">
        <v>1165</v>
      </c>
      <c r="H91" t="s">
        <v>1021</v>
      </c>
      <c r="I91" t="s">
        <v>1599</v>
      </c>
    </row>
    <row r="92" spans="1:9" x14ac:dyDescent="0.25">
      <c r="A92" t="s">
        <v>2375</v>
      </c>
      <c r="B92">
        <v>0.18825235700000001</v>
      </c>
      <c r="C92" t="s">
        <v>1310</v>
      </c>
      <c r="D92" s="71">
        <v>42123</v>
      </c>
      <c r="E92">
        <v>4</v>
      </c>
      <c r="F92">
        <v>2015</v>
      </c>
      <c r="G92" t="s">
        <v>1165</v>
      </c>
      <c r="H92" t="s">
        <v>1021</v>
      </c>
      <c r="I92" t="s">
        <v>1599</v>
      </c>
    </row>
    <row r="93" spans="1:9" x14ac:dyDescent="0.25">
      <c r="A93" t="s">
        <v>1791</v>
      </c>
      <c r="B93">
        <v>0.175388245</v>
      </c>
      <c r="C93" t="s">
        <v>1310</v>
      </c>
      <c r="D93" s="71">
        <v>41971</v>
      </c>
      <c r="E93">
        <v>11</v>
      </c>
      <c r="F93">
        <v>2014</v>
      </c>
      <c r="G93" t="s">
        <v>1165</v>
      </c>
      <c r="H93" t="s">
        <v>1021</v>
      </c>
      <c r="I93" t="s">
        <v>1599</v>
      </c>
    </row>
    <row r="94" spans="1:9" x14ac:dyDescent="0.25">
      <c r="A94" t="s">
        <v>2204</v>
      </c>
      <c r="B94">
        <v>0.14906160399999999</v>
      </c>
      <c r="C94" t="s">
        <v>1310</v>
      </c>
      <c r="D94" s="71">
        <v>41978</v>
      </c>
      <c r="E94">
        <v>12</v>
      </c>
      <c r="F94">
        <v>2014</v>
      </c>
      <c r="G94" t="s">
        <v>1165</v>
      </c>
      <c r="H94" t="s">
        <v>1021</v>
      </c>
      <c r="I94" t="s">
        <v>1599</v>
      </c>
    </row>
    <row r="95" spans="1:9" x14ac:dyDescent="0.25">
      <c r="A95" t="s">
        <v>2579</v>
      </c>
      <c r="B95">
        <v>0.18129009099999999</v>
      </c>
      <c r="C95" t="s">
        <v>1314</v>
      </c>
      <c r="D95" s="71">
        <v>42412</v>
      </c>
      <c r="E95">
        <v>2</v>
      </c>
      <c r="F95">
        <v>2016</v>
      </c>
      <c r="G95" t="s">
        <v>1598</v>
      </c>
      <c r="H95" t="s">
        <v>1019</v>
      </c>
      <c r="I95" t="s">
        <v>1599</v>
      </c>
    </row>
    <row r="96" spans="1:9" x14ac:dyDescent="0.25">
      <c r="A96" t="s">
        <v>2305</v>
      </c>
      <c r="B96">
        <v>0.124635844</v>
      </c>
      <c r="C96" t="s">
        <v>1314</v>
      </c>
      <c r="D96" s="71">
        <v>42353</v>
      </c>
      <c r="E96">
        <v>12</v>
      </c>
      <c r="F96">
        <v>2015</v>
      </c>
      <c r="G96" t="s">
        <v>1598</v>
      </c>
      <c r="H96" t="s">
        <v>1019</v>
      </c>
      <c r="I96" t="s">
        <v>1599</v>
      </c>
    </row>
    <row r="97" spans="1:9" x14ac:dyDescent="0.25">
      <c r="A97" t="s">
        <v>2038</v>
      </c>
      <c r="B97">
        <v>0.127754968</v>
      </c>
      <c r="C97" t="s">
        <v>1295</v>
      </c>
      <c r="D97" s="71">
        <v>42263</v>
      </c>
      <c r="E97">
        <v>9</v>
      </c>
      <c r="F97">
        <v>2015</v>
      </c>
      <c r="G97" t="s">
        <v>1598</v>
      </c>
      <c r="H97" t="s">
        <v>1019</v>
      </c>
      <c r="I97" t="s">
        <v>1599</v>
      </c>
    </row>
    <row r="98" spans="1:9" x14ac:dyDescent="0.25">
      <c r="A98" t="s">
        <v>2599</v>
      </c>
      <c r="B98">
        <v>0.14421730599999999</v>
      </c>
      <c r="C98" t="s">
        <v>1295</v>
      </c>
      <c r="D98" s="71">
        <v>42010</v>
      </c>
      <c r="E98">
        <v>1</v>
      </c>
      <c r="F98">
        <v>2015</v>
      </c>
      <c r="G98" t="s">
        <v>1164</v>
      </c>
      <c r="H98" t="s">
        <v>543</v>
      </c>
      <c r="I98" t="s">
        <v>1599</v>
      </c>
    </row>
    <row r="99" spans="1:9" x14ac:dyDescent="0.25">
      <c r="A99" t="s">
        <v>2452</v>
      </c>
      <c r="B99">
        <v>0.13400654000000001</v>
      </c>
      <c r="C99" t="s">
        <v>1295</v>
      </c>
      <c r="D99" s="71">
        <v>41943</v>
      </c>
      <c r="E99">
        <v>10</v>
      </c>
      <c r="F99">
        <v>2014</v>
      </c>
      <c r="G99" t="s">
        <v>1164</v>
      </c>
      <c r="H99" t="s">
        <v>543</v>
      </c>
      <c r="I99" t="s">
        <v>1599</v>
      </c>
    </row>
    <row r="100" spans="1:9" x14ac:dyDescent="0.25">
      <c r="A100" t="s">
        <v>1869</v>
      </c>
      <c r="B100">
        <v>0.17280332800000001</v>
      </c>
      <c r="C100" t="s">
        <v>1295</v>
      </c>
      <c r="D100" s="71">
        <v>42360</v>
      </c>
      <c r="E100">
        <v>12</v>
      </c>
      <c r="F100">
        <v>2015</v>
      </c>
      <c r="G100" t="s">
        <v>1164</v>
      </c>
      <c r="H100" t="s">
        <v>543</v>
      </c>
      <c r="I100" t="s">
        <v>1599</v>
      </c>
    </row>
    <row r="101" spans="1:9" x14ac:dyDescent="0.25">
      <c r="A101" t="s">
        <v>2572</v>
      </c>
      <c r="B101">
        <v>0.158737295</v>
      </c>
      <c r="C101" t="s">
        <v>1295</v>
      </c>
      <c r="D101" s="71">
        <v>42439</v>
      </c>
      <c r="E101">
        <v>3</v>
      </c>
      <c r="F101">
        <v>2016</v>
      </c>
      <c r="G101" t="s">
        <v>1164</v>
      </c>
      <c r="H101" t="s">
        <v>543</v>
      </c>
      <c r="I101" t="s">
        <v>1599</v>
      </c>
    </row>
    <row r="102" spans="1:9" x14ac:dyDescent="0.25">
      <c r="A102" t="s">
        <v>1705</v>
      </c>
      <c r="B102">
        <v>0.57260957300000004</v>
      </c>
      <c r="C102" t="s">
        <v>1295</v>
      </c>
      <c r="D102" s="71">
        <v>42307</v>
      </c>
      <c r="E102">
        <v>10</v>
      </c>
      <c r="F102">
        <v>2015</v>
      </c>
      <c r="G102" t="s">
        <v>1164</v>
      </c>
      <c r="H102" t="s">
        <v>543</v>
      </c>
      <c r="I102" t="s">
        <v>1599</v>
      </c>
    </row>
    <row r="103" spans="1:9" x14ac:dyDescent="0.25">
      <c r="A103" t="s">
        <v>1838</v>
      </c>
      <c r="B103">
        <v>0.36129982500000002</v>
      </c>
      <c r="C103" t="s">
        <v>1295</v>
      </c>
      <c r="D103" s="71">
        <v>42480</v>
      </c>
      <c r="E103">
        <v>4</v>
      </c>
      <c r="F103">
        <v>2016</v>
      </c>
      <c r="G103" t="s">
        <v>1164</v>
      </c>
      <c r="H103" t="s">
        <v>543</v>
      </c>
      <c r="I103" t="s">
        <v>1599</v>
      </c>
    </row>
    <row r="104" spans="1:9" x14ac:dyDescent="0.25">
      <c r="A104" t="s">
        <v>1882</v>
      </c>
      <c r="B104">
        <v>0.34688101300000002</v>
      </c>
      <c r="C104" t="s">
        <v>1295</v>
      </c>
      <c r="D104" s="71">
        <v>42481</v>
      </c>
      <c r="E104">
        <v>4</v>
      </c>
      <c r="F104">
        <v>2016</v>
      </c>
      <c r="G104" t="s">
        <v>1164</v>
      </c>
      <c r="H104" t="s">
        <v>543</v>
      </c>
      <c r="I104" t="s">
        <v>1599</v>
      </c>
    </row>
    <row r="105" spans="1:9" x14ac:dyDescent="0.25">
      <c r="A105" t="s">
        <v>1892</v>
      </c>
      <c r="B105">
        <v>0.34201374499999998</v>
      </c>
      <c r="C105" t="s">
        <v>1295</v>
      </c>
      <c r="D105" s="71">
        <v>42530</v>
      </c>
      <c r="E105">
        <v>6</v>
      </c>
      <c r="F105">
        <v>2016</v>
      </c>
      <c r="G105" t="s">
        <v>1164</v>
      </c>
      <c r="H105" t="s">
        <v>543</v>
      </c>
      <c r="I105" t="s">
        <v>1599</v>
      </c>
    </row>
    <row r="106" spans="1:9" x14ac:dyDescent="0.25">
      <c r="A106" t="s">
        <v>1893</v>
      </c>
      <c r="B106">
        <v>0.34137773199999999</v>
      </c>
      <c r="C106" t="s">
        <v>1295</v>
      </c>
      <c r="D106" s="71">
        <v>42478</v>
      </c>
      <c r="E106">
        <v>4</v>
      </c>
      <c r="F106">
        <v>2016</v>
      </c>
      <c r="G106" t="s">
        <v>1164</v>
      </c>
      <c r="H106" t="s">
        <v>543</v>
      </c>
      <c r="I106" t="s">
        <v>1599</v>
      </c>
    </row>
    <row r="107" spans="1:9" x14ac:dyDescent="0.25">
      <c r="A107" t="s">
        <v>1901</v>
      </c>
      <c r="B107">
        <v>0.33861624899999998</v>
      </c>
      <c r="C107" t="s">
        <v>1295</v>
      </c>
      <c r="D107" s="71">
        <v>42524</v>
      </c>
      <c r="E107">
        <v>6</v>
      </c>
      <c r="F107">
        <v>2016</v>
      </c>
      <c r="G107" t="s">
        <v>1164</v>
      </c>
      <c r="H107" t="s">
        <v>543</v>
      </c>
      <c r="I107" t="s">
        <v>1599</v>
      </c>
    </row>
    <row r="108" spans="1:9" x14ac:dyDescent="0.25">
      <c r="A108" t="s">
        <v>1934</v>
      </c>
      <c r="B108">
        <v>0.330687591</v>
      </c>
      <c r="C108" t="s">
        <v>1295</v>
      </c>
      <c r="D108" s="71">
        <v>42500</v>
      </c>
      <c r="E108">
        <v>5</v>
      </c>
      <c r="F108">
        <v>2016</v>
      </c>
      <c r="G108" t="s">
        <v>1164</v>
      </c>
      <c r="H108" t="s">
        <v>543</v>
      </c>
      <c r="I108" t="s">
        <v>1599</v>
      </c>
    </row>
    <row r="109" spans="1:9" x14ac:dyDescent="0.25">
      <c r="A109" t="s">
        <v>1938</v>
      </c>
      <c r="B109">
        <v>0.33014109699999999</v>
      </c>
      <c r="C109" t="s">
        <v>1295</v>
      </c>
      <c r="D109" s="71">
        <v>42534</v>
      </c>
      <c r="E109">
        <v>6</v>
      </c>
      <c r="F109">
        <v>2016</v>
      </c>
      <c r="G109" t="s">
        <v>1164</v>
      </c>
      <c r="H109" t="s">
        <v>543</v>
      </c>
      <c r="I109" t="s">
        <v>1599</v>
      </c>
    </row>
    <row r="110" spans="1:9" x14ac:dyDescent="0.25">
      <c r="A110" t="s">
        <v>2292</v>
      </c>
      <c r="B110">
        <v>0.27196034200000002</v>
      </c>
      <c r="C110" t="s">
        <v>1295</v>
      </c>
      <c r="D110" s="71">
        <v>42465</v>
      </c>
      <c r="E110">
        <v>4</v>
      </c>
      <c r="F110">
        <v>2016</v>
      </c>
      <c r="G110" t="s">
        <v>1164</v>
      </c>
      <c r="H110" t="s">
        <v>543</v>
      </c>
      <c r="I110" t="s">
        <v>1599</v>
      </c>
    </row>
    <row r="111" spans="1:9" x14ac:dyDescent="0.25">
      <c r="A111" t="s">
        <v>2495</v>
      </c>
      <c r="B111">
        <v>0.24936007099999999</v>
      </c>
      <c r="C111" t="s">
        <v>1295</v>
      </c>
      <c r="D111" s="71">
        <v>42410</v>
      </c>
      <c r="E111">
        <v>2</v>
      </c>
      <c r="F111">
        <v>2016</v>
      </c>
      <c r="G111" t="s">
        <v>1164</v>
      </c>
      <c r="H111" t="s">
        <v>543</v>
      </c>
      <c r="I111" t="s">
        <v>1599</v>
      </c>
    </row>
    <row r="112" spans="1:9" x14ac:dyDescent="0.25">
      <c r="A112" t="s">
        <v>2566</v>
      </c>
      <c r="B112">
        <v>0.24295414200000001</v>
      </c>
      <c r="C112" t="s">
        <v>1295</v>
      </c>
      <c r="D112" s="71">
        <v>42367</v>
      </c>
      <c r="E112">
        <v>12</v>
      </c>
      <c r="F112">
        <v>2015</v>
      </c>
      <c r="G112" t="s">
        <v>1164</v>
      </c>
      <c r="H112" t="s">
        <v>543</v>
      </c>
      <c r="I112" t="s">
        <v>1599</v>
      </c>
    </row>
    <row r="113" spans="1:9" x14ac:dyDescent="0.25">
      <c r="A113" t="s">
        <v>1724</v>
      </c>
      <c r="B113">
        <v>0.2281927</v>
      </c>
      <c r="C113" t="s">
        <v>1295</v>
      </c>
      <c r="D113" s="71">
        <v>42459</v>
      </c>
      <c r="E113">
        <v>3</v>
      </c>
      <c r="F113">
        <v>2016</v>
      </c>
      <c r="G113" t="s">
        <v>1164</v>
      </c>
      <c r="H113" t="s">
        <v>543</v>
      </c>
      <c r="I113" t="s">
        <v>1599</v>
      </c>
    </row>
    <row r="114" spans="1:9" x14ac:dyDescent="0.25">
      <c r="A114" t="s">
        <v>1750</v>
      </c>
      <c r="B114">
        <v>0.225624984</v>
      </c>
      <c r="C114" t="s">
        <v>1295</v>
      </c>
      <c r="D114" s="71">
        <v>42381</v>
      </c>
      <c r="E114">
        <v>1</v>
      </c>
      <c r="F114">
        <v>2016</v>
      </c>
      <c r="G114" t="s">
        <v>1164</v>
      </c>
      <c r="H114" t="s">
        <v>543</v>
      </c>
      <c r="I114" t="s">
        <v>1599</v>
      </c>
    </row>
    <row r="115" spans="1:9" x14ac:dyDescent="0.25">
      <c r="A115" t="s">
        <v>1788</v>
      </c>
      <c r="B115">
        <v>0.22176255</v>
      </c>
      <c r="C115" t="s">
        <v>1295</v>
      </c>
      <c r="D115" s="71">
        <v>42528</v>
      </c>
      <c r="E115">
        <v>6</v>
      </c>
      <c r="F115">
        <v>2016</v>
      </c>
      <c r="G115" t="s">
        <v>1164</v>
      </c>
      <c r="H115" t="s">
        <v>543</v>
      </c>
      <c r="I115" t="s">
        <v>1599</v>
      </c>
    </row>
    <row r="116" spans="1:9" x14ac:dyDescent="0.25">
      <c r="A116" t="s">
        <v>1838</v>
      </c>
      <c r="B116">
        <v>0.21753568400000001</v>
      </c>
      <c r="C116" t="s">
        <v>1295</v>
      </c>
      <c r="D116" s="71">
        <v>42534</v>
      </c>
      <c r="E116">
        <v>6</v>
      </c>
      <c r="F116">
        <v>2016</v>
      </c>
      <c r="G116" t="s">
        <v>1164</v>
      </c>
      <c r="H116" t="s">
        <v>543</v>
      </c>
      <c r="I116" t="s">
        <v>1599</v>
      </c>
    </row>
    <row r="117" spans="1:9" x14ac:dyDescent="0.25">
      <c r="A117" t="s">
        <v>1887</v>
      </c>
      <c r="B117">
        <v>0.214308006</v>
      </c>
      <c r="C117" t="s">
        <v>1295</v>
      </c>
      <c r="D117" s="71">
        <v>42251</v>
      </c>
      <c r="E117">
        <v>9</v>
      </c>
      <c r="F117">
        <v>2015</v>
      </c>
      <c r="G117" t="s">
        <v>1164</v>
      </c>
      <c r="H117" t="s">
        <v>543</v>
      </c>
      <c r="I117" t="s">
        <v>1599</v>
      </c>
    </row>
    <row r="118" spans="1:9" x14ac:dyDescent="0.25">
      <c r="A118" t="s">
        <v>1891</v>
      </c>
      <c r="B118">
        <v>0.213916936</v>
      </c>
      <c r="C118" t="s">
        <v>1295</v>
      </c>
      <c r="D118" s="71">
        <v>42514</v>
      </c>
      <c r="E118">
        <v>5</v>
      </c>
      <c r="F118">
        <v>2016</v>
      </c>
      <c r="G118" t="s">
        <v>1164</v>
      </c>
      <c r="H118" t="s">
        <v>543</v>
      </c>
      <c r="I118" t="s">
        <v>1599</v>
      </c>
    </row>
    <row r="119" spans="1:9" x14ac:dyDescent="0.25">
      <c r="A119" t="s">
        <v>1913</v>
      </c>
      <c r="B119">
        <v>0.212574396</v>
      </c>
      <c r="C119" t="s">
        <v>1295</v>
      </c>
      <c r="D119" s="71">
        <v>42338</v>
      </c>
      <c r="E119">
        <v>11</v>
      </c>
      <c r="F119">
        <v>2015</v>
      </c>
      <c r="G119" t="s">
        <v>1164</v>
      </c>
      <c r="H119" t="s">
        <v>543</v>
      </c>
      <c r="I119" t="s">
        <v>1599</v>
      </c>
    </row>
    <row r="120" spans="1:9" x14ac:dyDescent="0.25">
      <c r="A120" t="s">
        <v>2127</v>
      </c>
      <c r="B120">
        <v>0.20007654799999999</v>
      </c>
      <c r="C120" t="s">
        <v>1295</v>
      </c>
      <c r="D120" s="71">
        <v>42361</v>
      </c>
      <c r="E120">
        <v>12</v>
      </c>
      <c r="F120">
        <v>2015</v>
      </c>
      <c r="G120" t="s">
        <v>1164</v>
      </c>
      <c r="H120" t="s">
        <v>543</v>
      </c>
      <c r="I120" t="s">
        <v>1599</v>
      </c>
    </row>
    <row r="121" spans="1:9" x14ac:dyDescent="0.25">
      <c r="A121" t="s">
        <v>2188</v>
      </c>
      <c r="B121">
        <v>0.196988047</v>
      </c>
      <c r="C121" t="s">
        <v>1295</v>
      </c>
      <c r="D121" s="71">
        <v>42306</v>
      </c>
      <c r="E121">
        <v>10</v>
      </c>
      <c r="F121">
        <v>2015</v>
      </c>
      <c r="G121" t="s">
        <v>1164</v>
      </c>
      <c r="H121" t="s">
        <v>543</v>
      </c>
      <c r="I121" t="s">
        <v>1599</v>
      </c>
    </row>
    <row r="122" spans="1:9" x14ac:dyDescent="0.25">
      <c r="A122" t="s">
        <v>2277</v>
      </c>
      <c r="B122">
        <v>0.192473956</v>
      </c>
      <c r="C122" t="s">
        <v>1295</v>
      </c>
      <c r="D122" s="71">
        <v>42290</v>
      </c>
      <c r="E122">
        <v>10</v>
      </c>
      <c r="F122">
        <v>2015</v>
      </c>
      <c r="G122" t="s">
        <v>1164</v>
      </c>
      <c r="H122" t="s">
        <v>543</v>
      </c>
      <c r="I122" t="s">
        <v>1599</v>
      </c>
    </row>
    <row r="123" spans="1:9" x14ac:dyDescent="0.25">
      <c r="A123" t="s">
        <v>2558</v>
      </c>
      <c r="B123">
        <v>0.181989123</v>
      </c>
      <c r="C123" t="s">
        <v>1295</v>
      </c>
      <c r="D123" s="71">
        <v>42412</v>
      </c>
      <c r="E123">
        <v>2</v>
      </c>
      <c r="F123">
        <v>2016</v>
      </c>
      <c r="G123" t="s">
        <v>1164</v>
      </c>
      <c r="H123" t="s">
        <v>543</v>
      </c>
      <c r="I123" t="s">
        <v>1599</v>
      </c>
    </row>
    <row r="124" spans="1:9" x14ac:dyDescent="0.25">
      <c r="A124" t="s">
        <v>2603</v>
      </c>
      <c r="B124">
        <v>0.180625646</v>
      </c>
      <c r="C124" t="s">
        <v>1295</v>
      </c>
      <c r="D124" s="71">
        <v>42515</v>
      </c>
      <c r="E124">
        <v>5</v>
      </c>
      <c r="F124">
        <v>2016</v>
      </c>
      <c r="G124" t="s">
        <v>1164</v>
      </c>
      <c r="H124" t="s">
        <v>543</v>
      </c>
      <c r="I124" t="s">
        <v>1599</v>
      </c>
    </row>
    <row r="125" spans="1:9" x14ac:dyDescent="0.25">
      <c r="A125" t="s">
        <v>1753</v>
      </c>
      <c r="B125">
        <v>0.17668831400000001</v>
      </c>
      <c r="C125" t="s">
        <v>1295</v>
      </c>
      <c r="D125" s="71">
        <v>42334</v>
      </c>
      <c r="E125">
        <v>11</v>
      </c>
      <c r="F125">
        <v>2015</v>
      </c>
      <c r="G125" t="s">
        <v>1164</v>
      </c>
      <c r="H125" t="s">
        <v>543</v>
      </c>
      <c r="I125" t="s">
        <v>1599</v>
      </c>
    </row>
    <row r="126" spans="1:9" x14ac:dyDescent="0.25">
      <c r="A126" t="s">
        <v>1811</v>
      </c>
      <c r="B126">
        <v>0.17467429400000001</v>
      </c>
      <c r="C126" t="s">
        <v>1295</v>
      </c>
      <c r="D126" s="71">
        <v>42361</v>
      </c>
      <c r="E126">
        <v>12</v>
      </c>
      <c r="F126">
        <v>2015</v>
      </c>
      <c r="G126" t="s">
        <v>1164</v>
      </c>
      <c r="H126" t="s">
        <v>543</v>
      </c>
      <c r="I126" t="s">
        <v>1599</v>
      </c>
    </row>
    <row r="127" spans="1:9" x14ac:dyDescent="0.25">
      <c r="A127" t="s">
        <v>1877</v>
      </c>
      <c r="B127">
        <v>0.17266367499999999</v>
      </c>
      <c r="C127" t="s">
        <v>1295</v>
      </c>
      <c r="D127" s="71">
        <v>42493</v>
      </c>
      <c r="E127">
        <v>5</v>
      </c>
      <c r="F127">
        <v>2016</v>
      </c>
      <c r="G127" t="s">
        <v>1164</v>
      </c>
      <c r="H127" t="s">
        <v>543</v>
      </c>
      <c r="I127" t="s">
        <v>1599</v>
      </c>
    </row>
    <row r="128" spans="1:9" x14ac:dyDescent="0.25">
      <c r="A128" t="s">
        <v>2020</v>
      </c>
      <c r="B128">
        <v>0.16896877699999999</v>
      </c>
      <c r="C128" t="s">
        <v>1295</v>
      </c>
      <c r="D128" s="71">
        <v>42534</v>
      </c>
      <c r="E128">
        <v>6</v>
      </c>
      <c r="F128">
        <v>2016</v>
      </c>
      <c r="G128" t="s">
        <v>1164</v>
      </c>
      <c r="H128" t="s">
        <v>543</v>
      </c>
      <c r="I128" t="s">
        <v>1599</v>
      </c>
    </row>
    <row r="129" spans="1:9" x14ac:dyDescent="0.25">
      <c r="A129" t="s">
        <v>2025</v>
      </c>
      <c r="B129">
        <v>0.16881452999999999</v>
      </c>
      <c r="C129" t="s">
        <v>1295</v>
      </c>
      <c r="D129" s="71">
        <v>42521</v>
      </c>
      <c r="E129">
        <v>5</v>
      </c>
      <c r="F129">
        <v>2016</v>
      </c>
      <c r="G129" t="s">
        <v>1164</v>
      </c>
      <c r="H129" t="s">
        <v>543</v>
      </c>
      <c r="I129" t="s">
        <v>1599</v>
      </c>
    </row>
    <row r="130" spans="1:9" x14ac:dyDescent="0.25">
      <c r="A130" t="s">
        <v>2049</v>
      </c>
      <c r="B130">
        <v>0.16831753499999999</v>
      </c>
      <c r="C130" t="s">
        <v>1295</v>
      </c>
      <c r="D130" s="71">
        <v>42521</v>
      </c>
      <c r="E130">
        <v>5</v>
      </c>
      <c r="F130">
        <v>2016</v>
      </c>
      <c r="G130" t="s">
        <v>1164</v>
      </c>
      <c r="H130" t="s">
        <v>543</v>
      </c>
      <c r="I130" t="s">
        <v>1599</v>
      </c>
    </row>
    <row r="131" spans="1:9" x14ac:dyDescent="0.25">
      <c r="A131" t="s">
        <v>2351</v>
      </c>
      <c r="B131">
        <v>0.16246994400000001</v>
      </c>
      <c r="C131" t="s">
        <v>1295</v>
      </c>
      <c r="D131" s="71">
        <v>42531</v>
      </c>
      <c r="E131">
        <v>6</v>
      </c>
      <c r="F131">
        <v>2016</v>
      </c>
      <c r="G131" t="s">
        <v>1164</v>
      </c>
      <c r="H131" t="s">
        <v>543</v>
      </c>
      <c r="I131" t="s">
        <v>1599</v>
      </c>
    </row>
    <row r="132" spans="1:9" x14ac:dyDescent="0.25">
      <c r="A132" t="s">
        <v>2387</v>
      </c>
      <c r="B132">
        <v>0.16191039700000001</v>
      </c>
      <c r="C132" t="s">
        <v>1295</v>
      </c>
      <c r="D132" s="71">
        <v>42306</v>
      </c>
      <c r="E132">
        <v>10</v>
      </c>
      <c r="F132">
        <v>2015</v>
      </c>
      <c r="G132" t="s">
        <v>1164</v>
      </c>
      <c r="H132" t="s">
        <v>543</v>
      </c>
      <c r="I132" t="s">
        <v>1599</v>
      </c>
    </row>
    <row r="133" spans="1:9" x14ac:dyDescent="0.25">
      <c r="A133" t="s">
        <v>2543</v>
      </c>
      <c r="B133">
        <v>0.15928113599999999</v>
      </c>
      <c r="C133" t="s">
        <v>1295</v>
      </c>
      <c r="D133" s="71">
        <v>42327</v>
      </c>
      <c r="E133">
        <v>11</v>
      </c>
      <c r="F133">
        <v>2015</v>
      </c>
      <c r="G133" t="s">
        <v>1164</v>
      </c>
      <c r="H133" t="s">
        <v>543</v>
      </c>
      <c r="I133" t="s">
        <v>1599</v>
      </c>
    </row>
    <row r="134" spans="1:9" x14ac:dyDescent="0.25">
      <c r="A134" t="s">
        <v>2560</v>
      </c>
      <c r="B134">
        <v>0.15897473100000001</v>
      </c>
      <c r="C134" t="s">
        <v>1295</v>
      </c>
      <c r="D134" s="71">
        <v>42517</v>
      </c>
      <c r="E134">
        <v>5</v>
      </c>
      <c r="F134">
        <v>2016</v>
      </c>
      <c r="G134" t="s">
        <v>1164</v>
      </c>
      <c r="H134" t="s">
        <v>543</v>
      </c>
      <c r="I134" t="s">
        <v>1599</v>
      </c>
    </row>
    <row r="135" spans="1:9" x14ac:dyDescent="0.25">
      <c r="A135" t="s">
        <v>2568</v>
      </c>
      <c r="B135">
        <v>0.15882890399999999</v>
      </c>
      <c r="C135" t="s">
        <v>1295</v>
      </c>
      <c r="D135" s="71">
        <v>42375</v>
      </c>
      <c r="E135">
        <v>1</v>
      </c>
      <c r="F135">
        <v>2016</v>
      </c>
      <c r="G135" t="s">
        <v>1164</v>
      </c>
      <c r="H135" t="s">
        <v>543</v>
      </c>
      <c r="I135" t="s">
        <v>1599</v>
      </c>
    </row>
    <row r="136" spans="1:9" x14ac:dyDescent="0.25">
      <c r="A136" t="s">
        <v>2605</v>
      </c>
      <c r="B136">
        <v>0.15808503900000001</v>
      </c>
      <c r="C136" t="s">
        <v>1295</v>
      </c>
      <c r="D136" s="71">
        <v>42152</v>
      </c>
      <c r="E136">
        <v>5</v>
      </c>
      <c r="F136">
        <v>2015</v>
      </c>
      <c r="G136" t="s">
        <v>1164</v>
      </c>
      <c r="H136" t="s">
        <v>543</v>
      </c>
      <c r="I136" t="s">
        <v>1599</v>
      </c>
    </row>
    <row r="137" spans="1:9" x14ac:dyDescent="0.25">
      <c r="A137" t="s">
        <v>1825</v>
      </c>
      <c r="B137">
        <v>0.154377285</v>
      </c>
      <c r="C137" t="s">
        <v>1295</v>
      </c>
      <c r="D137" s="71">
        <v>42333</v>
      </c>
      <c r="E137">
        <v>11</v>
      </c>
      <c r="F137">
        <v>2015</v>
      </c>
      <c r="G137" t="s">
        <v>1164</v>
      </c>
      <c r="H137" t="s">
        <v>543</v>
      </c>
      <c r="I137" t="s">
        <v>1599</v>
      </c>
    </row>
    <row r="138" spans="1:9" x14ac:dyDescent="0.25">
      <c r="A138" t="s">
        <v>2224</v>
      </c>
      <c r="B138">
        <v>0.148911299</v>
      </c>
      <c r="C138" t="s">
        <v>1295</v>
      </c>
      <c r="D138" s="71">
        <v>42424</v>
      </c>
      <c r="E138">
        <v>2</v>
      </c>
      <c r="F138">
        <v>2016</v>
      </c>
      <c r="G138" t="s">
        <v>1164</v>
      </c>
      <c r="H138" t="s">
        <v>543</v>
      </c>
      <c r="I138" t="s">
        <v>1599</v>
      </c>
    </row>
    <row r="139" spans="1:9" x14ac:dyDescent="0.25">
      <c r="A139" t="s">
        <v>2268</v>
      </c>
      <c r="B139">
        <v>0.14844606499999999</v>
      </c>
      <c r="C139" t="s">
        <v>1295</v>
      </c>
      <c r="D139" s="71">
        <v>42418</v>
      </c>
      <c r="E139">
        <v>2</v>
      </c>
      <c r="F139">
        <v>2016</v>
      </c>
      <c r="G139" t="s">
        <v>1164</v>
      </c>
      <c r="H139" t="s">
        <v>543</v>
      </c>
      <c r="I139" t="s">
        <v>1599</v>
      </c>
    </row>
    <row r="140" spans="1:9" x14ac:dyDescent="0.25">
      <c r="A140" t="s">
        <v>2311</v>
      </c>
      <c r="B140">
        <v>0.14781909200000001</v>
      </c>
      <c r="C140" t="s">
        <v>1295</v>
      </c>
      <c r="D140" s="71">
        <v>42355</v>
      </c>
      <c r="E140">
        <v>12</v>
      </c>
      <c r="F140">
        <v>2015</v>
      </c>
      <c r="G140" t="s">
        <v>1164</v>
      </c>
      <c r="H140" t="s">
        <v>543</v>
      </c>
      <c r="I140" t="s">
        <v>1599</v>
      </c>
    </row>
    <row r="141" spans="1:9" x14ac:dyDescent="0.25">
      <c r="A141" t="s">
        <v>2352</v>
      </c>
      <c r="B141">
        <v>0.14706661300000001</v>
      </c>
      <c r="C141" t="s">
        <v>1295</v>
      </c>
      <c r="D141" s="71">
        <v>42444</v>
      </c>
      <c r="E141">
        <v>3</v>
      </c>
      <c r="F141">
        <v>2016</v>
      </c>
      <c r="G141" t="s">
        <v>1164</v>
      </c>
      <c r="H141" t="s">
        <v>543</v>
      </c>
      <c r="I141" t="s">
        <v>1599</v>
      </c>
    </row>
    <row r="142" spans="1:9" x14ac:dyDescent="0.25">
      <c r="A142" t="s">
        <v>2440</v>
      </c>
      <c r="B142">
        <v>0.145971092</v>
      </c>
      <c r="C142" t="s">
        <v>1295</v>
      </c>
      <c r="D142" s="71">
        <v>42340</v>
      </c>
      <c r="E142">
        <v>12</v>
      </c>
      <c r="F142">
        <v>2015</v>
      </c>
      <c r="G142" t="s">
        <v>1164</v>
      </c>
      <c r="H142" t="s">
        <v>543</v>
      </c>
      <c r="I142" t="s">
        <v>1599</v>
      </c>
    </row>
    <row r="143" spans="1:9" x14ac:dyDescent="0.25">
      <c r="A143" t="s">
        <v>2463</v>
      </c>
      <c r="B143">
        <v>0.14562037999999999</v>
      </c>
      <c r="C143" t="s">
        <v>1295</v>
      </c>
      <c r="D143" s="71">
        <v>42387</v>
      </c>
      <c r="E143">
        <v>1</v>
      </c>
      <c r="F143">
        <v>2016</v>
      </c>
      <c r="G143" t="s">
        <v>1164</v>
      </c>
      <c r="H143" t="s">
        <v>543</v>
      </c>
      <c r="I143" t="s">
        <v>1599</v>
      </c>
    </row>
    <row r="144" spans="1:9" x14ac:dyDescent="0.25">
      <c r="A144" t="s">
        <v>2508</v>
      </c>
      <c r="B144">
        <v>0.145130074</v>
      </c>
      <c r="C144" t="s">
        <v>1295</v>
      </c>
      <c r="D144" s="71">
        <v>42466</v>
      </c>
      <c r="E144">
        <v>4</v>
      </c>
      <c r="F144">
        <v>2016</v>
      </c>
      <c r="G144" t="s">
        <v>1164</v>
      </c>
      <c r="H144" t="s">
        <v>543</v>
      </c>
      <c r="I144" t="s">
        <v>1599</v>
      </c>
    </row>
    <row r="145" spans="1:9" x14ac:dyDescent="0.25">
      <c r="A145" t="s">
        <v>2547</v>
      </c>
      <c r="B145">
        <v>0.14474953700000001</v>
      </c>
      <c r="C145" t="s">
        <v>1295</v>
      </c>
      <c r="D145" s="71">
        <v>42360</v>
      </c>
      <c r="E145">
        <v>12</v>
      </c>
      <c r="F145">
        <v>2015</v>
      </c>
      <c r="G145" t="s">
        <v>1164</v>
      </c>
      <c r="H145" t="s">
        <v>543</v>
      </c>
      <c r="I145" t="s">
        <v>1599</v>
      </c>
    </row>
    <row r="146" spans="1:9" x14ac:dyDescent="0.25">
      <c r="A146" t="s">
        <v>1647</v>
      </c>
      <c r="B146">
        <v>0.14368484000000001</v>
      </c>
      <c r="C146" t="s">
        <v>1295</v>
      </c>
      <c r="D146" s="71">
        <v>42457</v>
      </c>
      <c r="E146">
        <v>3</v>
      </c>
      <c r="F146">
        <v>2016</v>
      </c>
      <c r="G146" t="s">
        <v>1164</v>
      </c>
      <c r="H146" t="s">
        <v>543</v>
      </c>
      <c r="I146" t="s">
        <v>1599</v>
      </c>
    </row>
    <row r="147" spans="1:9" x14ac:dyDescent="0.25">
      <c r="A147" t="s">
        <v>1691</v>
      </c>
      <c r="B147">
        <v>0.143120633</v>
      </c>
      <c r="C147" t="s">
        <v>1295</v>
      </c>
      <c r="D147" s="71">
        <v>42501</v>
      </c>
      <c r="E147">
        <v>5</v>
      </c>
      <c r="F147">
        <v>2016</v>
      </c>
      <c r="G147" t="s">
        <v>1164</v>
      </c>
      <c r="H147" t="s">
        <v>543</v>
      </c>
      <c r="I147" t="s">
        <v>1599</v>
      </c>
    </row>
    <row r="148" spans="1:9" x14ac:dyDescent="0.25">
      <c r="A148" t="s">
        <v>1764</v>
      </c>
      <c r="B148">
        <v>0.14209871399999999</v>
      </c>
      <c r="C148" t="s">
        <v>1295</v>
      </c>
      <c r="D148" s="71">
        <v>42143</v>
      </c>
      <c r="E148">
        <v>5</v>
      </c>
      <c r="F148">
        <v>2015</v>
      </c>
      <c r="G148" t="s">
        <v>1164</v>
      </c>
      <c r="H148" t="s">
        <v>543</v>
      </c>
      <c r="I148" t="s">
        <v>1599</v>
      </c>
    </row>
    <row r="149" spans="1:9" x14ac:dyDescent="0.25">
      <c r="A149" t="s">
        <v>1914</v>
      </c>
      <c r="B149">
        <v>0.14036681200000001</v>
      </c>
      <c r="C149" t="s">
        <v>1295</v>
      </c>
      <c r="D149" s="71">
        <v>42367</v>
      </c>
      <c r="E149">
        <v>12</v>
      </c>
      <c r="F149">
        <v>2015</v>
      </c>
      <c r="G149" t="s">
        <v>1164</v>
      </c>
      <c r="H149" t="s">
        <v>543</v>
      </c>
      <c r="I149" t="s">
        <v>1599</v>
      </c>
    </row>
    <row r="150" spans="1:9" x14ac:dyDescent="0.25">
      <c r="A150" t="s">
        <v>2024</v>
      </c>
      <c r="B150">
        <v>0.139028281</v>
      </c>
      <c r="C150" t="s">
        <v>1295</v>
      </c>
      <c r="D150" s="71">
        <v>42195</v>
      </c>
      <c r="E150">
        <v>7</v>
      </c>
      <c r="F150">
        <v>2015</v>
      </c>
      <c r="G150" t="s">
        <v>1164</v>
      </c>
      <c r="H150" t="s">
        <v>543</v>
      </c>
      <c r="I150" t="s">
        <v>1599</v>
      </c>
    </row>
    <row r="151" spans="1:9" x14ac:dyDescent="0.25">
      <c r="A151" t="s">
        <v>2033</v>
      </c>
      <c r="B151">
        <v>0.138955093</v>
      </c>
      <c r="C151" t="s">
        <v>1295</v>
      </c>
      <c r="D151" s="71">
        <v>42443</v>
      </c>
      <c r="E151">
        <v>3</v>
      </c>
      <c r="F151">
        <v>2016</v>
      </c>
      <c r="G151" t="s">
        <v>1164</v>
      </c>
      <c r="H151" t="s">
        <v>543</v>
      </c>
      <c r="I151" t="s">
        <v>1599</v>
      </c>
    </row>
    <row r="152" spans="1:9" x14ac:dyDescent="0.25">
      <c r="A152" t="s">
        <v>2034</v>
      </c>
      <c r="B152">
        <v>0.138953043</v>
      </c>
      <c r="C152" t="s">
        <v>1295</v>
      </c>
      <c r="D152" s="71">
        <v>42531</v>
      </c>
      <c r="E152">
        <v>6</v>
      </c>
      <c r="F152">
        <v>2016</v>
      </c>
      <c r="G152" t="s">
        <v>1164</v>
      </c>
      <c r="H152" t="s">
        <v>543</v>
      </c>
      <c r="I152" t="s">
        <v>1599</v>
      </c>
    </row>
    <row r="153" spans="1:9" x14ac:dyDescent="0.25">
      <c r="A153" t="s">
        <v>2050</v>
      </c>
      <c r="B153">
        <v>0.138702465</v>
      </c>
      <c r="C153" t="s">
        <v>1295</v>
      </c>
      <c r="D153" s="71">
        <v>42306</v>
      </c>
      <c r="E153">
        <v>10</v>
      </c>
      <c r="F153">
        <v>2015</v>
      </c>
      <c r="G153" t="s">
        <v>1164</v>
      </c>
      <c r="H153" t="s">
        <v>543</v>
      </c>
      <c r="I153" t="s">
        <v>1599</v>
      </c>
    </row>
    <row r="154" spans="1:9" x14ac:dyDescent="0.25">
      <c r="A154" t="s">
        <v>2074</v>
      </c>
      <c r="B154">
        <v>0.13841916400000001</v>
      </c>
      <c r="C154" t="s">
        <v>1295</v>
      </c>
      <c r="D154" s="71">
        <v>42521</v>
      </c>
      <c r="E154">
        <v>5</v>
      </c>
      <c r="F154">
        <v>2016</v>
      </c>
      <c r="G154" t="s">
        <v>1164</v>
      </c>
      <c r="H154" t="s">
        <v>543</v>
      </c>
      <c r="I154" t="s">
        <v>1599</v>
      </c>
    </row>
    <row r="155" spans="1:9" x14ac:dyDescent="0.25">
      <c r="A155" t="s">
        <v>2141</v>
      </c>
      <c r="B155">
        <v>0.13746423599999999</v>
      </c>
      <c r="C155" t="s">
        <v>1295</v>
      </c>
      <c r="D155" s="71">
        <v>42145</v>
      </c>
      <c r="E155">
        <v>5</v>
      </c>
      <c r="F155">
        <v>2015</v>
      </c>
      <c r="G155" t="s">
        <v>1164</v>
      </c>
      <c r="H155" t="s">
        <v>543</v>
      </c>
      <c r="I155" t="s">
        <v>1599</v>
      </c>
    </row>
    <row r="156" spans="1:9" x14ac:dyDescent="0.25">
      <c r="A156" t="s">
        <v>2242</v>
      </c>
      <c r="B156">
        <v>0.13630472800000001</v>
      </c>
      <c r="C156" t="s">
        <v>1295</v>
      </c>
      <c r="D156" s="71">
        <v>42135</v>
      </c>
      <c r="E156">
        <v>5</v>
      </c>
      <c r="F156">
        <v>2015</v>
      </c>
      <c r="G156" t="s">
        <v>1164</v>
      </c>
      <c r="H156" t="s">
        <v>543</v>
      </c>
      <c r="I156" t="s">
        <v>1599</v>
      </c>
    </row>
    <row r="157" spans="1:9" x14ac:dyDescent="0.25">
      <c r="A157" t="s">
        <v>2317</v>
      </c>
      <c r="B157">
        <v>0.13553084400000001</v>
      </c>
      <c r="C157" t="s">
        <v>1295</v>
      </c>
      <c r="D157" s="71">
        <v>42306</v>
      </c>
      <c r="E157">
        <v>10</v>
      </c>
      <c r="F157">
        <v>2015</v>
      </c>
      <c r="G157" t="s">
        <v>1164</v>
      </c>
      <c r="H157" t="s">
        <v>543</v>
      </c>
      <c r="I157" t="s">
        <v>1599</v>
      </c>
    </row>
    <row r="158" spans="1:9" x14ac:dyDescent="0.25">
      <c r="A158" t="s">
        <v>2325</v>
      </c>
      <c r="B158">
        <v>0.13537417199999999</v>
      </c>
      <c r="C158" t="s">
        <v>1295</v>
      </c>
      <c r="D158" s="71">
        <v>42467</v>
      </c>
      <c r="E158">
        <v>4</v>
      </c>
      <c r="F158">
        <v>2016</v>
      </c>
      <c r="G158" t="s">
        <v>1164</v>
      </c>
      <c r="H158" t="s">
        <v>543</v>
      </c>
      <c r="I158" t="s">
        <v>1599</v>
      </c>
    </row>
    <row r="159" spans="1:9" x14ac:dyDescent="0.25">
      <c r="A159" t="s">
        <v>2552</v>
      </c>
      <c r="B159">
        <v>0.132930456</v>
      </c>
      <c r="C159" t="s">
        <v>1295</v>
      </c>
      <c r="D159" s="71">
        <v>42193</v>
      </c>
      <c r="E159">
        <v>7</v>
      </c>
      <c r="F159">
        <v>2015</v>
      </c>
      <c r="G159" t="s">
        <v>1164</v>
      </c>
      <c r="H159" t="s">
        <v>543</v>
      </c>
      <c r="I159" t="s">
        <v>1599</v>
      </c>
    </row>
    <row r="160" spans="1:9" x14ac:dyDescent="0.25">
      <c r="A160" t="s">
        <v>2564</v>
      </c>
      <c r="B160">
        <v>0.13270038300000001</v>
      </c>
      <c r="C160" t="s">
        <v>1295</v>
      </c>
      <c r="D160" s="71">
        <v>42156</v>
      </c>
      <c r="E160">
        <v>6</v>
      </c>
      <c r="F160">
        <v>2015</v>
      </c>
      <c r="G160" t="s">
        <v>1164</v>
      </c>
      <c r="H160" t="s">
        <v>543</v>
      </c>
      <c r="I160" t="s">
        <v>1599</v>
      </c>
    </row>
    <row r="161" spans="1:9" x14ac:dyDescent="0.25">
      <c r="A161" t="s">
        <v>2601</v>
      </c>
      <c r="B161">
        <v>0.132373992</v>
      </c>
      <c r="C161" t="s">
        <v>1295</v>
      </c>
      <c r="D161" s="71">
        <v>42366</v>
      </c>
      <c r="E161">
        <v>12</v>
      </c>
      <c r="F161">
        <v>2015</v>
      </c>
      <c r="G161" t="s">
        <v>1164</v>
      </c>
      <c r="H161" t="s">
        <v>543</v>
      </c>
      <c r="I161" t="s">
        <v>1599</v>
      </c>
    </row>
    <row r="162" spans="1:9" x14ac:dyDescent="0.25">
      <c r="A162" t="s">
        <v>2603</v>
      </c>
      <c r="B162">
        <v>0.13236261999999999</v>
      </c>
      <c r="C162" t="s">
        <v>1295</v>
      </c>
      <c r="D162" s="71">
        <v>42433</v>
      </c>
      <c r="E162">
        <v>3</v>
      </c>
      <c r="F162">
        <v>2016</v>
      </c>
      <c r="G162" t="s">
        <v>1164</v>
      </c>
      <c r="H162" t="s">
        <v>543</v>
      </c>
      <c r="I162" t="s">
        <v>1599</v>
      </c>
    </row>
    <row r="163" spans="1:9" x14ac:dyDescent="0.25">
      <c r="A163" t="s">
        <v>2604</v>
      </c>
      <c r="B163">
        <v>0.13235802799999999</v>
      </c>
      <c r="C163" t="s">
        <v>1295</v>
      </c>
      <c r="D163" s="71">
        <v>42424</v>
      </c>
      <c r="E163">
        <v>2</v>
      </c>
      <c r="F163">
        <v>2016</v>
      </c>
      <c r="G163" t="s">
        <v>1164</v>
      </c>
      <c r="H163" t="s">
        <v>543</v>
      </c>
      <c r="I163" t="s">
        <v>1599</v>
      </c>
    </row>
    <row r="164" spans="1:9" x14ac:dyDescent="0.25">
      <c r="A164" t="s">
        <v>1844</v>
      </c>
      <c r="B164">
        <v>0.12997618899999999</v>
      </c>
      <c r="C164" t="s">
        <v>1295</v>
      </c>
      <c r="D164" s="71">
        <v>42177</v>
      </c>
      <c r="E164">
        <v>6</v>
      </c>
      <c r="F164">
        <v>2015</v>
      </c>
      <c r="G164" t="s">
        <v>1164</v>
      </c>
      <c r="H164" t="s">
        <v>543</v>
      </c>
      <c r="I164" t="s">
        <v>1599</v>
      </c>
    </row>
    <row r="165" spans="1:9" x14ac:dyDescent="0.25">
      <c r="A165" t="s">
        <v>1860</v>
      </c>
      <c r="B165">
        <v>0.12980651500000001</v>
      </c>
      <c r="C165" t="s">
        <v>1295</v>
      </c>
      <c r="D165" s="71">
        <v>42510</v>
      </c>
      <c r="E165">
        <v>5</v>
      </c>
      <c r="F165">
        <v>2016</v>
      </c>
      <c r="G165" t="s">
        <v>1164</v>
      </c>
      <c r="H165" t="s">
        <v>543</v>
      </c>
      <c r="I165" t="s">
        <v>1599</v>
      </c>
    </row>
    <row r="166" spans="1:9" x14ac:dyDescent="0.25">
      <c r="A166" t="s">
        <v>1868</v>
      </c>
      <c r="B166">
        <v>0.12968090800000001</v>
      </c>
      <c r="C166" t="s">
        <v>1295</v>
      </c>
      <c r="D166" s="71">
        <v>42488</v>
      </c>
      <c r="E166">
        <v>4</v>
      </c>
      <c r="F166">
        <v>2016</v>
      </c>
      <c r="G166" t="s">
        <v>1164</v>
      </c>
      <c r="H166" t="s">
        <v>543</v>
      </c>
      <c r="I166" t="s">
        <v>1599</v>
      </c>
    </row>
    <row r="167" spans="1:9" x14ac:dyDescent="0.25">
      <c r="A167" t="s">
        <v>1872</v>
      </c>
      <c r="B167">
        <v>0.12966191399999999</v>
      </c>
      <c r="C167" t="s">
        <v>1295</v>
      </c>
      <c r="D167" s="71">
        <v>42432</v>
      </c>
      <c r="E167">
        <v>3</v>
      </c>
      <c r="F167">
        <v>2016</v>
      </c>
      <c r="G167" t="s">
        <v>1164</v>
      </c>
      <c r="H167" t="s">
        <v>543</v>
      </c>
      <c r="I167" t="s">
        <v>1599</v>
      </c>
    </row>
    <row r="168" spans="1:9" x14ac:dyDescent="0.25">
      <c r="A168" t="s">
        <v>1882</v>
      </c>
      <c r="B168">
        <v>0.12942572199999999</v>
      </c>
      <c r="C168" t="s">
        <v>1295</v>
      </c>
      <c r="D168" s="71">
        <v>42328</v>
      </c>
      <c r="E168">
        <v>11</v>
      </c>
      <c r="F168">
        <v>2015</v>
      </c>
      <c r="G168" t="s">
        <v>1164</v>
      </c>
      <c r="H168" t="s">
        <v>543</v>
      </c>
      <c r="I168" t="s">
        <v>1599</v>
      </c>
    </row>
    <row r="169" spans="1:9" x14ac:dyDescent="0.25">
      <c r="A169" t="s">
        <v>1933</v>
      </c>
      <c r="B169">
        <v>0.12895027000000001</v>
      </c>
      <c r="C169" t="s">
        <v>1295</v>
      </c>
      <c r="D169" s="71">
        <v>42437</v>
      </c>
      <c r="E169">
        <v>3</v>
      </c>
      <c r="F169">
        <v>2016</v>
      </c>
      <c r="G169" t="s">
        <v>1164</v>
      </c>
      <c r="H169" t="s">
        <v>543</v>
      </c>
      <c r="I169" t="s">
        <v>1599</v>
      </c>
    </row>
    <row r="170" spans="1:9" x14ac:dyDescent="0.25">
      <c r="A170" t="s">
        <v>1956</v>
      </c>
      <c r="B170">
        <v>0.12870852599999999</v>
      </c>
      <c r="C170" t="s">
        <v>1295</v>
      </c>
      <c r="D170" s="71">
        <v>42333</v>
      </c>
      <c r="E170">
        <v>11</v>
      </c>
      <c r="F170">
        <v>2015</v>
      </c>
      <c r="G170" t="s">
        <v>1164</v>
      </c>
      <c r="H170" t="s">
        <v>543</v>
      </c>
      <c r="I170" t="s">
        <v>1599</v>
      </c>
    </row>
    <row r="171" spans="1:9" x14ac:dyDescent="0.25">
      <c r="A171" t="s">
        <v>1991</v>
      </c>
      <c r="B171">
        <v>0.12831780200000001</v>
      </c>
      <c r="C171" t="s">
        <v>1295</v>
      </c>
      <c r="D171" s="71">
        <v>42265</v>
      </c>
      <c r="E171">
        <v>9</v>
      </c>
      <c r="F171">
        <v>2015</v>
      </c>
      <c r="G171" t="s">
        <v>1164</v>
      </c>
      <c r="H171" t="s">
        <v>543</v>
      </c>
      <c r="I171" t="s">
        <v>1599</v>
      </c>
    </row>
    <row r="172" spans="1:9" x14ac:dyDescent="0.25">
      <c r="A172" t="s">
        <v>2060</v>
      </c>
      <c r="B172">
        <v>0.127477063</v>
      </c>
      <c r="C172" t="s">
        <v>1295</v>
      </c>
      <c r="D172" s="71">
        <v>42381</v>
      </c>
      <c r="E172">
        <v>1</v>
      </c>
      <c r="F172">
        <v>2016</v>
      </c>
      <c r="G172" t="s">
        <v>1164</v>
      </c>
      <c r="H172" t="s">
        <v>543</v>
      </c>
      <c r="I172" t="s">
        <v>1599</v>
      </c>
    </row>
    <row r="173" spans="1:9" x14ac:dyDescent="0.25">
      <c r="A173" t="s">
        <v>2066</v>
      </c>
      <c r="B173">
        <v>0.12741044200000001</v>
      </c>
      <c r="C173" t="s">
        <v>1295</v>
      </c>
      <c r="D173" s="71">
        <v>42192</v>
      </c>
      <c r="E173">
        <v>7</v>
      </c>
      <c r="F173">
        <v>2015</v>
      </c>
      <c r="G173" t="s">
        <v>1164</v>
      </c>
      <c r="H173" t="s">
        <v>543</v>
      </c>
      <c r="I173" t="s">
        <v>1599</v>
      </c>
    </row>
    <row r="174" spans="1:9" x14ac:dyDescent="0.25">
      <c r="A174" t="s">
        <v>2076</v>
      </c>
      <c r="B174">
        <v>0.12730145600000001</v>
      </c>
      <c r="C174" t="s">
        <v>1295</v>
      </c>
      <c r="D174" s="71">
        <v>42474</v>
      </c>
      <c r="E174">
        <v>4</v>
      </c>
      <c r="F174">
        <v>2016</v>
      </c>
      <c r="G174" t="s">
        <v>1164</v>
      </c>
      <c r="H174" t="s">
        <v>543</v>
      </c>
      <c r="I174" t="s">
        <v>1599</v>
      </c>
    </row>
    <row r="175" spans="1:9" x14ac:dyDescent="0.25">
      <c r="A175" t="s">
        <v>2097</v>
      </c>
      <c r="B175">
        <v>0.127005276</v>
      </c>
      <c r="C175" t="s">
        <v>1295</v>
      </c>
      <c r="D175" s="71">
        <v>42411</v>
      </c>
      <c r="E175">
        <v>2</v>
      </c>
      <c r="F175">
        <v>2016</v>
      </c>
      <c r="G175" t="s">
        <v>1164</v>
      </c>
      <c r="H175" t="s">
        <v>543</v>
      </c>
      <c r="I175" t="s">
        <v>1599</v>
      </c>
    </row>
    <row r="176" spans="1:9" x14ac:dyDescent="0.25">
      <c r="A176" t="s">
        <v>2152</v>
      </c>
      <c r="B176">
        <v>0.12637953199999999</v>
      </c>
      <c r="C176" t="s">
        <v>1295</v>
      </c>
      <c r="D176" s="71">
        <v>42411</v>
      </c>
      <c r="E176">
        <v>2</v>
      </c>
      <c r="F176">
        <v>2016</v>
      </c>
      <c r="G176" t="s">
        <v>1164</v>
      </c>
      <c r="H176" t="s">
        <v>543</v>
      </c>
      <c r="I176" t="s">
        <v>1599</v>
      </c>
    </row>
    <row r="177" spans="1:9" x14ac:dyDescent="0.25">
      <c r="A177" t="s">
        <v>2254</v>
      </c>
      <c r="B177">
        <v>0.12513623199999999</v>
      </c>
      <c r="C177" t="s">
        <v>1295</v>
      </c>
      <c r="D177" s="71">
        <v>42458</v>
      </c>
      <c r="E177">
        <v>3</v>
      </c>
      <c r="F177">
        <v>2016</v>
      </c>
      <c r="G177" t="s">
        <v>1164</v>
      </c>
      <c r="H177" t="s">
        <v>543</v>
      </c>
      <c r="I177" t="s">
        <v>1599</v>
      </c>
    </row>
    <row r="178" spans="1:9" x14ac:dyDescent="0.25">
      <c r="A178" t="s">
        <v>2426</v>
      </c>
      <c r="B178">
        <v>0.12331686</v>
      </c>
      <c r="C178" t="s">
        <v>1295</v>
      </c>
      <c r="D178" s="71">
        <v>42158</v>
      </c>
      <c r="E178">
        <v>6</v>
      </c>
      <c r="F178">
        <v>2015</v>
      </c>
      <c r="G178" t="s">
        <v>1164</v>
      </c>
      <c r="H178" t="s">
        <v>543</v>
      </c>
      <c r="I178" t="s">
        <v>1599</v>
      </c>
    </row>
    <row r="179" spans="1:9" x14ac:dyDescent="0.25">
      <c r="A179" t="s">
        <v>2614</v>
      </c>
      <c r="B179">
        <v>0.12161615100000001</v>
      </c>
      <c r="C179" t="s">
        <v>1295</v>
      </c>
      <c r="D179" s="71">
        <v>42375</v>
      </c>
      <c r="E179">
        <v>1</v>
      </c>
      <c r="F179">
        <v>2016</v>
      </c>
      <c r="G179" t="s">
        <v>1164</v>
      </c>
      <c r="H179" t="s">
        <v>543</v>
      </c>
      <c r="I179" t="s">
        <v>1599</v>
      </c>
    </row>
    <row r="180" spans="1:9" x14ac:dyDescent="0.25">
      <c r="A180" t="s">
        <v>2233</v>
      </c>
      <c r="B180">
        <v>0.194811754</v>
      </c>
      <c r="C180" t="s">
        <v>1295</v>
      </c>
      <c r="D180" s="71">
        <v>42426</v>
      </c>
      <c r="E180">
        <v>2</v>
      </c>
      <c r="F180">
        <v>2016</v>
      </c>
      <c r="G180" t="s">
        <v>1164</v>
      </c>
      <c r="H180" t="s">
        <v>543</v>
      </c>
      <c r="I180" t="s">
        <v>1599</v>
      </c>
    </row>
    <row r="181" spans="1:9" x14ac:dyDescent="0.25">
      <c r="A181" t="s">
        <v>2162</v>
      </c>
      <c r="B181">
        <v>0.16598715</v>
      </c>
      <c r="C181" t="s">
        <v>1295</v>
      </c>
      <c r="D181" s="71">
        <v>42521</v>
      </c>
      <c r="E181">
        <v>5</v>
      </c>
      <c r="F181">
        <v>2016</v>
      </c>
      <c r="G181" t="s">
        <v>1164</v>
      </c>
      <c r="H181" t="s">
        <v>543</v>
      </c>
      <c r="I181" t="s">
        <v>1599</v>
      </c>
    </row>
    <row r="182" spans="1:9" x14ac:dyDescent="0.25">
      <c r="A182" t="s">
        <v>1768</v>
      </c>
      <c r="B182">
        <v>0.130557011</v>
      </c>
      <c r="C182" t="s">
        <v>1295</v>
      </c>
      <c r="D182" s="71">
        <v>42444</v>
      </c>
      <c r="E182">
        <v>3</v>
      </c>
      <c r="F182">
        <v>2016</v>
      </c>
      <c r="G182" t="s">
        <v>1164</v>
      </c>
      <c r="H182" t="s">
        <v>543</v>
      </c>
      <c r="I182" t="s">
        <v>1599</v>
      </c>
    </row>
    <row r="183" spans="1:9" x14ac:dyDescent="0.25">
      <c r="A183" t="s">
        <v>1823</v>
      </c>
      <c r="B183">
        <v>0.13012194999999999</v>
      </c>
      <c r="C183" t="s">
        <v>1295</v>
      </c>
      <c r="D183" s="71">
        <v>42354</v>
      </c>
      <c r="E183">
        <v>12</v>
      </c>
      <c r="F183">
        <v>2015</v>
      </c>
      <c r="G183" t="s">
        <v>1164</v>
      </c>
      <c r="H183" t="s">
        <v>543</v>
      </c>
      <c r="I183" t="s">
        <v>1599</v>
      </c>
    </row>
    <row r="184" spans="1:9" x14ac:dyDescent="0.25">
      <c r="A184" t="s">
        <v>2310</v>
      </c>
      <c r="B184">
        <v>0.27013257000000002</v>
      </c>
      <c r="C184" t="s">
        <v>1295</v>
      </c>
      <c r="D184" s="71">
        <v>42521</v>
      </c>
      <c r="E184">
        <v>5</v>
      </c>
      <c r="F184">
        <v>2016</v>
      </c>
      <c r="G184" t="s">
        <v>1164</v>
      </c>
      <c r="H184" t="s">
        <v>543</v>
      </c>
      <c r="I184" t="s">
        <v>1599</v>
      </c>
    </row>
    <row r="185" spans="1:9" x14ac:dyDescent="0.25">
      <c r="A185" t="s">
        <v>1913</v>
      </c>
      <c r="B185">
        <v>0.14036681200000001</v>
      </c>
      <c r="C185" t="s">
        <v>1295</v>
      </c>
      <c r="D185" s="71">
        <v>42356</v>
      </c>
      <c r="E185">
        <v>12</v>
      </c>
      <c r="F185">
        <v>2015</v>
      </c>
      <c r="G185" t="s">
        <v>1164</v>
      </c>
      <c r="H185" t="s">
        <v>543</v>
      </c>
      <c r="I185" t="s">
        <v>1599</v>
      </c>
    </row>
    <row r="186" spans="1:9" x14ac:dyDescent="0.25">
      <c r="A186" t="s">
        <v>1695</v>
      </c>
      <c r="B186">
        <v>0.60876655499999999</v>
      </c>
      <c r="C186" t="s">
        <v>1295</v>
      </c>
      <c r="D186" s="71">
        <v>42228</v>
      </c>
      <c r="E186">
        <v>8</v>
      </c>
      <c r="F186">
        <v>2015</v>
      </c>
      <c r="G186" t="s">
        <v>1164</v>
      </c>
      <c r="H186" t="s">
        <v>543</v>
      </c>
      <c r="I186" t="s">
        <v>1599</v>
      </c>
    </row>
    <row r="187" spans="1:9" x14ac:dyDescent="0.25">
      <c r="A187" t="s">
        <v>1725</v>
      </c>
      <c r="B187">
        <v>0.155757431</v>
      </c>
      <c r="C187" t="s">
        <v>1295</v>
      </c>
      <c r="D187" s="71">
        <v>42179</v>
      </c>
      <c r="E187">
        <v>6</v>
      </c>
      <c r="F187">
        <v>2015</v>
      </c>
      <c r="G187" t="s">
        <v>1164</v>
      </c>
      <c r="H187" t="s">
        <v>543</v>
      </c>
      <c r="I187" t="s">
        <v>1599</v>
      </c>
    </row>
    <row r="188" spans="1:9" x14ac:dyDescent="0.25">
      <c r="A188" t="s">
        <v>1938</v>
      </c>
      <c r="B188">
        <v>0.140006562</v>
      </c>
      <c r="C188" t="s">
        <v>1295</v>
      </c>
      <c r="D188" s="71">
        <v>42103</v>
      </c>
      <c r="E188">
        <v>4</v>
      </c>
      <c r="F188">
        <v>2015</v>
      </c>
      <c r="G188" t="s">
        <v>1164</v>
      </c>
      <c r="H188" t="s">
        <v>543</v>
      </c>
      <c r="I188" t="s">
        <v>1599</v>
      </c>
    </row>
    <row r="189" spans="1:9" x14ac:dyDescent="0.25">
      <c r="A189" t="s">
        <v>1960</v>
      </c>
      <c r="B189">
        <v>0.13981989</v>
      </c>
      <c r="C189" t="s">
        <v>1295</v>
      </c>
      <c r="D189" s="71">
        <v>42094</v>
      </c>
      <c r="E189">
        <v>3</v>
      </c>
      <c r="F189">
        <v>2015</v>
      </c>
      <c r="G189" t="s">
        <v>1164</v>
      </c>
      <c r="H189" t="s">
        <v>543</v>
      </c>
      <c r="I189" t="s">
        <v>1599</v>
      </c>
    </row>
    <row r="190" spans="1:9" x14ac:dyDescent="0.25">
      <c r="A190" t="s">
        <v>1919</v>
      </c>
      <c r="B190">
        <v>0.15304419</v>
      </c>
      <c r="C190" t="s">
        <v>1295</v>
      </c>
      <c r="D190" s="71">
        <v>42327</v>
      </c>
      <c r="E190">
        <v>11</v>
      </c>
      <c r="F190">
        <v>2015</v>
      </c>
      <c r="G190" t="s">
        <v>1598</v>
      </c>
      <c r="H190" t="s">
        <v>1019</v>
      </c>
      <c r="I190" t="s">
        <v>1599</v>
      </c>
    </row>
    <row r="191" spans="1:9" x14ac:dyDescent="0.25">
      <c r="A191" t="s">
        <v>2144</v>
      </c>
      <c r="B191">
        <v>0.28978247899999998</v>
      </c>
      <c r="C191" t="s">
        <v>1363</v>
      </c>
      <c r="D191" s="71">
        <v>42460</v>
      </c>
      <c r="E191">
        <v>3</v>
      </c>
      <c r="F191">
        <v>2016</v>
      </c>
      <c r="G191" t="s">
        <v>1598</v>
      </c>
      <c r="H191" t="s">
        <v>1019</v>
      </c>
      <c r="I191" t="s">
        <v>1599</v>
      </c>
    </row>
    <row r="192" spans="1:9" x14ac:dyDescent="0.25">
      <c r="A192" t="s">
        <v>1733</v>
      </c>
      <c r="B192">
        <v>0.17719654400000001</v>
      </c>
      <c r="C192" t="s">
        <v>1363</v>
      </c>
      <c r="D192" s="71">
        <v>42380</v>
      </c>
      <c r="E192">
        <v>1</v>
      </c>
      <c r="F192">
        <v>2016</v>
      </c>
      <c r="G192" t="s">
        <v>1598</v>
      </c>
      <c r="H192" t="s">
        <v>1019</v>
      </c>
      <c r="I192" t="s">
        <v>1599</v>
      </c>
    </row>
    <row r="193" spans="1:9" x14ac:dyDescent="0.25">
      <c r="A193" t="s">
        <v>2552</v>
      </c>
      <c r="B193">
        <v>0.144713323</v>
      </c>
      <c r="C193" t="s">
        <v>1363</v>
      </c>
      <c r="D193" s="71">
        <v>42398</v>
      </c>
      <c r="E193">
        <v>1</v>
      </c>
      <c r="F193">
        <v>2016</v>
      </c>
      <c r="G193" t="s">
        <v>1598</v>
      </c>
      <c r="H193" t="s">
        <v>1019</v>
      </c>
      <c r="I193" t="s">
        <v>1599</v>
      </c>
    </row>
    <row r="194" spans="1:9" x14ac:dyDescent="0.25">
      <c r="A194" t="s">
        <v>1982</v>
      </c>
      <c r="B194">
        <v>0.12836787799999999</v>
      </c>
      <c r="C194" t="s">
        <v>1363</v>
      </c>
      <c r="D194" s="71">
        <v>42338</v>
      </c>
      <c r="E194">
        <v>11</v>
      </c>
      <c r="F194">
        <v>2015</v>
      </c>
      <c r="G194" t="s">
        <v>1164</v>
      </c>
      <c r="H194" t="s">
        <v>545</v>
      </c>
      <c r="I194" t="s">
        <v>1599</v>
      </c>
    </row>
    <row r="195" spans="1:9" x14ac:dyDescent="0.25">
      <c r="A195" t="s">
        <v>1812</v>
      </c>
      <c r="B195">
        <v>0.174660448</v>
      </c>
      <c r="C195" t="s">
        <v>1363</v>
      </c>
      <c r="D195" s="71">
        <v>42424</v>
      </c>
      <c r="E195">
        <v>2</v>
      </c>
      <c r="F195">
        <v>2016</v>
      </c>
      <c r="G195" t="s">
        <v>1164</v>
      </c>
      <c r="H195" t="s">
        <v>545</v>
      </c>
      <c r="I195" t="s">
        <v>1599</v>
      </c>
    </row>
    <row r="196" spans="1:9" x14ac:dyDescent="0.25">
      <c r="A196" t="s">
        <v>2284</v>
      </c>
      <c r="B196">
        <v>0.13584028000000001</v>
      </c>
      <c r="C196" t="s">
        <v>1363</v>
      </c>
      <c r="D196" s="71">
        <v>42383</v>
      </c>
      <c r="E196">
        <v>1</v>
      </c>
      <c r="F196">
        <v>2016</v>
      </c>
      <c r="G196" t="s">
        <v>1164</v>
      </c>
      <c r="H196" t="s">
        <v>545</v>
      </c>
      <c r="I196" t="s">
        <v>1599</v>
      </c>
    </row>
    <row r="197" spans="1:9" x14ac:dyDescent="0.25">
      <c r="A197" t="s">
        <v>1923</v>
      </c>
      <c r="B197">
        <v>0.129038085</v>
      </c>
      <c r="C197" t="s">
        <v>1363</v>
      </c>
      <c r="D197" s="71">
        <v>42311</v>
      </c>
      <c r="E197">
        <v>11</v>
      </c>
      <c r="F197">
        <v>2015</v>
      </c>
      <c r="G197" t="s">
        <v>1164</v>
      </c>
      <c r="H197" t="s">
        <v>545</v>
      </c>
      <c r="I197" t="s">
        <v>1599</v>
      </c>
    </row>
    <row r="198" spans="1:9" x14ac:dyDescent="0.25">
      <c r="A198" t="s">
        <v>2644</v>
      </c>
      <c r="B198">
        <v>0.121323345</v>
      </c>
      <c r="C198" t="s">
        <v>1363</v>
      </c>
      <c r="D198" s="71">
        <v>42307</v>
      </c>
      <c r="E198">
        <v>10</v>
      </c>
      <c r="F198">
        <v>2015</v>
      </c>
      <c r="G198" t="s">
        <v>1164</v>
      </c>
      <c r="H198" t="s">
        <v>545</v>
      </c>
      <c r="I198" t="s">
        <v>1599</v>
      </c>
    </row>
    <row r="199" spans="1:9" x14ac:dyDescent="0.25">
      <c r="A199" t="s">
        <v>2292</v>
      </c>
      <c r="B199">
        <v>0.14814348299999999</v>
      </c>
      <c r="C199" t="s">
        <v>1363</v>
      </c>
      <c r="D199" s="71">
        <v>41605</v>
      </c>
      <c r="E199">
        <v>11</v>
      </c>
      <c r="F199">
        <v>2013</v>
      </c>
      <c r="G199" t="s">
        <v>1164</v>
      </c>
      <c r="H199" t="s">
        <v>1018</v>
      </c>
      <c r="I199" t="s">
        <v>1599</v>
      </c>
    </row>
    <row r="200" spans="1:9" x14ac:dyDescent="0.25">
      <c r="A200" t="s">
        <v>2170</v>
      </c>
      <c r="B200">
        <v>0.28595621199999999</v>
      </c>
      <c r="C200" t="s">
        <v>1363</v>
      </c>
      <c r="D200" s="71">
        <v>42466</v>
      </c>
      <c r="E200">
        <v>4</v>
      </c>
      <c r="F200">
        <v>2016</v>
      </c>
      <c r="G200" t="s">
        <v>1598</v>
      </c>
      <c r="H200" t="s">
        <v>1019</v>
      </c>
      <c r="I200" t="s">
        <v>1599</v>
      </c>
    </row>
    <row r="201" spans="1:9" x14ac:dyDescent="0.25">
      <c r="A201" t="s">
        <v>2171</v>
      </c>
      <c r="B201">
        <v>0.28591208800000001</v>
      </c>
      <c r="C201" t="s">
        <v>1363</v>
      </c>
      <c r="D201" s="71">
        <v>42426</v>
      </c>
      <c r="E201">
        <v>2</v>
      </c>
      <c r="F201">
        <v>2016</v>
      </c>
      <c r="G201" t="s">
        <v>1598</v>
      </c>
      <c r="H201" t="s">
        <v>1019</v>
      </c>
      <c r="I201" t="s">
        <v>1599</v>
      </c>
    </row>
    <row r="202" spans="1:9" x14ac:dyDescent="0.25">
      <c r="A202" t="s">
        <v>1810</v>
      </c>
      <c r="B202">
        <v>0.130244476</v>
      </c>
      <c r="C202" t="s">
        <v>1363</v>
      </c>
      <c r="D202" s="71">
        <v>42185</v>
      </c>
      <c r="E202">
        <v>6</v>
      </c>
      <c r="F202">
        <v>2015</v>
      </c>
      <c r="G202" t="s">
        <v>1164</v>
      </c>
      <c r="H202" t="s">
        <v>545</v>
      </c>
      <c r="I202" t="s">
        <v>1599</v>
      </c>
    </row>
    <row r="203" spans="1:9" x14ac:dyDescent="0.25">
      <c r="A203" t="s">
        <v>1710</v>
      </c>
      <c r="B203">
        <v>0.56384514299999999</v>
      </c>
      <c r="C203" t="s">
        <v>1363</v>
      </c>
      <c r="D203" s="71">
        <v>42311</v>
      </c>
      <c r="E203">
        <v>11</v>
      </c>
      <c r="F203">
        <v>2015</v>
      </c>
      <c r="G203" t="s">
        <v>1164</v>
      </c>
      <c r="H203" t="s">
        <v>545</v>
      </c>
      <c r="I203" t="s">
        <v>1599</v>
      </c>
    </row>
    <row r="204" spans="1:9" x14ac:dyDescent="0.25">
      <c r="A204" t="s">
        <v>1769</v>
      </c>
      <c r="B204">
        <v>0.42900128399999998</v>
      </c>
      <c r="C204" t="s">
        <v>1363</v>
      </c>
      <c r="D204" s="71">
        <v>42327</v>
      </c>
      <c r="E204">
        <v>11</v>
      </c>
      <c r="F204">
        <v>2015</v>
      </c>
      <c r="G204" t="s">
        <v>1164</v>
      </c>
      <c r="H204" t="s">
        <v>545</v>
      </c>
      <c r="I204" t="s">
        <v>1599</v>
      </c>
    </row>
    <row r="205" spans="1:9" x14ac:dyDescent="0.25">
      <c r="A205" t="s">
        <v>1775</v>
      </c>
      <c r="B205">
        <v>0.421820364</v>
      </c>
      <c r="C205" t="s">
        <v>1363</v>
      </c>
      <c r="D205" s="71">
        <v>42501</v>
      </c>
      <c r="E205">
        <v>5</v>
      </c>
      <c r="F205">
        <v>2016</v>
      </c>
      <c r="G205" t="s">
        <v>1164</v>
      </c>
      <c r="H205" t="s">
        <v>545</v>
      </c>
      <c r="I205" t="s">
        <v>1599</v>
      </c>
    </row>
    <row r="206" spans="1:9" x14ac:dyDescent="0.25">
      <c r="A206" t="s">
        <v>1922</v>
      </c>
      <c r="B206">
        <v>0.333946417</v>
      </c>
      <c r="C206" t="s">
        <v>1363</v>
      </c>
      <c r="D206" s="71">
        <v>42475</v>
      </c>
      <c r="E206">
        <v>4</v>
      </c>
      <c r="F206">
        <v>2016</v>
      </c>
      <c r="G206" t="s">
        <v>1164</v>
      </c>
      <c r="H206" t="s">
        <v>545</v>
      </c>
      <c r="I206" t="s">
        <v>1599</v>
      </c>
    </row>
    <row r="207" spans="1:9" x14ac:dyDescent="0.25">
      <c r="A207" t="s">
        <v>1925</v>
      </c>
      <c r="B207">
        <v>0.332758891</v>
      </c>
      <c r="C207" t="s">
        <v>1363</v>
      </c>
      <c r="D207" s="71">
        <v>42493</v>
      </c>
      <c r="E207">
        <v>5</v>
      </c>
      <c r="F207">
        <v>2016</v>
      </c>
      <c r="G207" t="s">
        <v>1164</v>
      </c>
      <c r="H207" t="s">
        <v>545</v>
      </c>
      <c r="I207" t="s">
        <v>1599</v>
      </c>
    </row>
    <row r="208" spans="1:9" x14ac:dyDescent="0.25">
      <c r="A208" t="s">
        <v>1956</v>
      </c>
      <c r="B208">
        <v>0.32502462100000001</v>
      </c>
      <c r="C208" t="s">
        <v>1363</v>
      </c>
      <c r="D208" s="71">
        <v>42422</v>
      </c>
      <c r="E208">
        <v>2</v>
      </c>
      <c r="F208">
        <v>2016</v>
      </c>
      <c r="G208" t="s">
        <v>1164</v>
      </c>
      <c r="H208" t="s">
        <v>545</v>
      </c>
      <c r="I208" t="s">
        <v>1599</v>
      </c>
    </row>
    <row r="209" spans="1:9" x14ac:dyDescent="0.25">
      <c r="A209" t="s">
        <v>2039</v>
      </c>
      <c r="B209">
        <v>0.30768457799999999</v>
      </c>
      <c r="C209" t="s">
        <v>1363</v>
      </c>
      <c r="D209" s="71">
        <v>42361</v>
      </c>
      <c r="E209">
        <v>12</v>
      </c>
      <c r="F209">
        <v>2015</v>
      </c>
      <c r="G209" t="s">
        <v>1164</v>
      </c>
      <c r="H209" t="s">
        <v>545</v>
      </c>
      <c r="I209" t="s">
        <v>1599</v>
      </c>
    </row>
    <row r="210" spans="1:9" x14ac:dyDescent="0.25">
      <c r="A210" t="s">
        <v>2214</v>
      </c>
      <c r="B210">
        <v>0.27977740099999998</v>
      </c>
      <c r="C210" t="s">
        <v>1363</v>
      </c>
      <c r="D210" s="71">
        <v>42342</v>
      </c>
      <c r="E210">
        <v>12</v>
      </c>
      <c r="F210">
        <v>2015</v>
      </c>
      <c r="G210" t="s">
        <v>1164</v>
      </c>
      <c r="H210" t="s">
        <v>545</v>
      </c>
      <c r="I210" t="s">
        <v>1599</v>
      </c>
    </row>
    <row r="211" spans="1:9" x14ac:dyDescent="0.25">
      <c r="A211" t="s">
        <v>2338</v>
      </c>
      <c r="B211">
        <v>0.26779597799999999</v>
      </c>
      <c r="C211" t="s">
        <v>1363</v>
      </c>
      <c r="D211" s="71">
        <v>42415</v>
      </c>
      <c r="E211">
        <v>2</v>
      </c>
      <c r="F211">
        <v>2016</v>
      </c>
      <c r="G211" t="s">
        <v>1164</v>
      </c>
      <c r="H211" t="s">
        <v>545</v>
      </c>
      <c r="I211" t="s">
        <v>1599</v>
      </c>
    </row>
    <row r="212" spans="1:9" x14ac:dyDescent="0.25">
      <c r="A212" t="s">
        <v>2381</v>
      </c>
      <c r="B212">
        <v>0.26350526499999999</v>
      </c>
      <c r="C212" t="s">
        <v>1363</v>
      </c>
      <c r="D212" s="71">
        <v>42501</v>
      </c>
      <c r="E212">
        <v>5</v>
      </c>
      <c r="F212">
        <v>2016</v>
      </c>
      <c r="G212" t="s">
        <v>1164</v>
      </c>
      <c r="H212" t="s">
        <v>545</v>
      </c>
      <c r="I212" t="s">
        <v>1599</v>
      </c>
    </row>
    <row r="213" spans="1:9" x14ac:dyDescent="0.25">
      <c r="A213" t="s">
        <v>2385</v>
      </c>
      <c r="B213">
        <v>0.26239800800000002</v>
      </c>
      <c r="C213" t="s">
        <v>1363</v>
      </c>
      <c r="D213" s="71">
        <v>42251</v>
      </c>
      <c r="E213">
        <v>9</v>
      </c>
      <c r="F213">
        <v>2015</v>
      </c>
      <c r="G213" t="s">
        <v>1164</v>
      </c>
      <c r="H213" t="s">
        <v>545</v>
      </c>
      <c r="I213" t="s">
        <v>1599</v>
      </c>
    </row>
    <row r="214" spans="1:9" x14ac:dyDescent="0.25">
      <c r="A214" t="s">
        <v>2520</v>
      </c>
      <c r="B214">
        <v>0.246970104</v>
      </c>
      <c r="C214" t="s">
        <v>1363</v>
      </c>
      <c r="D214" s="71">
        <v>42507</v>
      </c>
      <c r="E214">
        <v>5</v>
      </c>
      <c r="F214">
        <v>2016</v>
      </c>
      <c r="G214" t="s">
        <v>1164</v>
      </c>
      <c r="H214" t="s">
        <v>545</v>
      </c>
      <c r="I214" t="s">
        <v>1599</v>
      </c>
    </row>
    <row r="215" spans="1:9" x14ac:dyDescent="0.25">
      <c r="A215" t="s">
        <v>2563</v>
      </c>
      <c r="B215">
        <v>0.243262542</v>
      </c>
      <c r="C215" t="s">
        <v>1363</v>
      </c>
      <c r="D215" s="71">
        <v>42150</v>
      </c>
      <c r="E215">
        <v>5</v>
      </c>
      <c r="F215">
        <v>2015</v>
      </c>
      <c r="G215" t="s">
        <v>1164</v>
      </c>
      <c r="H215" t="s">
        <v>545</v>
      </c>
      <c r="I215" t="s">
        <v>1599</v>
      </c>
    </row>
    <row r="216" spans="1:9" x14ac:dyDescent="0.25">
      <c r="A216" t="s">
        <v>2613</v>
      </c>
      <c r="B216">
        <v>0.23833121299999999</v>
      </c>
      <c r="C216" t="s">
        <v>1363</v>
      </c>
      <c r="D216" s="71">
        <v>42390</v>
      </c>
      <c r="E216">
        <v>1</v>
      </c>
      <c r="F216">
        <v>2016</v>
      </c>
      <c r="G216" t="s">
        <v>1164</v>
      </c>
      <c r="H216" t="s">
        <v>545</v>
      </c>
      <c r="I216" t="s">
        <v>1599</v>
      </c>
    </row>
    <row r="217" spans="1:9" x14ac:dyDescent="0.25">
      <c r="A217" t="s">
        <v>2628</v>
      </c>
      <c r="B217">
        <v>0.23697390700000001</v>
      </c>
      <c r="C217" t="s">
        <v>1363</v>
      </c>
      <c r="D217" s="71">
        <v>42494</v>
      </c>
      <c r="E217">
        <v>5</v>
      </c>
      <c r="F217">
        <v>2016</v>
      </c>
      <c r="G217" t="s">
        <v>1164</v>
      </c>
      <c r="H217" t="s">
        <v>545</v>
      </c>
      <c r="I217" t="s">
        <v>1599</v>
      </c>
    </row>
    <row r="218" spans="1:9" x14ac:dyDescent="0.25">
      <c r="A218" t="s">
        <v>1716</v>
      </c>
      <c r="B218">
        <v>0.228922296</v>
      </c>
      <c r="C218" t="s">
        <v>1363</v>
      </c>
      <c r="D218" s="71">
        <v>42466</v>
      </c>
      <c r="E218">
        <v>4</v>
      </c>
      <c r="F218">
        <v>2016</v>
      </c>
      <c r="G218" t="s">
        <v>1164</v>
      </c>
      <c r="H218" t="s">
        <v>545</v>
      </c>
      <c r="I218" t="s">
        <v>1599</v>
      </c>
    </row>
    <row r="219" spans="1:9" x14ac:dyDescent="0.25">
      <c r="A219" t="s">
        <v>1718</v>
      </c>
      <c r="B219">
        <v>0.22873570500000001</v>
      </c>
      <c r="C219" t="s">
        <v>1363</v>
      </c>
      <c r="D219" s="71">
        <v>42342</v>
      </c>
      <c r="E219">
        <v>12</v>
      </c>
      <c r="F219">
        <v>2015</v>
      </c>
      <c r="G219" t="s">
        <v>1164</v>
      </c>
      <c r="H219" t="s">
        <v>545</v>
      </c>
      <c r="I219" t="s">
        <v>1599</v>
      </c>
    </row>
    <row r="220" spans="1:9" x14ac:dyDescent="0.25">
      <c r="A220" t="s">
        <v>1752</v>
      </c>
      <c r="B220">
        <v>0.22548577</v>
      </c>
      <c r="C220" t="s">
        <v>1363</v>
      </c>
      <c r="D220" s="71">
        <v>42384</v>
      </c>
      <c r="E220">
        <v>1</v>
      </c>
      <c r="F220">
        <v>2016</v>
      </c>
      <c r="G220" t="s">
        <v>1164</v>
      </c>
      <c r="H220" t="s">
        <v>545</v>
      </c>
      <c r="I220" t="s">
        <v>1599</v>
      </c>
    </row>
    <row r="221" spans="1:9" x14ac:dyDescent="0.25">
      <c r="A221" t="s">
        <v>1760</v>
      </c>
      <c r="B221">
        <v>0.22493427899999999</v>
      </c>
      <c r="C221" t="s">
        <v>1363</v>
      </c>
      <c r="D221" s="71">
        <v>42342</v>
      </c>
      <c r="E221">
        <v>12</v>
      </c>
      <c r="F221">
        <v>2015</v>
      </c>
      <c r="G221" t="s">
        <v>1164</v>
      </c>
      <c r="H221" t="s">
        <v>545</v>
      </c>
      <c r="I221" t="s">
        <v>1599</v>
      </c>
    </row>
    <row r="222" spans="1:9" x14ac:dyDescent="0.25">
      <c r="A222" t="s">
        <v>1816</v>
      </c>
      <c r="B222">
        <v>0.21956953200000001</v>
      </c>
      <c r="C222" t="s">
        <v>1363</v>
      </c>
      <c r="D222" s="71">
        <v>42514</v>
      </c>
      <c r="E222">
        <v>5</v>
      </c>
      <c r="F222">
        <v>2016</v>
      </c>
      <c r="G222" t="s">
        <v>1164</v>
      </c>
      <c r="H222" t="s">
        <v>545</v>
      </c>
      <c r="I222" t="s">
        <v>1599</v>
      </c>
    </row>
    <row r="223" spans="1:9" x14ac:dyDescent="0.25">
      <c r="A223" t="s">
        <v>1909</v>
      </c>
      <c r="B223">
        <v>0.21271386</v>
      </c>
      <c r="C223" t="s">
        <v>1363</v>
      </c>
      <c r="D223" s="71">
        <v>42488</v>
      </c>
      <c r="E223">
        <v>4</v>
      </c>
      <c r="F223">
        <v>2016</v>
      </c>
      <c r="G223" t="s">
        <v>1164</v>
      </c>
      <c r="H223" t="s">
        <v>545</v>
      </c>
      <c r="I223" t="s">
        <v>1599</v>
      </c>
    </row>
    <row r="224" spans="1:9" x14ac:dyDescent="0.25">
      <c r="A224" t="s">
        <v>1945</v>
      </c>
      <c r="B224">
        <v>0.210295702</v>
      </c>
      <c r="C224" t="s">
        <v>1363</v>
      </c>
      <c r="D224" s="71">
        <v>42122</v>
      </c>
      <c r="E224">
        <v>4</v>
      </c>
      <c r="F224">
        <v>2015</v>
      </c>
      <c r="G224" t="s">
        <v>1164</v>
      </c>
      <c r="H224" t="s">
        <v>545</v>
      </c>
      <c r="I224" t="s">
        <v>1599</v>
      </c>
    </row>
    <row r="225" spans="1:9" x14ac:dyDescent="0.25">
      <c r="A225" t="s">
        <v>2015</v>
      </c>
      <c r="B225">
        <v>0.206587095</v>
      </c>
      <c r="C225" t="s">
        <v>1363</v>
      </c>
      <c r="D225" s="71">
        <v>42466</v>
      </c>
      <c r="E225">
        <v>4</v>
      </c>
      <c r="F225">
        <v>2016</v>
      </c>
      <c r="G225" t="s">
        <v>1164</v>
      </c>
      <c r="H225" t="s">
        <v>545</v>
      </c>
      <c r="I225" t="s">
        <v>1599</v>
      </c>
    </row>
    <row r="226" spans="1:9" x14ac:dyDescent="0.25">
      <c r="A226" t="s">
        <v>2063</v>
      </c>
      <c r="B226">
        <v>0.203639718</v>
      </c>
      <c r="C226" t="s">
        <v>1363</v>
      </c>
      <c r="D226" s="71">
        <v>42444</v>
      </c>
      <c r="E226">
        <v>3</v>
      </c>
      <c r="F226">
        <v>2016</v>
      </c>
      <c r="G226" t="s">
        <v>1164</v>
      </c>
      <c r="H226" t="s">
        <v>545</v>
      </c>
      <c r="I226" t="s">
        <v>1599</v>
      </c>
    </row>
    <row r="227" spans="1:9" x14ac:dyDescent="0.25">
      <c r="A227" t="s">
        <v>2126</v>
      </c>
      <c r="B227">
        <v>0.20018861900000001</v>
      </c>
      <c r="C227" t="s">
        <v>1363</v>
      </c>
      <c r="D227" s="71">
        <v>42286</v>
      </c>
      <c r="E227">
        <v>10</v>
      </c>
      <c r="F227">
        <v>2015</v>
      </c>
      <c r="G227" t="s">
        <v>1164</v>
      </c>
      <c r="H227" t="s">
        <v>545</v>
      </c>
      <c r="I227" t="s">
        <v>1599</v>
      </c>
    </row>
    <row r="228" spans="1:9" x14ac:dyDescent="0.25">
      <c r="A228" t="s">
        <v>2165</v>
      </c>
      <c r="B228">
        <v>0.19779903200000001</v>
      </c>
      <c r="C228" t="s">
        <v>1363</v>
      </c>
      <c r="D228" s="71">
        <v>42458</v>
      </c>
      <c r="E228">
        <v>3</v>
      </c>
      <c r="F228">
        <v>2016</v>
      </c>
      <c r="G228" t="s">
        <v>1164</v>
      </c>
      <c r="H228" t="s">
        <v>545</v>
      </c>
      <c r="I228" t="s">
        <v>1599</v>
      </c>
    </row>
    <row r="229" spans="1:9" x14ac:dyDescent="0.25">
      <c r="A229" t="s">
        <v>2226</v>
      </c>
      <c r="B229">
        <v>0.195177562</v>
      </c>
      <c r="C229" t="s">
        <v>1363</v>
      </c>
      <c r="D229" s="71">
        <v>42479</v>
      </c>
      <c r="E229">
        <v>4</v>
      </c>
      <c r="F229">
        <v>2016</v>
      </c>
      <c r="G229" t="s">
        <v>1164</v>
      </c>
      <c r="H229" t="s">
        <v>545</v>
      </c>
      <c r="I229" t="s">
        <v>1599</v>
      </c>
    </row>
    <row r="230" spans="1:9" x14ac:dyDescent="0.25">
      <c r="A230" t="s">
        <v>2268</v>
      </c>
      <c r="B230">
        <v>0.19317868999999999</v>
      </c>
      <c r="C230" t="s">
        <v>1363</v>
      </c>
      <c r="D230" s="71">
        <v>41970</v>
      </c>
      <c r="E230">
        <v>11</v>
      </c>
      <c r="F230">
        <v>2014</v>
      </c>
      <c r="G230" t="s">
        <v>1164</v>
      </c>
      <c r="H230" t="s">
        <v>545</v>
      </c>
      <c r="I230" t="s">
        <v>1599</v>
      </c>
    </row>
    <row r="231" spans="1:9" x14ac:dyDescent="0.25">
      <c r="A231" t="s">
        <v>2328</v>
      </c>
      <c r="B231">
        <v>0.18985597700000001</v>
      </c>
      <c r="C231" t="s">
        <v>1363</v>
      </c>
      <c r="D231" s="71">
        <v>42489</v>
      </c>
      <c r="E231">
        <v>4</v>
      </c>
      <c r="F231">
        <v>2016</v>
      </c>
      <c r="G231" t="s">
        <v>1164</v>
      </c>
      <c r="H231" t="s">
        <v>545</v>
      </c>
      <c r="I231" t="s">
        <v>1599</v>
      </c>
    </row>
    <row r="232" spans="1:9" x14ac:dyDescent="0.25">
      <c r="A232" t="s">
        <v>2388</v>
      </c>
      <c r="B232">
        <v>0.187998631</v>
      </c>
      <c r="C232" t="s">
        <v>1363</v>
      </c>
      <c r="D232" s="71">
        <v>42230</v>
      </c>
      <c r="E232">
        <v>8</v>
      </c>
      <c r="F232">
        <v>2015</v>
      </c>
      <c r="G232" t="s">
        <v>1164</v>
      </c>
      <c r="H232" t="s">
        <v>545</v>
      </c>
      <c r="I232" t="s">
        <v>1599</v>
      </c>
    </row>
    <row r="233" spans="1:9" x14ac:dyDescent="0.25">
      <c r="A233" t="s">
        <v>2400</v>
      </c>
      <c r="B233">
        <v>0.18769482900000001</v>
      </c>
      <c r="C233" t="s">
        <v>1363</v>
      </c>
      <c r="D233" s="71">
        <v>42397</v>
      </c>
      <c r="E233">
        <v>1</v>
      </c>
      <c r="F233">
        <v>2016</v>
      </c>
      <c r="G233" t="s">
        <v>1164</v>
      </c>
      <c r="H233" t="s">
        <v>545</v>
      </c>
      <c r="I233" t="s">
        <v>1599</v>
      </c>
    </row>
    <row r="234" spans="1:9" x14ac:dyDescent="0.25">
      <c r="A234" t="s">
        <v>2427</v>
      </c>
      <c r="B234">
        <v>0.186566484</v>
      </c>
      <c r="C234" t="s">
        <v>1363</v>
      </c>
      <c r="D234" s="71">
        <v>42474</v>
      </c>
      <c r="E234">
        <v>4</v>
      </c>
      <c r="F234">
        <v>2016</v>
      </c>
      <c r="G234" t="s">
        <v>1164</v>
      </c>
      <c r="H234" t="s">
        <v>545</v>
      </c>
      <c r="I234" t="s">
        <v>1599</v>
      </c>
    </row>
    <row r="235" spans="1:9" x14ac:dyDescent="0.25">
      <c r="A235" t="s">
        <v>2431</v>
      </c>
      <c r="B235">
        <v>0.186290707</v>
      </c>
      <c r="C235" t="s">
        <v>1363</v>
      </c>
      <c r="D235" s="71">
        <v>42459</v>
      </c>
      <c r="E235">
        <v>3</v>
      </c>
      <c r="F235">
        <v>2016</v>
      </c>
      <c r="G235" t="s">
        <v>1164</v>
      </c>
      <c r="H235" t="s">
        <v>545</v>
      </c>
      <c r="I235" t="s">
        <v>1599</v>
      </c>
    </row>
    <row r="236" spans="1:9" x14ac:dyDescent="0.25">
      <c r="A236" t="s">
        <v>2490</v>
      </c>
      <c r="B236">
        <v>0.184310047</v>
      </c>
      <c r="C236" t="s">
        <v>1363</v>
      </c>
      <c r="D236" s="71">
        <v>42277</v>
      </c>
      <c r="E236">
        <v>9</v>
      </c>
      <c r="F236">
        <v>2015</v>
      </c>
      <c r="G236" t="s">
        <v>1164</v>
      </c>
      <c r="H236" t="s">
        <v>545</v>
      </c>
      <c r="I236" t="s">
        <v>1599</v>
      </c>
    </row>
    <row r="237" spans="1:9" x14ac:dyDescent="0.25">
      <c r="A237" t="s">
        <v>2506</v>
      </c>
      <c r="B237">
        <v>0.18386142799999999</v>
      </c>
      <c r="C237" t="s">
        <v>1363</v>
      </c>
      <c r="D237" s="71">
        <v>42257</v>
      </c>
      <c r="E237">
        <v>9</v>
      </c>
      <c r="F237">
        <v>2015</v>
      </c>
      <c r="G237" t="s">
        <v>1164</v>
      </c>
      <c r="H237" t="s">
        <v>545</v>
      </c>
      <c r="I237" t="s">
        <v>1599</v>
      </c>
    </row>
    <row r="238" spans="1:9" x14ac:dyDescent="0.25">
      <c r="A238" t="s">
        <v>1756</v>
      </c>
      <c r="B238">
        <v>0.17660304099999999</v>
      </c>
      <c r="C238" t="s">
        <v>1363</v>
      </c>
      <c r="D238" s="71">
        <v>42424</v>
      </c>
      <c r="E238">
        <v>2</v>
      </c>
      <c r="F238">
        <v>2016</v>
      </c>
      <c r="G238" t="s">
        <v>1164</v>
      </c>
      <c r="H238" t="s">
        <v>545</v>
      </c>
      <c r="I238" t="s">
        <v>1599</v>
      </c>
    </row>
    <row r="239" spans="1:9" x14ac:dyDescent="0.25">
      <c r="A239" t="s">
        <v>1848</v>
      </c>
      <c r="B239">
        <v>0.173162975</v>
      </c>
      <c r="C239" t="s">
        <v>1363</v>
      </c>
      <c r="D239" s="71">
        <v>42307</v>
      </c>
      <c r="E239">
        <v>10</v>
      </c>
      <c r="F239">
        <v>2015</v>
      </c>
      <c r="G239" t="s">
        <v>1164</v>
      </c>
      <c r="H239" t="s">
        <v>545</v>
      </c>
      <c r="I239" t="s">
        <v>1599</v>
      </c>
    </row>
    <row r="240" spans="1:9" x14ac:dyDescent="0.25">
      <c r="A240" t="s">
        <v>1969</v>
      </c>
      <c r="B240">
        <v>0.17005147800000001</v>
      </c>
      <c r="C240" t="s">
        <v>1363</v>
      </c>
      <c r="D240" s="71">
        <v>42418</v>
      </c>
      <c r="E240">
        <v>2</v>
      </c>
      <c r="F240">
        <v>2016</v>
      </c>
      <c r="G240" t="s">
        <v>1164</v>
      </c>
      <c r="H240" t="s">
        <v>545</v>
      </c>
      <c r="I240" t="s">
        <v>1599</v>
      </c>
    </row>
    <row r="241" spans="1:9" x14ac:dyDescent="0.25">
      <c r="A241" t="s">
        <v>2151</v>
      </c>
      <c r="B241">
        <v>0.166175986</v>
      </c>
      <c r="C241" t="s">
        <v>1363</v>
      </c>
      <c r="D241" s="71">
        <v>42488</v>
      </c>
      <c r="E241">
        <v>4</v>
      </c>
      <c r="F241">
        <v>2016</v>
      </c>
      <c r="G241" t="s">
        <v>1164</v>
      </c>
      <c r="H241" t="s">
        <v>545</v>
      </c>
      <c r="I241" t="s">
        <v>1599</v>
      </c>
    </row>
    <row r="242" spans="1:9" x14ac:dyDescent="0.25">
      <c r="A242" t="s">
        <v>2155</v>
      </c>
      <c r="B242">
        <v>0.166071522</v>
      </c>
      <c r="C242" t="s">
        <v>1363</v>
      </c>
      <c r="D242" s="71">
        <v>42304</v>
      </c>
      <c r="E242">
        <v>10</v>
      </c>
      <c r="F242">
        <v>2015</v>
      </c>
      <c r="G242" t="s">
        <v>1164</v>
      </c>
      <c r="H242" t="s">
        <v>545</v>
      </c>
      <c r="I242" t="s">
        <v>1599</v>
      </c>
    </row>
    <row r="243" spans="1:9" x14ac:dyDescent="0.25">
      <c r="A243" t="s">
        <v>2170</v>
      </c>
      <c r="B243">
        <v>0.16566627</v>
      </c>
      <c r="C243" t="s">
        <v>1363</v>
      </c>
      <c r="D243" s="71">
        <v>42536</v>
      </c>
      <c r="E243">
        <v>6</v>
      </c>
      <c r="F243">
        <v>2016</v>
      </c>
      <c r="G243" t="s">
        <v>1164</v>
      </c>
      <c r="H243" t="s">
        <v>545</v>
      </c>
      <c r="I243" t="s">
        <v>1599</v>
      </c>
    </row>
    <row r="244" spans="1:9" x14ac:dyDescent="0.25">
      <c r="A244" t="s">
        <v>2205</v>
      </c>
      <c r="B244">
        <v>0.16505145399999999</v>
      </c>
      <c r="C244" t="s">
        <v>1363</v>
      </c>
      <c r="D244" s="71">
        <v>42327</v>
      </c>
      <c r="E244">
        <v>11</v>
      </c>
      <c r="F244">
        <v>2015</v>
      </c>
      <c r="G244" t="s">
        <v>1164</v>
      </c>
      <c r="H244" t="s">
        <v>545</v>
      </c>
      <c r="I244" t="s">
        <v>1599</v>
      </c>
    </row>
    <row r="245" spans="1:9" x14ac:dyDescent="0.25">
      <c r="A245" t="s">
        <v>2322</v>
      </c>
      <c r="B245">
        <v>0.16303447500000001</v>
      </c>
      <c r="C245" t="s">
        <v>1363</v>
      </c>
      <c r="D245" s="71">
        <v>42381</v>
      </c>
      <c r="E245">
        <v>1</v>
      </c>
      <c r="F245">
        <v>2016</v>
      </c>
      <c r="G245" t="s">
        <v>1164</v>
      </c>
      <c r="H245" t="s">
        <v>545</v>
      </c>
      <c r="I245" t="s">
        <v>1599</v>
      </c>
    </row>
    <row r="246" spans="1:9" x14ac:dyDescent="0.25">
      <c r="A246" t="s">
        <v>2345</v>
      </c>
      <c r="B246">
        <v>0.16252781999999999</v>
      </c>
      <c r="C246" t="s">
        <v>1363</v>
      </c>
      <c r="D246" s="71">
        <v>42520</v>
      </c>
      <c r="E246">
        <v>5</v>
      </c>
      <c r="F246">
        <v>2016</v>
      </c>
      <c r="G246" t="s">
        <v>1164</v>
      </c>
      <c r="H246" t="s">
        <v>545</v>
      </c>
      <c r="I246" t="s">
        <v>1599</v>
      </c>
    </row>
    <row r="247" spans="1:9" x14ac:dyDescent="0.25">
      <c r="A247" t="s">
        <v>2503</v>
      </c>
      <c r="B247">
        <v>0.15993219</v>
      </c>
      <c r="C247" t="s">
        <v>1363</v>
      </c>
      <c r="D247" s="71">
        <v>42439</v>
      </c>
      <c r="E247">
        <v>3</v>
      </c>
      <c r="F247">
        <v>2016</v>
      </c>
      <c r="G247" t="s">
        <v>1164</v>
      </c>
      <c r="H247" t="s">
        <v>545</v>
      </c>
      <c r="I247" t="s">
        <v>1599</v>
      </c>
    </row>
    <row r="248" spans="1:9" x14ac:dyDescent="0.25">
      <c r="A248" t="s">
        <v>2578</v>
      </c>
      <c r="B248">
        <v>0.15864330500000001</v>
      </c>
      <c r="C248" t="s">
        <v>1363</v>
      </c>
      <c r="D248" s="71">
        <v>42366</v>
      </c>
      <c r="E248">
        <v>12</v>
      </c>
      <c r="F248">
        <v>2015</v>
      </c>
      <c r="G248" t="s">
        <v>1164</v>
      </c>
      <c r="H248" t="s">
        <v>545</v>
      </c>
      <c r="I248" t="s">
        <v>1599</v>
      </c>
    </row>
    <row r="249" spans="1:9" x14ac:dyDescent="0.25">
      <c r="A249" t="s">
        <v>1789</v>
      </c>
      <c r="B249">
        <v>0.154838794</v>
      </c>
      <c r="C249" t="s">
        <v>1363</v>
      </c>
      <c r="D249" s="71">
        <v>42479</v>
      </c>
      <c r="E249">
        <v>4</v>
      </c>
      <c r="F249">
        <v>2016</v>
      </c>
      <c r="G249" t="s">
        <v>1164</v>
      </c>
      <c r="H249" t="s">
        <v>545</v>
      </c>
      <c r="I249" t="s">
        <v>1599</v>
      </c>
    </row>
    <row r="250" spans="1:9" x14ac:dyDescent="0.25">
      <c r="A250" t="s">
        <v>1796</v>
      </c>
      <c r="B250">
        <v>0.15471332199999999</v>
      </c>
      <c r="C250" t="s">
        <v>1363</v>
      </c>
      <c r="D250" s="71">
        <v>42423</v>
      </c>
      <c r="E250">
        <v>2</v>
      </c>
      <c r="F250">
        <v>2016</v>
      </c>
      <c r="G250" t="s">
        <v>1164</v>
      </c>
      <c r="H250" t="s">
        <v>545</v>
      </c>
      <c r="I250" t="s">
        <v>1599</v>
      </c>
    </row>
    <row r="251" spans="1:9" x14ac:dyDescent="0.25">
      <c r="A251" t="s">
        <v>1958</v>
      </c>
      <c r="B251">
        <v>0.152545762</v>
      </c>
      <c r="C251" t="s">
        <v>1363</v>
      </c>
      <c r="D251" s="71">
        <v>42305</v>
      </c>
      <c r="E251">
        <v>10</v>
      </c>
      <c r="F251">
        <v>2015</v>
      </c>
      <c r="G251" t="s">
        <v>1164</v>
      </c>
      <c r="H251" t="s">
        <v>545</v>
      </c>
      <c r="I251" t="s">
        <v>1599</v>
      </c>
    </row>
    <row r="252" spans="1:9" x14ac:dyDescent="0.25">
      <c r="A252" t="s">
        <v>1963</v>
      </c>
      <c r="B252">
        <v>0.15243786400000001</v>
      </c>
      <c r="C252" t="s">
        <v>1363</v>
      </c>
      <c r="D252" s="71">
        <v>42467</v>
      </c>
      <c r="E252">
        <v>4</v>
      </c>
      <c r="F252">
        <v>2016</v>
      </c>
      <c r="G252" t="s">
        <v>1164</v>
      </c>
      <c r="H252" t="s">
        <v>545</v>
      </c>
      <c r="I252" t="s">
        <v>1599</v>
      </c>
    </row>
    <row r="253" spans="1:9" x14ac:dyDescent="0.25">
      <c r="A253" t="s">
        <v>1995</v>
      </c>
      <c r="B253">
        <v>0.151955324</v>
      </c>
      <c r="C253" t="s">
        <v>1363</v>
      </c>
      <c r="D253" s="71">
        <v>42167</v>
      </c>
      <c r="E253">
        <v>6</v>
      </c>
      <c r="F253">
        <v>2015</v>
      </c>
      <c r="G253" t="s">
        <v>1164</v>
      </c>
      <c r="H253" t="s">
        <v>545</v>
      </c>
      <c r="I253" t="s">
        <v>1599</v>
      </c>
    </row>
    <row r="254" spans="1:9" x14ac:dyDescent="0.25">
      <c r="A254" t="s">
        <v>1999</v>
      </c>
      <c r="B254">
        <v>0.15191243400000001</v>
      </c>
      <c r="C254" t="s">
        <v>1363</v>
      </c>
      <c r="D254" s="71">
        <v>42377</v>
      </c>
      <c r="E254">
        <v>1</v>
      </c>
      <c r="F254">
        <v>2016</v>
      </c>
      <c r="G254" t="s">
        <v>1164</v>
      </c>
      <c r="H254" t="s">
        <v>545</v>
      </c>
      <c r="I254" t="s">
        <v>1599</v>
      </c>
    </row>
    <row r="255" spans="1:9" x14ac:dyDescent="0.25">
      <c r="A255" t="s">
        <v>2034</v>
      </c>
      <c r="B255">
        <v>0.151333199</v>
      </c>
      <c r="C255" t="s">
        <v>1363</v>
      </c>
      <c r="D255" s="71">
        <v>42325</v>
      </c>
      <c r="E255">
        <v>11</v>
      </c>
      <c r="F255">
        <v>2015</v>
      </c>
      <c r="G255" t="s">
        <v>1164</v>
      </c>
      <c r="H255" t="s">
        <v>545</v>
      </c>
      <c r="I255" t="s">
        <v>1599</v>
      </c>
    </row>
    <row r="256" spans="1:9" x14ac:dyDescent="0.25">
      <c r="A256" t="s">
        <v>2066</v>
      </c>
      <c r="B256">
        <v>0.15106413599999999</v>
      </c>
      <c r="C256" t="s">
        <v>1363</v>
      </c>
      <c r="D256" s="71">
        <v>42158</v>
      </c>
      <c r="E256">
        <v>6</v>
      </c>
      <c r="F256">
        <v>2015</v>
      </c>
      <c r="G256" t="s">
        <v>1164</v>
      </c>
      <c r="H256" t="s">
        <v>545</v>
      </c>
      <c r="I256" t="s">
        <v>1599</v>
      </c>
    </row>
    <row r="257" spans="1:9" x14ac:dyDescent="0.25">
      <c r="A257" t="s">
        <v>2215</v>
      </c>
      <c r="B257">
        <v>0.14897780899999999</v>
      </c>
      <c r="C257" t="s">
        <v>1363</v>
      </c>
      <c r="D257" s="71">
        <v>42481</v>
      </c>
      <c r="E257">
        <v>4</v>
      </c>
      <c r="F257">
        <v>2016</v>
      </c>
      <c r="G257" t="s">
        <v>1164</v>
      </c>
      <c r="H257" t="s">
        <v>545</v>
      </c>
      <c r="I257" t="s">
        <v>1599</v>
      </c>
    </row>
    <row r="258" spans="1:9" x14ac:dyDescent="0.25">
      <c r="A258" t="s">
        <v>2242</v>
      </c>
      <c r="B258">
        <v>0.148691564</v>
      </c>
      <c r="C258" t="s">
        <v>1363</v>
      </c>
      <c r="D258" s="71">
        <v>42123</v>
      </c>
      <c r="E258">
        <v>4</v>
      </c>
      <c r="F258">
        <v>2015</v>
      </c>
      <c r="G258" t="s">
        <v>1164</v>
      </c>
      <c r="H258" t="s">
        <v>545</v>
      </c>
      <c r="I258" t="s">
        <v>1599</v>
      </c>
    </row>
    <row r="259" spans="1:9" x14ac:dyDescent="0.25">
      <c r="A259" t="s">
        <v>2386</v>
      </c>
      <c r="B259">
        <v>0.14657442900000001</v>
      </c>
      <c r="C259" t="s">
        <v>1363</v>
      </c>
      <c r="D259" s="71">
        <v>42325</v>
      </c>
      <c r="E259">
        <v>11</v>
      </c>
      <c r="F259">
        <v>2015</v>
      </c>
      <c r="G259" t="s">
        <v>1164</v>
      </c>
      <c r="H259" t="s">
        <v>545</v>
      </c>
      <c r="I259" t="s">
        <v>1599</v>
      </c>
    </row>
    <row r="260" spans="1:9" x14ac:dyDescent="0.25">
      <c r="A260" t="s">
        <v>2448</v>
      </c>
      <c r="B260">
        <v>0.14582118599999999</v>
      </c>
      <c r="C260" t="s">
        <v>1363</v>
      </c>
      <c r="D260" s="71">
        <v>42507</v>
      </c>
      <c r="E260">
        <v>5</v>
      </c>
      <c r="F260">
        <v>2016</v>
      </c>
      <c r="G260" t="s">
        <v>1164</v>
      </c>
      <c r="H260" t="s">
        <v>545</v>
      </c>
      <c r="I260" t="s">
        <v>1599</v>
      </c>
    </row>
    <row r="261" spans="1:9" x14ac:dyDescent="0.25">
      <c r="A261" t="s">
        <v>2458</v>
      </c>
      <c r="B261">
        <v>0.14569031399999999</v>
      </c>
      <c r="C261" t="s">
        <v>1363</v>
      </c>
      <c r="D261" s="71">
        <v>42416</v>
      </c>
      <c r="E261">
        <v>2</v>
      </c>
      <c r="F261">
        <v>2016</v>
      </c>
      <c r="G261" t="s">
        <v>1164</v>
      </c>
      <c r="H261" t="s">
        <v>545</v>
      </c>
      <c r="I261" t="s">
        <v>1599</v>
      </c>
    </row>
    <row r="262" spans="1:9" x14ac:dyDescent="0.25">
      <c r="A262" t="s">
        <v>2596</v>
      </c>
      <c r="B262">
        <v>0.144260264</v>
      </c>
      <c r="C262" t="s">
        <v>1363</v>
      </c>
      <c r="D262" s="71">
        <v>42136</v>
      </c>
      <c r="E262">
        <v>5</v>
      </c>
      <c r="F262">
        <v>2015</v>
      </c>
      <c r="G262" t="s">
        <v>1164</v>
      </c>
      <c r="H262" t="s">
        <v>545</v>
      </c>
      <c r="I262" t="s">
        <v>1600</v>
      </c>
    </row>
    <row r="263" spans="1:9" x14ac:dyDescent="0.25">
      <c r="A263" t="s">
        <v>1699</v>
      </c>
      <c r="B263">
        <v>0.143065002</v>
      </c>
      <c r="C263" t="s">
        <v>1363</v>
      </c>
      <c r="D263" s="71">
        <v>42033</v>
      </c>
      <c r="E263">
        <v>1</v>
      </c>
      <c r="F263">
        <v>2015</v>
      </c>
      <c r="G263" t="s">
        <v>1164</v>
      </c>
      <c r="H263" t="s">
        <v>545</v>
      </c>
      <c r="I263" t="s">
        <v>1599</v>
      </c>
    </row>
    <row r="264" spans="1:9" x14ac:dyDescent="0.25">
      <c r="A264" t="s">
        <v>1717</v>
      </c>
      <c r="B264">
        <v>0.14283003899999999</v>
      </c>
      <c r="C264" t="s">
        <v>1363</v>
      </c>
      <c r="D264" s="71">
        <v>42426</v>
      </c>
      <c r="E264">
        <v>2</v>
      </c>
      <c r="F264">
        <v>2016</v>
      </c>
      <c r="G264" t="s">
        <v>1164</v>
      </c>
      <c r="H264" t="s">
        <v>545</v>
      </c>
      <c r="I264" t="s">
        <v>1599</v>
      </c>
    </row>
    <row r="265" spans="1:9" x14ac:dyDescent="0.25">
      <c r="A265" t="s">
        <v>1804</v>
      </c>
      <c r="B265">
        <v>0.141577112</v>
      </c>
      <c r="C265" t="s">
        <v>1363</v>
      </c>
      <c r="D265" s="71">
        <v>42450</v>
      </c>
      <c r="E265">
        <v>3</v>
      </c>
      <c r="F265">
        <v>2016</v>
      </c>
      <c r="G265" t="s">
        <v>1164</v>
      </c>
      <c r="H265" t="s">
        <v>545</v>
      </c>
      <c r="I265" t="s">
        <v>1599</v>
      </c>
    </row>
    <row r="266" spans="1:9" x14ac:dyDescent="0.25">
      <c r="A266" t="s">
        <v>1819</v>
      </c>
      <c r="B266">
        <v>0.14140206299999999</v>
      </c>
      <c r="C266" t="s">
        <v>1363</v>
      </c>
      <c r="D266" s="71">
        <v>42289</v>
      </c>
      <c r="E266">
        <v>10</v>
      </c>
      <c r="F266">
        <v>2015</v>
      </c>
      <c r="G266" t="s">
        <v>1164</v>
      </c>
      <c r="H266" t="s">
        <v>545</v>
      </c>
      <c r="I266" t="s">
        <v>1599</v>
      </c>
    </row>
    <row r="267" spans="1:9" x14ac:dyDescent="0.25">
      <c r="A267" t="s">
        <v>2008</v>
      </c>
      <c r="B267">
        <v>0.139186171</v>
      </c>
      <c r="C267" t="s">
        <v>1363</v>
      </c>
      <c r="D267" s="71">
        <v>42286</v>
      </c>
      <c r="E267">
        <v>10</v>
      </c>
      <c r="F267">
        <v>2015</v>
      </c>
      <c r="G267" t="s">
        <v>1164</v>
      </c>
      <c r="H267" t="s">
        <v>545</v>
      </c>
      <c r="I267" t="s">
        <v>1599</v>
      </c>
    </row>
    <row r="268" spans="1:9" x14ac:dyDescent="0.25">
      <c r="A268" t="s">
        <v>2102</v>
      </c>
      <c r="B268">
        <v>0.13801047599999999</v>
      </c>
      <c r="C268" t="s">
        <v>1363</v>
      </c>
      <c r="D268" s="71">
        <v>42391</v>
      </c>
      <c r="E268">
        <v>1</v>
      </c>
      <c r="F268">
        <v>2016</v>
      </c>
      <c r="G268" t="s">
        <v>1164</v>
      </c>
      <c r="H268" t="s">
        <v>545</v>
      </c>
      <c r="I268" t="s">
        <v>1599</v>
      </c>
    </row>
    <row r="269" spans="1:9" x14ac:dyDescent="0.25">
      <c r="A269" t="s">
        <v>2179</v>
      </c>
      <c r="B269">
        <v>0.137087721</v>
      </c>
      <c r="C269" t="s">
        <v>1363</v>
      </c>
      <c r="D269" s="71">
        <v>42081</v>
      </c>
      <c r="E269">
        <v>3</v>
      </c>
      <c r="F269">
        <v>2015</v>
      </c>
      <c r="G269" t="s">
        <v>1164</v>
      </c>
      <c r="H269" t="s">
        <v>545</v>
      </c>
      <c r="I269" t="s">
        <v>1599</v>
      </c>
    </row>
    <row r="270" spans="1:9" x14ac:dyDescent="0.25">
      <c r="A270" t="s">
        <v>2363</v>
      </c>
      <c r="B270">
        <v>0.13498226499999999</v>
      </c>
      <c r="C270" t="s">
        <v>1363</v>
      </c>
      <c r="D270" s="71">
        <v>42059</v>
      </c>
      <c r="E270">
        <v>2</v>
      </c>
      <c r="F270">
        <v>2015</v>
      </c>
      <c r="G270" t="s">
        <v>1164</v>
      </c>
      <c r="H270" t="s">
        <v>545</v>
      </c>
      <c r="I270" t="s">
        <v>1599</v>
      </c>
    </row>
    <row r="271" spans="1:9" x14ac:dyDescent="0.25">
      <c r="A271" t="s">
        <v>2375</v>
      </c>
      <c r="B271">
        <v>0.13481205700000001</v>
      </c>
      <c r="C271" t="s">
        <v>1363</v>
      </c>
      <c r="D271" s="71">
        <v>42171</v>
      </c>
      <c r="E271">
        <v>6</v>
      </c>
      <c r="F271">
        <v>2015</v>
      </c>
      <c r="G271" t="s">
        <v>1164</v>
      </c>
      <c r="H271" t="s">
        <v>545</v>
      </c>
      <c r="I271" t="s">
        <v>1599</v>
      </c>
    </row>
    <row r="272" spans="1:9" x14ac:dyDescent="0.25">
      <c r="A272" t="s">
        <v>2413</v>
      </c>
      <c r="B272">
        <v>0.13432217199999999</v>
      </c>
      <c r="C272" t="s">
        <v>1363</v>
      </c>
      <c r="D272" s="71">
        <v>42447</v>
      </c>
      <c r="E272">
        <v>3</v>
      </c>
      <c r="F272">
        <v>2016</v>
      </c>
      <c r="G272" t="s">
        <v>1164</v>
      </c>
      <c r="H272" t="s">
        <v>545</v>
      </c>
      <c r="I272" t="s">
        <v>1599</v>
      </c>
    </row>
    <row r="273" spans="1:9" x14ac:dyDescent="0.25">
      <c r="A273" t="s">
        <v>2434</v>
      </c>
      <c r="B273">
        <v>0.13415587100000001</v>
      </c>
      <c r="C273" t="s">
        <v>1363</v>
      </c>
      <c r="D273" s="71">
        <v>42424</v>
      </c>
      <c r="E273">
        <v>2</v>
      </c>
      <c r="F273">
        <v>2016</v>
      </c>
      <c r="G273" t="s">
        <v>1164</v>
      </c>
      <c r="H273" t="s">
        <v>545</v>
      </c>
      <c r="I273" t="s">
        <v>1599</v>
      </c>
    </row>
    <row r="274" spans="1:9" x14ac:dyDescent="0.25">
      <c r="A274" t="s">
        <v>2498</v>
      </c>
      <c r="B274">
        <v>0.13352513599999999</v>
      </c>
      <c r="C274" t="s">
        <v>1363</v>
      </c>
      <c r="D274" s="71">
        <v>42509</v>
      </c>
      <c r="E274">
        <v>5</v>
      </c>
      <c r="F274">
        <v>2016</v>
      </c>
      <c r="G274" t="s">
        <v>1164</v>
      </c>
      <c r="H274" t="s">
        <v>545</v>
      </c>
      <c r="I274" t="s">
        <v>1599</v>
      </c>
    </row>
    <row r="275" spans="1:9" x14ac:dyDescent="0.25">
      <c r="A275" t="s">
        <v>2556</v>
      </c>
      <c r="B275">
        <v>0.13283483400000001</v>
      </c>
      <c r="C275" t="s">
        <v>1363</v>
      </c>
      <c r="D275" s="71">
        <v>42213</v>
      </c>
      <c r="E275">
        <v>7</v>
      </c>
      <c r="F275">
        <v>2015</v>
      </c>
      <c r="G275" t="s">
        <v>1164</v>
      </c>
      <c r="H275" t="s">
        <v>545</v>
      </c>
      <c r="I275" t="s">
        <v>1599</v>
      </c>
    </row>
    <row r="276" spans="1:9" x14ac:dyDescent="0.25">
      <c r="A276" t="s">
        <v>2594</v>
      </c>
      <c r="B276">
        <v>0.13244777599999999</v>
      </c>
      <c r="C276" t="s">
        <v>1363</v>
      </c>
      <c r="D276" s="71">
        <v>42384</v>
      </c>
      <c r="E276">
        <v>1</v>
      </c>
      <c r="F276">
        <v>2016</v>
      </c>
      <c r="G276" t="s">
        <v>1164</v>
      </c>
      <c r="H276" t="s">
        <v>545</v>
      </c>
      <c r="I276" t="s">
        <v>1599</v>
      </c>
    </row>
    <row r="277" spans="1:9" x14ac:dyDescent="0.25">
      <c r="A277" t="s">
        <v>2612</v>
      </c>
      <c r="B277">
        <v>0.13225164</v>
      </c>
      <c r="C277" t="s">
        <v>1363</v>
      </c>
      <c r="D277" s="71">
        <v>42404</v>
      </c>
      <c r="E277">
        <v>2</v>
      </c>
      <c r="F277">
        <v>2016</v>
      </c>
      <c r="G277" t="s">
        <v>1164</v>
      </c>
      <c r="H277" t="s">
        <v>545</v>
      </c>
      <c r="I277" t="s">
        <v>1599</v>
      </c>
    </row>
    <row r="278" spans="1:9" x14ac:dyDescent="0.25">
      <c r="A278" t="s">
        <v>2634</v>
      </c>
      <c r="B278">
        <v>0.132036611</v>
      </c>
      <c r="C278" t="s">
        <v>1363</v>
      </c>
      <c r="D278" s="71">
        <v>42467</v>
      </c>
      <c r="E278">
        <v>4</v>
      </c>
      <c r="F278">
        <v>2016</v>
      </c>
      <c r="G278" t="s">
        <v>1164</v>
      </c>
      <c r="H278" t="s">
        <v>545</v>
      </c>
      <c r="I278" t="s">
        <v>1599</v>
      </c>
    </row>
    <row r="279" spans="1:9" x14ac:dyDescent="0.25">
      <c r="A279" t="s">
        <v>1654</v>
      </c>
      <c r="B279">
        <v>0.13182977500000001</v>
      </c>
      <c r="C279" t="s">
        <v>1363</v>
      </c>
      <c r="D279" s="71">
        <v>42471</v>
      </c>
      <c r="E279">
        <v>4</v>
      </c>
      <c r="F279">
        <v>2016</v>
      </c>
      <c r="G279" t="s">
        <v>1164</v>
      </c>
      <c r="H279" t="s">
        <v>545</v>
      </c>
      <c r="I279" t="s">
        <v>1599</v>
      </c>
    </row>
    <row r="280" spans="1:9" x14ac:dyDescent="0.25">
      <c r="A280" t="s">
        <v>1712</v>
      </c>
      <c r="B280">
        <v>0.131090866</v>
      </c>
      <c r="C280" t="s">
        <v>1363</v>
      </c>
      <c r="D280" s="71">
        <v>42311</v>
      </c>
      <c r="E280">
        <v>11</v>
      </c>
      <c r="F280">
        <v>2015</v>
      </c>
      <c r="G280" t="s">
        <v>1164</v>
      </c>
      <c r="H280" t="s">
        <v>545</v>
      </c>
      <c r="I280" t="s">
        <v>1599</v>
      </c>
    </row>
    <row r="281" spans="1:9" x14ac:dyDescent="0.25">
      <c r="A281" t="s">
        <v>1830</v>
      </c>
      <c r="B281">
        <v>0.13010477500000001</v>
      </c>
      <c r="C281" t="s">
        <v>1363</v>
      </c>
      <c r="D281" s="71">
        <v>42341</v>
      </c>
      <c r="E281">
        <v>12</v>
      </c>
      <c r="F281">
        <v>2015</v>
      </c>
      <c r="G281" t="s">
        <v>1164</v>
      </c>
      <c r="H281" t="s">
        <v>545</v>
      </c>
      <c r="I281" t="s">
        <v>1599</v>
      </c>
    </row>
    <row r="282" spans="1:9" x14ac:dyDescent="0.25">
      <c r="A282" t="s">
        <v>1847</v>
      </c>
      <c r="B282">
        <v>0.129931979</v>
      </c>
      <c r="C282" t="s">
        <v>1363</v>
      </c>
      <c r="D282" s="71">
        <v>42200</v>
      </c>
      <c r="E282">
        <v>7</v>
      </c>
      <c r="F282">
        <v>2015</v>
      </c>
      <c r="G282" t="s">
        <v>1164</v>
      </c>
      <c r="H282" t="s">
        <v>545</v>
      </c>
      <c r="I282" t="s">
        <v>1599</v>
      </c>
    </row>
    <row r="283" spans="1:9" x14ac:dyDescent="0.25">
      <c r="A283" t="s">
        <v>1940</v>
      </c>
      <c r="B283">
        <v>0.12887214999999999</v>
      </c>
      <c r="C283" t="s">
        <v>1363</v>
      </c>
      <c r="D283" s="71">
        <v>42342</v>
      </c>
      <c r="E283">
        <v>12</v>
      </c>
      <c r="F283">
        <v>2015</v>
      </c>
      <c r="G283" t="s">
        <v>1164</v>
      </c>
      <c r="H283" t="s">
        <v>545</v>
      </c>
      <c r="I283" t="s">
        <v>1599</v>
      </c>
    </row>
    <row r="284" spans="1:9" x14ac:dyDescent="0.25">
      <c r="A284" t="s">
        <v>2110</v>
      </c>
      <c r="B284">
        <v>0.126883628</v>
      </c>
      <c r="C284" t="s">
        <v>1363</v>
      </c>
      <c r="D284" s="71">
        <v>42173</v>
      </c>
      <c r="E284">
        <v>6</v>
      </c>
      <c r="F284">
        <v>2015</v>
      </c>
      <c r="G284" t="s">
        <v>1164</v>
      </c>
      <c r="H284" t="s">
        <v>545</v>
      </c>
      <c r="I284" t="s">
        <v>1599</v>
      </c>
    </row>
    <row r="285" spans="1:9" x14ac:dyDescent="0.25">
      <c r="A285" t="s">
        <v>2123</v>
      </c>
      <c r="B285">
        <v>0.12674010299999999</v>
      </c>
      <c r="C285" t="s">
        <v>1363</v>
      </c>
      <c r="D285" s="71">
        <v>41795</v>
      </c>
      <c r="E285">
        <v>6</v>
      </c>
      <c r="F285">
        <v>2014</v>
      </c>
      <c r="G285" t="s">
        <v>1164</v>
      </c>
      <c r="H285" t="s">
        <v>545</v>
      </c>
      <c r="I285" t="s">
        <v>1599</v>
      </c>
    </row>
    <row r="286" spans="1:9" x14ac:dyDescent="0.25">
      <c r="A286" t="s">
        <v>2160</v>
      </c>
      <c r="B286">
        <v>0.12626938400000001</v>
      </c>
      <c r="C286" t="s">
        <v>1363</v>
      </c>
      <c r="D286" s="71">
        <v>42135</v>
      </c>
      <c r="E286">
        <v>5</v>
      </c>
      <c r="F286">
        <v>2015</v>
      </c>
      <c r="G286" t="s">
        <v>1164</v>
      </c>
      <c r="H286" t="s">
        <v>545</v>
      </c>
      <c r="I286" t="s">
        <v>1599</v>
      </c>
    </row>
    <row r="287" spans="1:9" x14ac:dyDescent="0.25">
      <c r="A287" t="s">
        <v>2161</v>
      </c>
      <c r="B287">
        <v>0.126238764</v>
      </c>
      <c r="C287" t="s">
        <v>1363</v>
      </c>
      <c r="D287" s="71">
        <v>42010</v>
      </c>
      <c r="E287">
        <v>1</v>
      </c>
      <c r="F287">
        <v>2015</v>
      </c>
      <c r="G287" t="s">
        <v>1164</v>
      </c>
      <c r="H287" t="s">
        <v>545</v>
      </c>
      <c r="I287" t="s">
        <v>1599</v>
      </c>
    </row>
    <row r="288" spans="1:9" x14ac:dyDescent="0.25">
      <c r="A288" t="s">
        <v>2198</v>
      </c>
      <c r="B288">
        <v>0.12580455900000001</v>
      </c>
      <c r="C288" t="s">
        <v>1363</v>
      </c>
      <c r="D288" s="71">
        <v>42199</v>
      </c>
      <c r="E288">
        <v>7</v>
      </c>
      <c r="F288">
        <v>2015</v>
      </c>
      <c r="G288" t="s">
        <v>1164</v>
      </c>
      <c r="H288" t="s">
        <v>545</v>
      </c>
      <c r="I288" t="s">
        <v>1599</v>
      </c>
    </row>
    <row r="289" spans="1:9" x14ac:dyDescent="0.25">
      <c r="A289" t="s">
        <v>2245</v>
      </c>
      <c r="B289">
        <v>0.12521823600000001</v>
      </c>
      <c r="C289" t="s">
        <v>1363</v>
      </c>
      <c r="D289" s="71">
        <v>42306</v>
      </c>
      <c r="E289">
        <v>10</v>
      </c>
      <c r="F289">
        <v>2015</v>
      </c>
      <c r="G289" t="s">
        <v>1164</v>
      </c>
      <c r="H289" t="s">
        <v>545</v>
      </c>
      <c r="I289" t="s">
        <v>1599</v>
      </c>
    </row>
    <row r="290" spans="1:9" x14ac:dyDescent="0.25">
      <c r="A290" t="s">
        <v>2409</v>
      </c>
      <c r="B290">
        <v>0.123472928</v>
      </c>
      <c r="C290" t="s">
        <v>1363</v>
      </c>
      <c r="D290" s="71">
        <v>42384</v>
      </c>
      <c r="E290">
        <v>1</v>
      </c>
      <c r="F290">
        <v>2016</v>
      </c>
      <c r="G290" t="s">
        <v>1164</v>
      </c>
      <c r="H290" t="s">
        <v>545</v>
      </c>
      <c r="I290" t="s">
        <v>1599</v>
      </c>
    </row>
    <row r="291" spans="1:9" x14ac:dyDescent="0.25">
      <c r="A291" t="s">
        <v>2473</v>
      </c>
      <c r="B291">
        <v>0.122929529</v>
      </c>
      <c r="C291" t="s">
        <v>1363</v>
      </c>
      <c r="D291" s="71">
        <v>42377</v>
      </c>
      <c r="E291">
        <v>1</v>
      </c>
      <c r="F291">
        <v>2016</v>
      </c>
      <c r="G291" t="s">
        <v>1164</v>
      </c>
      <c r="H291" t="s">
        <v>545</v>
      </c>
      <c r="I291" t="s">
        <v>1599</v>
      </c>
    </row>
    <row r="292" spans="1:9" x14ac:dyDescent="0.25">
      <c r="A292" t="s">
        <v>2475</v>
      </c>
      <c r="B292">
        <v>0.12291295000000001</v>
      </c>
      <c r="C292" t="s">
        <v>1363</v>
      </c>
      <c r="D292" s="71">
        <v>41787</v>
      </c>
      <c r="E292">
        <v>5</v>
      </c>
      <c r="F292">
        <v>2014</v>
      </c>
      <c r="G292" t="s">
        <v>1164</v>
      </c>
      <c r="H292" t="s">
        <v>545</v>
      </c>
      <c r="I292" t="s">
        <v>1599</v>
      </c>
    </row>
    <row r="293" spans="1:9" x14ac:dyDescent="0.25">
      <c r="A293" t="s">
        <v>2480</v>
      </c>
      <c r="B293">
        <v>0.12289035099999999</v>
      </c>
      <c r="C293" t="s">
        <v>1363</v>
      </c>
      <c r="D293" s="71">
        <v>42298</v>
      </c>
      <c r="E293">
        <v>10</v>
      </c>
      <c r="F293">
        <v>2015</v>
      </c>
      <c r="G293" t="s">
        <v>1164</v>
      </c>
      <c r="H293" t="s">
        <v>545</v>
      </c>
      <c r="I293" t="s">
        <v>1599</v>
      </c>
    </row>
    <row r="294" spans="1:9" x14ac:dyDescent="0.25">
      <c r="A294" t="s">
        <v>2496</v>
      </c>
      <c r="B294">
        <v>0.122747522</v>
      </c>
      <c r="C294" t="s">
        <v>1363</v>
      </c>
      <c r="D294" s="71">
        <v>42153</v>
      </c>
      <c r="E294">
        <v>5</v>
      </c>
      <c r="F294">
        <v>2015</v>
      </c>
      <c r="G294" t="s">
        <v>1164</v>
      </c>
      <c r="H294" t="s">
        <v>545</v>
      </c>
      <c r="I294" t="s">
        <v>1599</v>
      </c>
    </row>
    <row r="295" spans="1:9" x14ac:dyDescent="0.25">
      <c r="A295" t="s">
        <v>2521</v>
      </c>
      <c r="B295">
        <v>0.122537066</v>
      </c>
      <c r="C295" t="s">
        <v>1363</v>
      </c>
      <c r="D295" s="71">
        <v>42417</v>
      </c>
      <c r="E295">
        <v>2</v>
      </c>
      <c r="F295">
        <v>2016</v>
      </c>
      <c r="G295" t="s">
        <v>1164</v>
      </c>
      <c r="H295" t="s">
        <v>545</v>
      </c>
      <c r="I295" t="s">
        <v>1599</v>
      </c>
    </row>
    <row r="296" spans="1:9" x14ac:dyDescent="0.25">
      <c r="A296" t="s">
        <v>2615</v>
      </c>
      <c r="B296">
        <v>0.121608337</v>
      </c>
      <c r="C296" t="s">
        <v>1363</v>
      </c>
      <c r="D296" s="71">
        <v>42145</v>
      </c>
      <c r="E296">
        <v>5</v>
      </c>
      <c r="F296">
        <v>2015</v>
      </c>
      <c r="G296" t="s">
        <v>1164</v>
      </c>
      <c r="H296" t="s">
        <v>545</v>
      </c>
      <c r="I296" t="s">
        <v>1599</v>
      </c>
    </row>
    <row r="297" spans="1:9" x14ac:dyDescent="0.25">
      <c r="A297" t="s">
        <v>2282</v>
      </c>
      <c r="B297">
        <v>0.27277810800000002</v>
      </c>
      <c r="C297" t="s">
        <v>1363</v>
      </c>
      <c r="D297" s="71">
        <v>42321</v>
      </c>
      <c r="E297">
        <v>11</v>
      </c>
      <c r="F297">
        <v>2015</v>
      </c>
      <c r="G297" t="s">
        <v>1164</v>
      </c>
      <c r="H297" t="s">
        <v>545</v>
      </c>
      <c r="I297" t="s">
        <v>1599</v>
      </c>
    </row>
    <row r="298" spans="1:9" x14ac:dyDescent="0.25">
      <c r="A298" t="s">
        <v>2085</v>
      </c>
      <c r="B298">
        <v>0.167609536</v>
      </c>
      <c r="C298" t="s">
        <v>1363</v>
      </c>
      <c r="D298" s="71">
        <v>41593</v>
      </c>
      <c r="E298">
        <v>11</v>
      </c>
      <c r="F298">
        <v>2013</v>
      </c>
      <c r="G298" t="s">
        <v>1164</v>
      </c>
      <c r="H298" t="s">
        <v>1018</v>
      </c>
      <c r="I298" t="s">
        <v>1599</v>
      </c>
    </row>
    <row r="299" spans="1:9" x14ac:dyDescent="0.25">
      <c r="A299" t="s">
        <v>1964</v>
      </c>
      <c r="B299">
        <v>0.17009538499999999</v>
      </c>
      <c r="C299" t="s">
        <v>1363</v>
      </c>
      <c r="D299" s="71">
        <v>42306</v>
      </c>
      <c r="E299">
        <v>10</v>
      </c>
      <c r="F299">
        <v>2015</v>
      </c>
      <c r="G299" t="s">
        <v>1164</v>
      </c>
      <c r="H299" t="s">
        <v>545</v>
      </c>
      <c r="I299" t="s">
        <v>1599</v>
      </c>
    </row>
    <row r="300" spans="1:9" x14ac:dyDescent="0.25">
      <c r="A300" t="s">
        <v>2211</v>
      </c>
      <c r="B300">
        <v>0.125537649</v>
      </c>
      <c r="C300" t="s">
        <v>1363</v>
      </c>
      <c r="D300" s="71">
        <v>42171</v>
      </c>
      <c r="E300">
        <v>6</v>
      </c>
      <c r="F300">
        <v>2015</v>
      </c>
      <c r="G300" t="s">
        <v>1164</v>
      </c>
      <c r="H300" t="s">
        <v>545</v>
      </c>
      <c r="I300" t="s">
        <v>1599</v>
      </c>
    </row>
    <row r="301" spans="1:9" x14ac:dyDescent="0.25">
      <c r="A301" t="s">
        <v>2041</v>
      </c>
      <c r="B301">
        <v>0.12770263700000001</v>
      </c>
      <c r="C301" t="s">
        <v>1363</v>
      </c>
      <c r="D301" s="71">
        <v>42111</v>
      </c>
      <c r="E301">
        <v>4</v>
      </c>
      <c r="F301">
        <v>2015</v>
      </c>
      <c r="G301" t="s">
        <v>1598</v>
      </c>
      <c r="H301" t="s">
        <v>1019</v>
      </c>
      <c r="I301" t="s">
        <v>1599</v>
      </c>
    </row>
    <row r="302" spans="1:9" x14ac:dyDescent="0.25">
      <c r="A302" t="s">
        <v>2204</v>
      </c>
      <c r="B302">
        <v>0.28053895299999998</v>
      </c>
      <c r="C302" t="s">
        <v>1378</v>
      </c>
      <c r="D302" s="71">
        <v>42426</v>
      </c>
      <c r="E302">
        <v>2</v>
      </c>
      <c r="F302">
        <v>2016</v>
      </c>
      <c r="G302" t="s">
        <v>1598</v>
      </c>
      <c r="H302" t="s">
        <v>1019</v>
      </c>
      <c r="I302" t="s">
        <v>1599</v>
      </c>
    </row>
    <row r="303" spans="1:9" x14ac:dyDescent="0.25">
      <c r="A303" t="s">
        <v>2205</v>
      </c>
      <c r="B303">
        <v>0.28053895299999998</v>
      </c>
      <c r="C303" t="s">
        <v>1378</v>
      </c>
      <c r="D303" s="71">
        <v>42426</v>
      </c>
      <c r="E303">
        <v>2</v>
      </c>
      <c r="F303">
        <v>2016</v>
      </c>
      <c r="G303" t="s">
        <v>1598</v>
      </c>
      <c r="H303" t="s">
        <v>1019</v>
      </c>
      <c r="I303" t="s">
        <v>1599</v>
      </c>
    </row>
    <row r="304" spans="1:9" x14ac:dyDescent="0.25">
      <c r="A304" t="s">
        <v>1693</v>
      </c>
      <c r="B304">
        <v>0.13131646</v>
      </c>
      <c r="C304" t="s">
        <v>1378</v>
      </c>
      <c r="D304" s="71">
        <v>42159</v>
      </c>
      <c r="E304">
        <v>6</v>
      </c>
      <c r="F304">
        <v>2015</v>
      </c>
      <c r="G304" t="s">
        <v>1598</v>
      </c>
      <c r="H304" t="s">
        <v>1019</v>
      </c>
      <c r="I304" t="s">
        <v>1599</v>
      </c>
    </row>
    <row r="305" spans="1:9" x14ac:dyDescent="0.25">
      <c r="A305" t="s">
        <v>1675</v>
      </c>
      <c r="B305">
        <v>0.67842468899999997</v>
      </c>
      <c r="C305" t="s">
        <v>1342</v>
      </c>
      <c r="D305" s="71">
        <v>42514</v>
      </c>
      <c r="E305">
        <v>5</v>
      </c>
      <c r="F305">
        <v>2016</v>
      </c>
      <c r="G305" t="s">
        <v>1164</v>
      </c>
      <c r="H305" t="s">
        <v>545</v>
      </c>
      <c r="I305" t="s">
        <v>1599</v>
      </c>
    </row>
    <row r="306" spans="1:9" x14ac:dyDescent="0.25">
      <c r="A306" t="s">
        <v>1807</v>
      </c>
      <c r="B306">
        <v>0.38812150699999998</v>
      </c>
      <c r="C306" t="s">
        <v>1342</v>
      </c>
      <c r="D306" s="71">
        <v>42429</v>
      </c>
      <c r="E306">
        <v>2</v>
      </c>
      <c r="F306">
        <v>2016</v>
      </c>
      <c r="G306" t="s">
        <v>1164</v>
      </c>
      <c r="H306" t="s">
        <v>545</v>
      </c>
      <c r="I306" t="s">
        <v>1599</v>
      </c>
    </row>
    <row r="307" spans="1:9" x14ac:dyDescent="0.25">
      <c r="A307" t="s">
        <v>1857</v>
      </c>
      <c r="B307">
        <v>0.354015776</v>
      </c>
      <c r="C307" t="s">
        <v>1342</v>
      </c>
      <c r="D307" s="71">
        <v>42531</v>
      </c>
      <c r="E307">
        <v>6</v>
      </c>
      <c r="F307">
        <v>2016</v>
      </c>
      <c r="G307" t="s">
        <v>1164</v>
      </c>
      <c r="H307" t="s">
        <v>545</v>
      </c>
      <c r="I307" t="s">
        <v>1599</v>
      </c>
    </row>
    <row r="308" spans="1:9" x14ac:dyDescent="0.25">
      <c r="A308" t="s">
        <v>1943</v>
      </c>
      <c r="B308">
        <v>0.32739457700000002</v>
      </c>
      <c r="C308" t="s">
        <v>1342</v>
      </c>
      <c r="D308" s="71">
        <v>42472</v>
      </c>
      <c r="E308">
        <v>4</v>
      </c>
      <c r="F308">
        <v>2016</v>
      </c>
      <c r="G308" t="s">
        <v>1164</v>
      </c>
      <c r="H308" t="s">
        <v>545</v>
      </c>
      <c r="I308" t="s">
        <v>1599</v>
      </c>
    </row>
    <row r="309" spans="1:9" x14ac:dyDescent="0.25">
      <c r="A309" t="s">
        <v>1966</v>
      </c>
      <c r="B309">
        <v>0.32252282300000001</v>
      </c>
      <c r="C309" t="s">
        <v>1342</v>
      </c>
      <c r="D309" s="71">
        <v>42535</v>
      </c>
      <c r="E309">
        <v>6</v>
      </c>
      <c r="F309">
        <v>2016</v>
      </c>
      <c r="G309" t="s">
        <v>1164</v>
      </c>
      <c r="H309" t="s">
        <v>545</v>
      </c>
      <c r="I309" t="s">
        <v>1599</v>
      </c>
    </row>
    <row r="310" spans="1:9" x14ac:dyDescent="0.25">
      <c r="A310" t="s">
        <v>1976</v>
      </c>
      <c r="B310">
        <v>0.32068103399999998</v>
      </c>
      <c r="C310" t="s">
        <v>1342</v>
      </c>
      <c r="D310" s="71">
        <v>42475</v>
      </c>
      <c r="E310">
        <v>4</v>
      </c>
      <c r="F310">
        <v>2016</v>
      </c>
      <c r="G310" t="s">
        <v>1164</v>
      </c>
      <c r="H310" t="s">
        <v>545</v>
      </c>
      <c r="I310" t="s">
        <v>1599</v>
      </c>
    </row>
    <row r="311" spans="1:9" x14ac:dyDescent="0.25">
      <c r="A311" t="s">
        <v>1992</v>
      </c>
      <c r="B311">
        <v>0.31800358200000001</v>
      </c>
      <c r="C311" t="s">
        <v>1342</v>
      </c>
      <c r="D311" s="71">
        <v>42474</v>
      </c>
      <c r="E311">
        <v>4</v>
      </c>
      <c r="F311">
        <v>2016</v>
      </c>
      <c r="G311" t="s">
        <v>1164</v>
      </c>
      <c r="H311" t="s">
        <v>545</v>
      </c>
      <c r="I311" t="s">
        <v>1599</v>
      </c>
    </row>
    <row r="312" spans="1:9" x14ac:dyDescent="0.25">
      <c r="A312" t="s">
        <v>2027</v>
      </c>
      <c r="B312">
        <v>0.30987137999999997</v>
      </c>
      <c r="C312" t="s">
        <v>1342</v>
      </c>
      <c r="D312" s="71">
        <v>42514</v>
      </c>
      <c r="E312">
        <v>5</v>
      </c>
      <c r="F312">
        <v>2016</v>
      </c>
      <c r="G312" t="s">
        <v>1164</v>
      </c>
      <c r="H312" t="s">
        <v>545</v>
      </c>
      <c r="I312" t="s">
        <v>1599</v>
      </c>
    </row>
    <row r="313" spans="1:9" x14ac:dyDescent="0.25">
      <c r="A313" t="s">
        <v>2215</v>
      </c>
      <c r="B313">
        <v>0.27977740099999998</v>
      </c>
      <c r="C313" t="s">
        <v>1342</v>
      </c>
      <c r="D313" s="71">
        <v>42346</v>
      </c>
      <c r="E313">
        <v>12</v>
      </c>
      <c r="F313">
        <v>2015</v>
      </c>
      <c r="G313" t="s">
        <v>1164</v>
      </c>
      <c r="H313" t="s">
        <v>545</v>
      </c>
      <c r="I313" t="s">
        <v>1599</v>
      </c>
    </row>
    <row r="314" spans="1:9" x14ac:dyDescent="0.25">
      <c r="A314" t="s">
        <v>2219</v>
      </c>
      <c r="B314">
        <v>0.27918154699999997</v>
      </c>
      <c r="C314" t="s">
        <v>1342</v>
      </c>
      <c r="D314" s="71">
        <v>42185</v>
      </c>
      <c r="E314">
        <v>6</v>
      </c>
      <c r="F314">
        <v>2015</v>
      </c>
      <c r="G314" t="s">
        <v>1164</v>
      </c>
      <c r="H314" t="s">
        <v>545</v>
      </c>
      <c r="I314" t="s">
        <v>1599</v>
      </c>
    </row>
    <row r="315" spans="1:9" x14ac:dyDescent="0.25">
      <c r="A315" t="s">
        <v>2303</v>
      </c>
      <c r="B315">
        <v>0.27089902199999999</v>
      </c>
      <c r="C315" t="s">
        <v>1342</v>
      </c>
      <c r="D315" s="71">
        <v>42445</v>
      </c>
      <c r="E315">
        <v>3</v>
      </c>
      <c r="F315">
        <v>2016</v>
      </c>
      <c r="G315" t="s">
        <v>1164</v>
      </c>
      <c r="H315" t="s">
        <v>545</v>
      </c>
      <c r="I315" t="s">
        <v>1599</v>
      </c>
    </row>
    <row r="316" spans="1:9" x14ac:dyDescent="0.25">
      <c r="A316" t="s">
        <v>2390</v>
      </c>
      <c r="B316">
        <v>0.26145351100000003</v>
      </c>
      <c r="C316" t="s">
        <v>1342</v>
      </c>
      <c r="D316" s="71">
        <v>42488</v>
      </c>
      <c r="E316">
        <v>4</v>
      </c>
      <c r="F316">
        <v>2016</v>
      </c>
      <c r="G316" t="s">
        <v>1164</v>
      </c>
      <c r="H316" t="s">
        <v>545</v>
      </c>
      <c r="I316" t="s">
        <v>1599</v>
      </c>
    </row>
    <row r="317" spans="1:9" x14ac:dyDescent="0.25">
      <c r="A317" t="s">
        <v>2439</v>
      </c>
      <c r="B317">
        <v>0.25388427600000002</v>
      </c>
      <c r="C317" t="s">
        <v>1342</v>
      </c>
      <c r="D317" s="71">
        <v>42194</v>
      </c>
      <c r="E317">
        <v>7</v>
      </c>
      <c r="F317">
        <v>2015</v>
      </c>
      <c r="G317" t="s">
        <v>1164</v>
      </c>
      <c r="H317" t="s">
        <v>545</v>
      </c>
      <c r="I317" t="s">
        <v>1599</v>
      </c>
    </row>
    <row r="318" spans="1:9" x14ac:dyDescent="0.25">
      <c r="A318" t="s">
        <v>2608</v>
      </c>
      <c r="B318">
        <v>0.238719346</v>
      </c>
      <c r="C318" t="s">
        <v>1342</v>
      </c>
      <c r="D318" s="71">
        <v>42474</v>
      </c>
      <c r="E318">
        <v>4</v>
      </c>
      <c r="F318">
        <v>2016</v>
      </c>
      <c r="G318" t="s">
        <v>1164</v>
      </c>
      <c r="H318" t="s">
        <v>545</v>
      </c>
      <c r="I318" t="s">
        <v>1599</v>
      </c>
    </row>
    <row r="319" spans="1:9" x14ac:dyDescent="0.25">
      <c r="A319" t="s">
        <v>2626</v>
      </c>
      <c r="B319">
        <v>0.23707476599999999</v>
      </c>
      <c r="C319" t="s">
        <v>1342</v>
      </c>
      <c r="D319" s="71">
        <v>42360</v>
      </c>
      <c r="E319">
        <v>12</v>
      </c>
      <c r="F319">
        <v>2015</v>
      </c>
      <c r="G319" t="s">
        <v>1164</v>
      </c>
      <c r="H319" t="s">
        <v>545</v>
      </c>
      <c r="I319" t="s">
        <v>1599</v>
      </c>
    </row>
    <row r="320" spans="1:9" x14ac:dyDescent="0.25">
      <c r="A320" t="s">
        <v>1685</v>
      </c>
      <c r="B320">
        <v>0.23156797100000001</v>
      </c>
      <c r="C320" t="s">
        <v>1342</v>
      </c>
      <c r="D320" s="71">
        <v>42409</v>
      </c>
      <c r="E320">
        <v>2</v>
      </c>
      <c r="F320">
        <v>2016</v>
      </c>
      <c r="G320" t="s">
        <v>1164</v>
      </c>
      <c r="H320" t="s">
        <v>545</v>
      </c>
      <c r="I320" t="s">
        <v>1599</v>
      </c>
    </row>
    <row r="321" spans="1:9" x14ac:dyDescent="0.25">
      <c r="A321" t="s">
        <v>1762</v>
      </c>
      <c r="B321">
        <v>0.224823152</v>
      </c>
      <c r="C321" t="s">
        <v>1342</v>
      </c>
      <c r="D321" s="71">
        <v>42521</v>
      </c>
      <c r="E321">
        <v>5</v>
      </c>
      <c r="F321">
        <v>2016</v>
      </c>
      <c r="G321" t="s">
        <v>1164</v>
      </c>
      <c r="H321" t="s">
        <v>545</v>
      </c>
      <c r="I321" t="s">
        <v>1599</v>
      </c>
    </row>
    <row r="322" spans="1:9" x14ac:dyDescent="0.25">
      <c r="A322" t="s">
        <v>2026</v>
      </c>
      <c r="B322">
        <v>0.20592687600000001</v>
      </c>
      <c r="C322" t="s">
        <v>1342</v>
      </c>
      <c r="D322" s="71">
        <v>42433</v>
      </c>
      <c r="E322">
        <v>3</v>
      </c>
      <c r="F322">
        <v>2016</v>
      </c>
      <c r="G322" t="s">
        <v>1164</v>
      </c>
      <c r="H322" t="s">
        <v>545</v>
      </c>
      <c r="I322" t="s">
        <v>1599</v>
      </c>
    </row>
    <row r="323" spans="1:9" x14ac:dyDescent="0.25">
      <c r="A323" t="s">
        <v>2061</v>
      </c>
      <c r="B323">
        <v>0.20385788499999999</v>
      </c>
      <c r="C323" t="s">
        <v>1342</v>
      </c>
      <c r="D323" s="71">
        <v>42352</v>
      </c>
      <c r="E323">
        <v>12</v>
      </c>
      <c r="F323">
        <v>2015</v>
      </c>
      <c r="G323" t="s">
        <v>1164</v>
      </c>
      <c r="H323" t="s">
        <v>545</v>
      </c>
      <c r="I323" t="s">
        <v>1599</v>
      </c>
    </row>
    <row r="324" spans="1:9" x14ac:dyDescent="0.25">
      <c r="A324" t="s">
        <v>2128</v>
      </c>
      <c r="B324">
        <v>0.20007654499999999</v>
      </c>
      <c r="C324" t="s">
        <v>1342</v>
      </c>
      <c r="D324" s="71">
        <v>42353</v>
      </c>
      <c r="E324">
        <v>12</v>
      </c>
      <c r="F324">
        <v>2015</v>
      </c>
      <c r="G324" t="s">
        <v>1164</v>
      </c>
      <c r="H324" t="s">
        <v>545</v>
      </c>
      <c r="I324" t="s">
        <v>1599</v>
      </c>
    </row>
    <row r="325" spans="1:9" x14ac:dyDescent="0.25">
      <c r="A325" t="s">
        <v>2162</v>
      </c>
      <c r="B325">
        <v>0.198070785</v>
      </c>
      <c r="C325" t="s">
        <v>1342</v>
      </c>
      <c r="D325" s="71">
        <v>42445</v>
      </c>
      <c r="E325">
        <v>3</v>
      </c>
      <c r="F325">
        <v>2016</v>
      </c>
      <c r="G325" t="s">
        <v>1164</v>
      </c>
      <c r="H325" t="s">
        <v>545</v>
      </c>
      <c r="I325" t="s">
        <v>1599</v>
      </c>
    </row>
    <row r="326" spans="1:9" x14ac:dyDescent="0.25">
      <c r="A326" t="s">
        <v>2212</v>
      </c>
      <c r="B326">
        <v>0.195703554</v>
      </c>
      <c r="C326" t="s">
        <v>1342</v>
      </c>
      <c r="D326" s="71">
        <v>42426</v>
      </c>
      <c r="E326">
        <v>2</v>
      </c>
      <c r="F326">
        <v>2016</v>
      </c>
      <c r="G326" t="s">
        <v>1164</v>
      </c>
      <c r="H326" t="s">
        <v>545</v>
      </c>
      <c r="I326" t="s">
        <v>1599</v>
      </c>
    </row>
    <row r="327" spans="1:9" x14ac:dyDescent="0.25">
      <c r="A327" t="s">
        <v>2256</v>
      </c>
      <c r="B327">
        <v>0.193615867</v>
      </c>
      <c r="C327" t="s">
        <v>1342</v>
      </c>
      <c r="D327" s="71">
        <v>42467</v>
      </c>
      <c r="E327">
        <v>4</v>
      </c>
      <c r="F327">
        <v>2016</v>
      </c>
      <c r="G327" t="s">
        <v>1164</v>
      </c>
      <c r="H327" t="s">
        <v>545</v>
      </c>
      <c r="I327" t="s">
        <v>1599</v>
      </c>
    </row>
    <row r="328" spans="1:9" x14ac:dyDescent="0.25">
      <c r="A328" t="s">
        <v>2417</v>
      </c>
      <c r="B328">
        <v>0.18704048600000001</v>
      </c>
      <c r="C328" t="s">
        <v>1342</v>
      </c>
      <c r="D328" s="71">
        <v>42433</v>
      </c>
      <c r="E328">
        <v>3</v>
      </c>
      <c r="F328">
        <v>2016</v>
      </c>
      <c r="G328" t="s">
        <v>1164</v>
      </c>
      <c r="H328" t="s">
        <v>545</v>
      </c>
      <c r="I328" t="s">
        <v>1599</v>
      </c>
    </row>
    <row r="329" spans="1:9" x14ac:dyDescent="0.25">
      <c r="A329" t="s">
        <v>2471</v>
      </c>
      <c r="B329">
        <v>0.18481973800000001</v>
      </c>
      <c r="C329" t="s">
        <v>1342</v>
      </c>
      <c r="D329" s="71">
        <v>42466</v>
      </c>
      <c r="E329">
        <v>4</v>
      </c>
      <c r="F329">
        <v>2016</v>
      </c>
      <c r="G329" t="s">
        <v>1164</v>
      </c>
      <c r="H329" t="s">
        <v>545</v>
      </c>
      <c r="I329" t="s">
        <v>1599</v>
      </c>
    </row>
    <row r="330" spans="1:9" x14ac:dyDescent="0.25">
      <c r="A330" t="s">
        <v>2473</v>
      </c>
      <c r="B330">
        <v>0.18473446499999999</v>
      </c>
      <c r="C330" t="s">
        <v>1342</v>
      </c>
      <c r="D330" s="71">
        <v>42382</v>
      </c>
      <c r="E330">
        <v>1</v>
      </c>
      <c r="F330">
        <v>2016</v>
      </c>
      <c r="G330" t="s">
        <v>1164</v>
      </c>
      <c r="H330" t="s">
        <v>545</v>
      </c>
      <c r="I330" t="s">
        <v>1599</v>
      </c>
    </row>
    <row r="331" spans="1:9" x14ac:dyDescent="0.25">
      <c r="A331" t="s">
        <v>2564</v>
      </c>
      <c r="B331">
        <v>0.181738553</v>
      </c>
      <c r="C331" t="s">
        <v>1342</v>
      </c>
      <c r="D331" s="71">
        <v>42444</v>
      </c>
      <c r="E331">
        <v>3</v>
      </c>
      <c r="F331">
        <v>2016</v>
      </c>
      <c r="G331" t="s">
        <v>1164</v>
      </c>
      <c r="H331" t="s">
        <v>545</v>
      </c>
      <c r="I331" t="s">
        <v>1599</v>
      </c>
    </row>
    <row r="332" spans="1:9" x14ac:dyDescent="0.25">
      <c r="A332" t="s">
        <v>1689</v>
      </c>
      <c r="B332">
        <v>0.17810245899999999</v>
      </c>
      <c r="C332" t="s">
        <v>1342</v>
      </c>
      <c r="D332" s="71">
        <v>42360</v>
      </c>
      <c r="E332">
        <v>12</v>
      </c>
      <c r="F332">
        <v>2015</v>
      </c>
      <c r="G332" t="s">
        <v>1164</v>
      </c>
      <c r="H332" t="s">
        <v>545</v>
      </c>
      <c r="I332" t="s">
        <v>1599</v>
      </c>
    </row>
    <row r="333" spans="1:9" x14ac:dyDescent="0.25">
      <c r="A333" t="s">
        <v>1784</v>
      </c>
      <c r="B333">
        <v>0.17570358</v>
      </c>
      <c r="C333" t="s">
        <v>1342</v>
      </c>
      <c r="D333" s="71">
        <v>42534</v>
      </c>
      <c r="E333">
        <v>6</v>
      </c>
      <c r="F333">
        <v>2016</v>
      </c>
      <c r="G333" t="s">
        <v>1164</v>
      </c>
      <c r="H333" t="s">
        <v>545</v>
      </c>
      <c r="I333" t="s">
        <v>1599</v>
      </c>
    </row>
    <row r="334" spans="1:9" x14ac:dyDescent="0.25">
      <c r="A334" t="s">
        <v>1832</v>
      </c>
      <c r="B334">
        <v>0.173868366</v>
      </c>
      <c r="C334" t="s">
        <v>1342</v>
      </c>
      <c r="D334" s="71">
        <v>42503</v>
      </c>
      <c r="E334">
        <v>5</v>
      </c>
      <c r="F334">
        <v>2016</v>
      </c>
      <c r="G334" t="s">
        <v>1164</v>
      </c>
      <c r="H334" t="s">
        <v>545</v>
      </c>
      <c r="I334" t="s">
        <v>1599</v>
      </c>
    </row>
    <row r="335" spans="1:9" x14ac:dyDescent="0.25">
      <c r="A335" t="s">
        <v>1970</v>
      </c>
      <c r="B335">
        <v>0.17005147700000001</v>
      </c>
      <c r="C335" t="s">
        <v>1342</v>
      </c>
      <c r="D335" s="71">
        <v>42418</v>
      </c>
      <c r="E335">
        <v>2</v>
      </c>
      <c r="F335">
        <v>2016</v>
      </c>
      <c r="G335" t="s">
        <v>1164</v>
      </c>
      <c r="H335" t="s">
        <v>545</v>
      </c>
      <c r="I335" t="s">
        <v>1599</v>
      </c>
    </row>
    <row r="336" spans="1:9" x14ac:dyDescent="0.25">
      <c r="A336" t="s">
        <v>2047</v>
      </c>
      <c r="B336">
        <v>0.16833795700000001</v>
      </c>
      <c r="C336" t="s">
        <v>1342</v>
      </c>
      <c r="D336" s="71">
        <v>42489</v>
      </c>
      <c r="E336">
        <v>4</v>
      </c>
      <c r="F336">
        <v>2016</v>
      </c>
      <c r="G336" t="s">
        <v>1164</v>
      </c>
      <c r="H336" t="s">
        <v>545</v>
      </c>
      <c r="I336" t="s">
        <v>1599</v>
      </c>
    </row>
    <row r="337" spans="1:9" x14ac:dyDescent="0.25">
      <c r="A337" t="s">
        <v>2350</v>
      </c>
      <c r="B337">
        <v>0.16248881300000001</v>
      </c>
      <c r="C337" t="s">
        <v>1342</v>
      </c>
      <c r="D337" s="71">
        <v>42443</v>
      </c>
      <c r="E337">
        <v>3</v>
      </c>
      <c r="F337">
        <v>2016</v>
      </c>
      <c r="G337" t="s">
        <v>1164</v>
      </c>
      <c r="H337" t="s">
        <v>545</v>
      </c>
      <c r="I337" t="s">
        <v>1599</v>
      </c>
    </row>
    <row r="338" spans="1:9" x14ac:dyDescent="0.25">
      <c r="A338" t="s">
        <v>2460</v>
      </c>
      <c r="B338">
        <v>0.16045540599999999</v>
      </c>
      <c r="C338" t="s">
        <v>1342</v>
      </c>
      <c r="D338" s="71">
        <v>42445</v>
      </c>
      <c r="E338">
        <v>3</v>
      </c>
      <c r="F338">
        <v>2016</v>
      </c>
      <c r="G338" t="s">
        <v>1164</v>
      </c>
      <c r="H338" t="s">
        <v>545</v>
      </c>
      <c r="I338" t="s">
        <v>1599</v>
      </c>
    </row>
    <row r="339" spans="1:9" x14ac:dyDescent="0.25">
      <c r="A339" t="s">
        <v>2467</v>
      </c>
      <c r="B339">
        <v>0.16032275000000001</v>
      </c>
      <c r="C339" t="s">
        <v>1342</v>
      </c>
      <c r="D339" s="71">
        <v>42529</v>
      </c>
      <c r="E339">
        <v>6</v>
      </c>
      <c r="F339">
        <v>2016</v>
      </c>
      <c r="G339" t="s">
        <v>1164</v>
      </c>
      <c r="H339" t="s">
        <v>545</v>
      </c>
      <c r="I339" t="s">
        <v>1599</v>
      </c>
    </row>
    <row r="340" spans="1:9" x14ac:dyDescent="0.25">
      <c r="A340" t="s">
        <v>2549</v>
      </c>
      <c r="B340">
        <v>0.15908600000000001</v>
      </c>
      <c r="C340" t="s">
        <v>1342</v>
      </c>
      <c r="D340" s="71">
        <v>42503</v>
      </c>
      <c r="E340">
        <v>5</v>
      </c>
      <c r="F340">
        <v>2016</v>
      </c>
      <c r="G340" t="s">
        <v>1164</v>
      </c>
      <c r="H340" t="s">
        <v>545</v>
      </c>
      <c r="I340" t="s">
        <v>1599</v>
      </c>
    </row>
    <row r="341" spans="1:9" x14ac:dyDescent="0.25">
      <c r="A341" t="s">
        <v>2558</v>
      </c>
      <c r="B341">
        <v>0.15899635100000001</v>
      </c>
      <c r="C341" t="s">
        <v>1342</v>
      </c>
      <c r="D341" s="71">
        <v>42474</v>
      </c>
      <c r="E341">
        <v>4</v>
      </c>
      <c r="F341">
        <v>2016</v>
      </c>
      <c r="G341" t="s">
        <v>1164</v>
      </c>
      <c r="H341" t="s">
        <v>545</v>
      </c>
      <c r="I341" t="s">
        <v>1599</v>
      </c>
    </row>
    <row r="342" spans="1:9" x14ac:dyDescent="0.25">
      <c r="A342" t="s">
        <v>2561</v>
      </c>
      <c r="B342">
        <v>0.158971484</v>
      </c>
      <c r="C342" t="s">
        <v>1342</v>
      </c>
      <c r="D342" s="71">
        <v>42265</v>
      </c>
      <c r="E342">
        <v>9</v>
      </c>
      <c r="F342">
        <v>2015</v>
      </c>
      <c r="G342" t="s">
        <v>1164</v>
      </c>
      <c r="H342" t="s">
        <v>545</v>
      </c>
      <c r="I342" t="s">
        <v>1599</v>
      </c>
    </row>
    <row r="343" spans="1:9" x14ac:dyDescent="0.25">
      <c r="A343" t="s">
        <v>2631</v>
      </c>
      <c r="B343">
        <v>0.157501224</v>
      </c>
      <c r="C343" t="s">
        <v>1342</v>
      </c>
      <c r="D343" s="71">
        <v>42415</v>
      </c>
      <c r="E343">
        <v>2</v>
      </c>
      <c r="F343">
        <v>2016</v>
      </c>
      <c r="G343" t="s">
        <v>1164</v>
      </c>
      <c r="H343" t="s">
        <v>545</v>
      </c>
      <c r="I343" t="s">
        <v>1599</v>
      </c>
    </row>
    <row r="344" spans="1:9" x14ac:dyDescent="0.25">
      <c r="A344" t="s">
        <v>1650</v>
      </c>
      <c r="B344">
        <v>0.15725157000000001</v>
      </c>
      <c r="C344" t="s">
        <v>1342</v>
      </c>
      <c r="D344" s="71">
        <v>42361</v>
      </c>
      <c r="E344">
        <v>12</v>
      </c>
      <c r="F344">
        <v>2015</v>
      </c>
      <c r="G344" t="s">
        <v>1164</v>
      </c>
      <c r="H344" t="s">
        <v>545</v>
      </c>
      <c r="I344" t="s">
        <v>1599</v>
      </c>
    </row>
    <row r="345" spans="1:9" x14ac:dyDescent="0.25">
      <c r="A345" t="s">
        <v>1687</v>
      </c>
      <c r="B345">
        <v>0.15663281300000001</v>
      </c>
      <c r="C345" t="s">
        <v>1342</v>
      </c>
      <c r="D345" s="71">
        <v>42360</v>
      </c>
      <c r="E345">
        <v>12</v>
      </c>
      <c r="F345">
        <v>2015</v>
      </c>
      <c r="G345" t="s">
        <v>1164</v>
      </c>
      <c r="H345" t="s">
        <v>545</v>
      </c>
      <c r="I345" t="s">
        <v>1599</v>
      </c>
    </row>
    <row r="346" spans="1:9" x14ac:dyDescent="0.25">
      <c r="A346" t="s">
        <v>1751</v>
      </c>
      <c r="B346">
        <v>0.15532262999999999</v>
      </c>
      <c r="C346" t="s">
        <v>1342</v>
      </c>
      <c r="D346" s="71">
        <v>42475</v>
      </c>
      <c r="E346">
        <v>4</v>
      </c>
      <c r="F346">
        <v>2016</v>
      </c>
      <c r="G346" t="s">
        <v>1164</v>
      </c>
      <c r="H346" t="s">
        <v>545</v>
      </c>
      <c r="I346" t="s">
        <v>1599</v>
      </c>
    </row>
    <row r="347" spans="1:9" x14ac:dyDescent="0.25">
      <c r="A347" t="s">
        <v>1770</v>
      </c>
      <c r="B347">
        <v>0.15504279400000001</v>
      </c>
      <c r="C347" t="s">
        <v>1342</v>
      </c>
      <c r="D347" s="71">
        <v>42503</v>
      </c>
      <c r="E347">
        <v>5</v>
      </c>
      <c r="F347">
        <v>2016</v>
      </c>
      <c r="G347" t="s">
        <v>1164</v>
      </c>
      <c r="H347" t="s">
        <v>545</v>
      </c>
      <c r="I347" t="s">
        <v>1599</v>
      </c>
    </row>
    <row r="348" spans="1:9" x14ac:dyDescent="0.25">
      <c r="A348" t="s">
        <v>1831</v>
      </c>
      <c r="B348">
        <v>0.15426157700000001</v>
      </c>
      <c r="C348" t="s">
        <v>1342</v>
      </c>
      <c r="D348" s="71">
        <v>42516</v>
      </c>
      <c r="E348">
        <v>5</v>
      </c>
      <c r="F348">
        <v>2016</v>
      </c>
      <c r="G348" t="s">
        <v>1164</v>
      </c>
      <c r="H348" t="s">
        <v>545</v>
      </c>
      <c r="I348" t="s">
        <v>1599</v>
      </c>
    </row>
    <row r="349" spans="1:9" x14ac:dyDescent="0.25">
      <c r="A349" t="s">
        <v>1948</v>
      </c>
      <c r="B349">
        <v>0.15269218000000001</v>
      </c>
      <c r="C349" t="s">
        <v>1342</v>
      </c>
      <c r="D349" s="71">
        <v>42402</v>
      </c>
      <c r="E349">
        <v>2</v>
      </c>
      <c r="F349">
        <v>2016</v>
      </c>
      <c r="G349" t="s">
        <v>1164</v>
      </c>
      <c r="H349" t="s">
        <v>545</v>
      </c>
      <c r="I349" t="s">
        <v>1599</v>
      </c>
    </row>
    <row r="350" spans="1:9" x14ac:dyDescent="0.25">
      <c r="A350" t="s">
        <v>2090</v>
      </c>
      <c r="B350">
        <v>0.15056868500000001</v>
      </c>
      <c r="C350" t="s">
        <v>1342</v>
      </c>
      <c r="D350" s="71">
        <v>42389</v>
      </c>
      <c r="E350">
        <v>1</v>
      </c>
      <c r="F350">
        <v>2016</v>
      </c>
      <c r="G350" t="s">
        <v>1164</v>
      </c>
      <c r="H350" t="s">
        <v>545</v>
      </c>
      <c r="I350" t="s">
        <v>1599</v>
      </c>
    </row>
    <row r="351" spans="1:9" x14ac:dyDescent="0.25">
      <c r="A351" t="s">
        <v>2121</v>
      </c>
      <c r="B351">
        <v>0.150085784</v>
      </c>
      <c r="C351" t="s">
        <v>1342</v>
      </c>
      <c r="D351" s="71">
        <v>42272</v>
      </c>
      <c r="E351">
        <v>9</v>
      </c>
      <c r="F351">
        <v>2015</v>
      </c>
      <c r="G351" t="s">
        <v>1164</v>
      </c>
      <c r="H351" t="s">
        <v>545</v>
      </c>
      <c r="I351" t="s">
        <v>1599</v>
      </c>
    </row>
    <row r="352" spans="1:9" x14ac:dyDescent="0.25">
      <c r="A352" t="s">
        <v>2196</v>
      </c>
      <c r="B352">
        <v>0.14916452899999999</v>
      </c>
      <c r="C352" t="s">
        <v>1342</v>
      </c>
      <c r="D352" s="71">
        <v>42170</v>
      </c>
      <c r="E352">
        <v>6</v>
      </c>
      <c r="F352">
        <v>2015</v>
      </c>
      <c r="G352" t="s">
        <v>1164</v>
      </c>
      <c r="H352" t="s">
        <v>545</v>
      </c>
      <c r="I352" t="s">
        <v>1599</v>
      </c>
    </row>
    <row r="353" spans="1:9" x14ac:dyDescent="0.25">
      <c r="A353" t="s">
        <v>2221</v>
      </c>
      <c r="B353">
        <v>0.14894649400000001</v>
      </c>
      <c r="C353" t="s">
        <v>1342</v>
      </c>
      <c r="D353" s="71">
        <v>42514</v>
      </c>
      <c r="E353">
        <v>5</v>
      </c>
      <c r="F353">
        <v>2016</v>
      </c>
      <c r="G353" t="s">
        <v>1164</v>
      </c>
      <c r="H353" t="s">
        <v>545</v>
      </c>
      <c r="I353" t="s">
        <v>1599</v>
      </c>
    </row>
    <row r="354" spans="1:9" x14ac:dyDescent="0.25">
      <c r="A354" t="s">
        <v>2296</v>
      </c>
      <c r="B354">
        <v>0.14805517000000001</v>
      </c>
      <c r="C354" t="s">
        <v>1342</v>
      </c>
      <c r="D354" s="71">
        <v>42389</v>
      </c>
      <c r="E354">
        <v>1</v>
      </c>
      <c r="F354">
        <v>2016</v>
      </c>
      <c r="G354" t="s">
        <v>1164</v>
      </c>
      <c r="H354" t="s">
        <v>545</v>
      </c>
      <c r="I354" t="s">
        <v>1599</v>
      </c>
    </row>
    <row r="355" spans="1:9" x14ac:dyDescent="0.25">
      <c r="A355" t="s">
        <v>2482</v>
      </c>
      <c r="B355">
        <v>0.14538250999999999</v>
      </c>
      <c r="C355" t="s">
        <v>1342</v>
      </c>
      <c r="D355" s="71">
        <v>42516</v>
      </c>
      <c r="E355">
        <v>5</v>
      </c>
      <c r="F355">
        <v>2016</v>
      </c>
      <c r="G355" t="s">
        <v>1164</v>
      </c>
      <c r="H355" t="s">
        <v>545</v>
      </c>
      <c r="I355" t="s">
        <v>1599</v>
      </c>
    </row>
    <row r="356" spans="1:9" x14ac:dyDescent="0.25">
      <c r="A356" t="s">
        <v>2522</v>
      </c>
      <c r="B356">
        <v>0.145007686</v>
      </c>
      <c r="C356" t="s">
        <v>1342</v>
      </c>
      <c r="D356" s="71">
        <v>42375</v>
      </c>
      <c r="E356">
        <v>1</v>
      </c>
      <c r="F356">
        <v>2016</v>
      </c>
      <c r="G356" t="s">
        <v>1164</v>
      </c>
      <c r="H356" t="s">
        <v>545</v>
      </c>
      <c r="I356" t="s">
        <v>1599</v>
      </c>
    </row>
    <row r="357" spans="1:9" x14ac:dyDescent="0.25">
      <c r="A357" t="s">
        <v>2526</v>
      </c>
      <c r="B357">
        <v>0.14497447599999999</v>
      </c>
      <c r="C357" t="s">
        <v>1342</v>
      </c>
      <c r="D357" s="71">
        <v>42513</v>
      </c>
      <c r="E357">
        <v>5</v>
      </c>
      <c r="F357">
        <v>2016</v>
      </c>
      <c r="G357" t="s">
        <v>1164</v>
      </c>
      <c r="H357" t="s">
        <v>545</v>
      </c>
      <c r="I357" t="s">
        <v>1599</v>
      </c>
    </row>
    <row r="358" spans="1:9" x14ac:dyDescent="0.25">
      <c r="A358" t="s">
        <v>2541</v>
      </c>
      <c r="B358">
        <v>0.14478507600000001</v>
      </c>
      <c r="C358" t="s">
        <v>1342</v>
      </c>
      <c r="D358" s="71">
        <v>42352</v>
      </c>
      <c r="E358">
        <v>12</v>
      </c>
      <c r="F358">
        <v>2015</v>
      </c>
      <c r="G358" t="s">
        <v>1164</v>
      </c>
      <c r="H358" t="s">
        <v>545</v>
      </c>
      <c r="I358" t="s">
        <v>1599</v>
      </c>
    </row>
    <row r="359" spans="1:9" x14ac:dyDescent="0.25">
      <c r="A359" t="s">
        <v>2627</v>
      </c>
      <c r="B359">
        <v>0.14389803800000001</v>
      </c>
      <c r="C359" t="s">
        <v>1342</v>
      </c>
      <c r="D359" s="71">
        <v>42292</v>
      </c>
      <c r="E359">
        <v>10</v>
      </c>
      <c r="F359">
        <v>2015</v>
      </c>
      <c r="G359" t="s">
        <v>1164</v>
      </c>
      <c r="H359" t="s">
        <v>545</v>
      </c>
      <c r="I359" t="s">
        <v>1599</v>
      </c>
    </row>
    <row r="360" spans="1:9" x14ac:dyDescent="0.25">
      <c r="A360" t="s">
        <v>1811</v>
      </c>
      <c r="B360">
        <v>0.141526913</v>
      </c>
      <c r="C360" t="s">
        <v>1342</v>
      </c>
      <c r="D360" s="71">
        <v>42313</v>
      </c>
      <c r="E360">
        <v>11</v>
      </c>
      <c r="F360">
        <v>2015</v>
      </c>
      <c r="G360" t="s">
        <v>1164</v>
      </c>
      <c r="H360" t="s">
        <v>545</v>
      </c>
      <c r="I360" t="s">
        <v>1599</v>
      </c>
    </row>
    <row r="361" spans="1:9" x14ac:dyDescent="0.25">
      <c r="A361" t="s">
        <v>1967</v>
      </c>
      <c r="B361">
        <v>0.139702306</v>
      </c>
      <c r="C361" t="s">
        <v>1342</v>
      </c>
      <c r="D361" s="71">
        <v>42494</v>
      </c>
      <c r="E361">
        <v>5</v>
      </c>
      <c r="F361">
        <v>2016</v>
      </c>
      <c r="G361" t="s">
        <v>1164</v>
      </c>
      <c r="H361" t="s">
        <v>545</v>
      </c>
      <c r="I361" t="s">
        <v>1599</v>
      </c>
    </row>
    <row r="362" spans="1:9" x14ac:dyDescent="0.25">
      <c r="A362" t="s">
        <v>2001</v>
      </c>
      <c r="B362">
        <v>0.139228133</v>
      </c>
      <c r="C362" t="s">
        <v>1342</v>
      </c>
      <c r="D362" s="71">
        <v>42389</v>
      </c>
      <c r="E362">
        <v>1</v>
      </c>
      <c r="F362">
        <v>2016</v>
      </c>
      <c r="G362" t="s">
        <v>1164</v>
      </c>
      <c r="H362" t="s">
        <v>545</v>
      </c>
      <c r="I362" t="s">
        <v>1599</v>
      </c>
    </row>
    <row r="363" spans="1:9" x14ac:dyDescent="0.25">
      <c r="A363" t="s">
        <v>2064</v>
      </c>
      <c r="B363">
        <v>0.13848540600000001</v>
      </c>
      <c r="C363" t="s">
        <v>1342</v>
      </c>
      <c r="D363" s="71">
        <v>42200</v>
      </c>
      <c r="E363">
        <v>7</v>
      </c>
      <c r="F363">
        <v>2015</v>
      </c>
      <c r="G363" t="s">
        <v>1164</v>
      </c>
      <c r="H363" t="s">
        <v>545</v>
      </c>
      <c r="I363" t="s">
        <v>1599</v>
      </c>
    </row>
    <row r="364" spans="1:9" x14ac:dyDescent="0.25">
      <c r="A364" t="s">
        <v>2209</v>
      </c>
      <c r="B364">
        <v>0.136695488</v>
      </c>
      <c r="C364" t="s">
        <v>1342</v>
      </c>
      <c r="D364" s="71">
        <v>42261</v>
      </c>
      <c r="E364">
        <v>9</v>
      </c>
      <c r="F364">
        <v>2015</v>
      </c>
      <c r="G364" t="s">
        <v>1164</v>
      </c>
      <c r="H364" t="s">
        <v>545</v>
      </c>
      <c r="I364" t="s">
        <v>1599</v>
      </c>
    </row>
    <row r="365" spans="1:9" x14ac:dyDescent="0.25">
      <c r="A365" t="s">
        <v>2252</v>
      </c>
      <c r="B365">
        <v>0.13622944400000001</v>
      </c>
      <c r="C365" t="s">
        <v>1342</v>
      </c>
      <c r="D365" s="71">
        <v>42419</v>
      </c>
      <c r="E365">
        <v>2</v>
      </c>
      <c r="F365">
        <v>2016</v>
      </c>
      <c r="G365" t="s">
        <v>1164</v>
      </c>
      <c r="H365" t="s">
        <v>545</v>
      </c>
      <c r="I365" t="s">
        <v>1599</v>
      </c>
    </row>
    <row r="366" spans="1:9" x14ac:dyDescent="0.25">
      <c r="A366" t="s">
        <v>2309</v>
      </c>
      <c r="B366">
        <v>0.135639648</v>
      </c>
      <c r="C366" t="s">
        <v>1342</v>
      </c>
      <c r="D366" s="71">
        <v>42466</v>
      </c>
      <c r="E366">
        <v>4</v>
      </c>
      <c r="F366">
        <v>2016</v>
      </c>
      <c r="G366" t="s">
        <v>1164</v>
      </c>
      <c r="H366" t="s">
        <v>545</v>
      </c>
      <c r="I366" t="s">
        <v>1599</v>
      </c>
    </row>
    <row r="367" spans="1:9" x14ac:dyDescent="0.25">
      <c r="A367" t="s">
        <v>2557</v>
      </c>
      <c r="B367">
        <v>0.13281871000000001</v>
      </c>
      <c r="C367" t="s">
        <v>1342</v>
      </c>
      <c r="D367" s="71">
        <v>42307</v>
      </c>
      <c r="E367">
        <v>10</v>
      </c>
      <c r="F367">
        <v>2015</v>
      </c>
      <c r="G367" t="s">
        <v>1164</v>
      </c>
      <c r="H367" t="s">
        <v>545</v>
      </c>
      <c r="I367" t="s">
        <v>1599</v>
      </c>
    </row>
    <row r="368" spans="1:9" x14ac:dyDescent="0.25">
      <c r="A368" t="s">
        <v>2559</v>
      </c>
      <c r="B368">
        <v>0.13279914100000001</v>
      </c>
      <c r="C368" t="s">
        <v>1342</v>
      </c>
      <c r="D368" s="71">
        <v>42382</v>
      </c>
      <c r="E368">
        <v>1</v>
      </c>
      <c r="F368">
        <v>2016</v>
      </c>
      <c r="G368" t="s">
        <v>1164</v>
      </c>
      <c r="H368" t="s">
        <v>545</v>
      </c>
      <c r="I368" t="s">
        <v>1599</v>
      </c>
    </row>
    <row r="369" spans="1:9" x14ac:dyDescent="0.25">
      <c r="A369" t="s">
        <v>1652</v>
      </c>
      <c r="B369">
        <v>0.131836703</v>
      </c>
      <c r="C369" t="s">
        <v>1342</v>
      </c>
      <c r="D369" s="71">
        <v>42474</v>
      </c>
      <c r="E369">
        <v>4</v>
      </c>
      <c r="F369">
        <v>2016</v>
      </c>
      <c r="G369" t="s">
        <v>1164</v>
      </c>
      <c r="H369" t="s">
        <v>545</v>
      </c>
      <c r="I369" t="s">
        <v>1599</v>
      </c>
    </row>
    <row r="370" spans="1:9" x14ac:dyDescent="0.25">
      <c r="A370" t="s">
        <v>1682</v>
      </c>
      <c r="B370">
        <v>0.131493419</v>
      </c>
      <c r="C370" t="s">
        <v>1342</v>
      </c>
      <c r="D370" s="71">
        <v>42443</v>
      </c>
      <c r="E370">
        <v>3</v>
      </c>
      <c r="F370">
        <v>2016</v>
      </c>
      <c r="G370" t="s">
        <v>1164</v>
      </c>
      <c r="H370" t="s">
        <v>545</v>
      </c>
      <c r="I370" t="s">
        <v>1599</v>
      </c>
    </row>
    <row r="371" spans="1:9" x14ac:dyDescent="0.25">
      <c r="A371" t="s">
        <v>1753</v>
      </c>
      <c r="B371">
        <v>0.13077678600000001</v>
      </c>
      <c r="C371" t="s">
        <v>1342</v>
      </c>
      <c r="D371" s="71">
        <v>42312</v>
      </c>
      <c r="E371">
        <v>11</v>
      </c>
      <c r="F371">
        <v>2015</v>
      </c>
      <c r="G371" t="s">
        <v>1164</v>
      </c>
      <c r="H371" t="s">
        <v>545</v>
      </c>
      <c r="I371" t="s">
        <v>1599</v>
      </c>
    </row>
    <row r="372" spans="1:9" x14ac:dyDescent="0.25">
      <c r="A372" t="s">
        <v>1786</v>
      </c>
      <c r="B372">
        <v>0.13042163700000001</v>
      </c>
      <c r="C372" t="s">
        <v>1342</v>
      </c>
      <c r="D372" s="71">
        <v>42416</v>
      </c>
      <c r="E372">
        <v>2</v>
      </c>
      <c r="F372">
        <v>2016</v>
      </c>
      <c r="G372" t="s">
        <v>1164</v>
      </c>
      <c r="H372" t="s">
        <v>545</v>
      </c>
      <c r="I372" t="s">
        <v>1599</v>
      </c>
    </row>
    <row r="373" spans="1:9" x14ac:dyDescent="0.25">
      <c r="A373" t="s">
        <v>2209</v>
      </c>
      <c r="B373">
        <v>0.125544723</v>
      </c>
      <c r="C373" t="s">
        <v>1342</v>
      </c>
      <c r="D373" s="71">
        <v>42167</v>
      </c>
      <c r="E373">
        <v>6</v>
      </c>
      <c r="F373">
        <v>2015</v>
      </c>
      <c r="G373" t="s">
        <v>1164</v>
      </c>
      <c r="H373" t="s">
        <v>545</v>
      </c>
      <c r="I373" t="s">
        <v>1599</v>
      </c>
    </row>
    <row r="374" spans="1:9" x14ac:dyDescent="0.25">
      <c r="A374" t="s">
        <v>2340</v>
      </c>
      <c r="B374">
        <v>0.124273807</v>
      </c>
      <c r="C374" t="s">
        <v>1342</v>
      </c>
      <c r="D374" s="71">
        <v>42335</v>
      </c>
      <c r="E374">
        <v>11</v>
      </c>
      <c r="F374">
        <v>2015</v>
      </c>
      <c r="G374" t="s">
        <v>1164</v>
      </c>
      <c r="H374" t="s">
        <v>545</v>
      </c>
      <c r="I374" t="s">
        <v>1599</v>
      </c>
    </row>
    <row r="375" spans="1:9" x14ac:dyDescent="0.25">
      <c r="A375" t="s">
        <v>2430</v>
      </c>
      <c r="B375">
        <v>0.12326999399999999</v>
      </c>
      <c r="C375" t="s">
        <v>1342</v>
      </c>
      <c r="D375" s="71">
        <v>42389</v>
      </c>
      <c r="E375">
        <v>1</v>
      </c>
      <c r="F375">
        <v>2016</v>
      </c>
      <c r="G375" t="s">
        <v>1164</v>
      </c>
      <c r="H375" t="s">
        <v>545</v>
      </c>
      <c r="I375" t="s">
        <v>1599</v>
      </c>
    </row>
    <row r="376" spans="1:9" x14ac:dyDescent="0.25">
      <c r="A376" t="s">
        <v>2609</v>
      </c>
      <c r="B376">
        <v>0.12164762799999999</v>
      </c>
      <c r="C376" t="s">
        <v>1342</v>
      </c>
      <c r="D376" s="71">
        <v>42149</v>
      </c>
      <c r="E376">
        <v>5</v>
      </c>
      <c r="F376">
        <v>2015</v>
      </c>
      <c r="G376" t="s">
        <v>1164</v>
      </c>
      <c r="H376" t="s">
        <v>545</v>
      </c>
      <c r="I376" t="s">
        <v>1599</v>
      </c>
    </row>
    <row r="377" spans="1:9" x14ac:dyDescent="0.25">
      <c r="A377" t="s">
        <v>2344</v>
      </c>
      <c r="B377">
        <v>0.162574151</v>
      </c>
      <c r="C377" t="s">
        <v>1342</v>
      </c>
      <c r="D377" s="71">
        <v>42489</v>
      </c>
      <c r="E377">
        <v>4</v>
      </c>
      <c r="F377">
        <v>2016</v>
      </c>
      <c r="G377" t="s">
        <v>1164</v>
      </c>
      <c r="H377" t="s">
        <v>545</v>
      </c>
      <c r="I377" t="s">
        <v>1599</v>
      </c>
    </row>
    <row r="378" spans="1:9" x14ac:dyDescent="0.25">
      <c r="A378" t="s">
        <v>2214</v>
      </c>
      <c r="B378">
        <v>0.13663908599999999</v>
      </c>
      <c r="C378" t="s">
        <v>1342</v>
      </c>
      <c r="D378" s="71">
        <v>42118</v>
      </c>
      <c r="E378">
        <v>4</v>
      </c>
      <c r="F378">
        <v>2015</v>
      </c>
      <c r="G378" t="s">
        <v>1164</v>
      </c>
      <c r="H378" t="s">
        <v>1018</v>
      </c>
      <c r="I378" t="s">
        <v>1599</v>
      </c>
    </row>
    <row r="379" spans="1:9" x14ac:dyDescent="0.25">
      <c r="A379" t="s">
        <v>2206</v>
      </c>
      <c r="B379">
        <v>0.12563496199999999</v>
      </c>
      <c r="C379" t="s">
        <v>1342</v>
      </c>
      <c r="D379" s="71">
        <v>42032</v>
      </c>
      <c r="E379">
        <v>1</v>
      </c>
      <c r="F379">
        <v>2015</v>
      </c>
      <c r="G379" t="s">
        <v>1164</v>
      </c>
      <c r="H379" t="s">
        <v>1018</v>
      </c>
      <c r="I379" t="s">
        <v>1599</v>
      </c>
    </row>
    <row r="380" spans="1:9" x14ac:dyDescent="0.25">
      <c r="A380" t="s">
        <v>2010</v>
      </c>
      <c r="B380">
        <v>0.313738289</v>
      </c>
      <c r="C380" t="s">
        <v>1342</v>
      </c>
      <c r="D380" s="71">
        <v>42488</v>
      </c>
      <c r="E380">
        <v>4</v>
      </c>
      <c r="F380">
        <v>2016</v>
      </c>
      <c r="G380" t="s">
        <v>1164</v>
      </c>
      <c r="H380" t="s">
        <v>545</v>
      </c>
      <c r="I380" t="s">
        <v>1599</v>
      </c>
    </row>
    <row r="381" spans="1:9" x14ac:dyDescent="0.25">
      <c r="A381" t="s">
        <v>1843</v>
      </c>
      <c r="B381">
        <v>0.21714889900000001</v>
      </c>
      <c r="C381" t="s">
        <v>1342</v>
      </c>
      <c r="D381" s="71">
        <v>42516</v>
      </c>
      <c r="E381">
        <v>5</v>
      </c>
      <c r="F381">
        <v>2016</v>
      </c>
      <c r="G381" t="s">
        <v>1164</v>
      </c>
      <c r="H381" t="s">
        <v>545</v>
      </c>
      <c r="I381" t="s">
        <v>1599</v>
      </c>
    </row>
    <row r="382" spans="1:9" x14ac:dyDescent="0.25">
      <c r="A382" t="s">
        <v>2025</v>
      </c>
      <c r="B382">
        <v>0.20605749000000001</v>
      </c>
      <c r="C382" t="s">
        <v>1342</v>
      </c>
      <c r="D382" s="71">
        <v>42367</v>
      </c>
      <c r="E382">
        <v>12</v>
      </c>
      <c r="F382">
        <v>2015</v>
      </c>
      <c r="G382" t="s">
        <v>1164</v>
      </c>
      <c r="H382" t="s">
        <v>545</v>
      </c>
      <c r="I382" t="s">
        <v>1599</v>
      </c>
    </row>
    <row r="383" spans="1:9" x14ac:dyDescent="0.25">
      <c r="A383" t="s">
        <v>2276</v>
      </c>
      <c r="B383">
        <v>0.19267614999999999</v>
      </c>
      <c r="C383" t="s">
        <v>1342</v>
      </c>
      <c r="D383" s="71">
        <v>42488</v>
      </c>
      <c r="E383">
        <v>4</v>
      </c>
      <c r="F383">
        <v>2016</v>
      </c>
      <c r="G383" t="s">
        <v>1164</v>
      </c>
      <c r="H383" t="s">
        <v>545</v>
      </c>
      <c r="I383" t="s">
        <v>1599</v>
      </c>
    </row>
    <row r="384" spans="1:9" x14ac:dyDescent="0.25">
      <c r="A384" t="s">
        <v>2594</v>
      </c>
      <c r="B384">
        <v>0.18089195299999999</v>
      </c>
      <c r="C384" t="s">
        <v>1342</v>
      </c>
      <c r="D384" s="71">
        <v>42500</v>
      </c>
      <c r="E384">
        <v>5</v>
      </c>
      <c r="F384">
        <v>2016</v>
      </c>
      <c r="G384" t="s">
        <v>1164</v>
      </c>
      <c r="H384" t="s">
        <v>545</v>
      </c>
      <c r="I384" t="s">
        <v>1599</v>
      </c>
    </row>
    <row r="385" spans="1:9" x14ac:dyDescent="0.25">
      <c r="A385" t="s">
        <v>2367</v>
      </c>
      <c r="B385">
        <v>0.162215894</v>
      </c>
      <c r="C385" t="s">
        <v>1342</v>
      </c>
      <c r="D385" s="71">
        <v>42486</v>
      </c>
      <c r="E385">
        <v>4</v>
      </c>
      <c r="F385">
        <v>2016</v>
      </c>
      <c r="G385" t="s">
        <v>1164</v>
      </c>
      <c r="H385" t="s">
        <v>545</v>
      </c>
      <c r="I385" t="s">
        <v>1599</v>
      </c>
    </row>
    <row r="386" spans="1:9" x14ac:dyDescent="0.25">
      <c r="A386" t="s">
        <v>2192</v>
      </c>
      <c r="B386">
        <v>0.14920212899999999</v>
      </c>
      <c r="C386" t="s">
        <v>1342</v>
      </c>
      <c r="D386" s="71">
        <v>42366</v>
      </c>
      <c r="E386">
        <v>12</v>
      </c>
      <c r="F386">
        <v>2015</v>
      </c>
      <c r="G386" t="s">
        <v>1164</v>
      </c>
      <c r="H386" t="s">
        <v>545</v>
      </c>
      <c r="I386" t="s">
        <v>1599</v>
      </c>
    </row>
    <row r="387" spans="1:9" x14ac:dyDescent="0.25">
      <c r="A387" t="s">
        <v>2543</v>
      </c>
      <c r="B387">
        <v>0.122338636</v>
      </c>
      <c r="C387" t="s">
        <v>1342</v>
      </c>
      <c r="D387" s="71">
        <v>41607</v>
      </c>
      <c r="E387">
        <v>11</v>
      </c>
      <c r="F387">
        <v>2013</v>
      </c>
      <c r="G387" t="s">
        <v>1164</v>
      </c>
      <c r="H387" t="s">
        <v>1018</v>
      </c>
      <c r="I387" t="s">
        <v>1599</v>
      </c>
    </row>
    <row r="388" spans="1:9" x14ac:dyDescent="0.25">
      <c r="A388" t="s">
        <v>2228</v>
      </c>
      <c r="B388">
        <v>0.16466567700000001</v>
      </c>
      <c r="C388" t="s">
        <v>1342</v>
      </c>
      <c r="D388" s="71">
        <v>42124</v>
      </c>
      <c r="E388">
        <v>4</v>
      </c>
      <c r="F388">
        <v>2015</v>
      </c>
      <c r="G388" t="s">
        <v>1164</v>
      </c>
      <c r="H388" t="s">
        <v>1020</v>
      </c>
      <c r="I388" t="s">
        <v>1599</v>
      </c>
    </row>
    <row r="389" spans="1:9" x14ac:dyDescent="0.25">
      <c r="A389" t="s">
        <v>2165</v>
      </c>
      <c r="B389">
        <v>0.14958154600000001</v>
      </c>
      <c r="C389" t="s">
        <v>1342</v>
      </c>
      <c r="D389" s="71">
        <v>41982</v>
      </c>
      <c r="E389">
        <v>12</v>
      </c>
      <c r="F389">
        <v>2014</v>
      </c>
      <c r="G389" t="s">
        <v>1164</v>
      </c>
      <c r="H389" t="s">
        <v>1018</v>
      </c>
      <c r="I389" t="s">
        <v>1599</v>
      </c>
    </row>
    <row r="390" spans="1:9" x14ac:dyDescent="0.25">
      <c r="A390" t="s">
        <v>2256</v>
      </c>
      <c r="B390">
        <v>0.125113168</v>
      </c>
      <c r="C390" t="s">
        <v>1342</v>
      </c>
      <c r="D390" s="71">
        <v>41996</v>
      </c>
      <c r="E390">
        <v>12</v>
      </c>
      <c r="F390">
        <v>2014</v>
      </c>
      <c r="G390" t="s">
        <v>1164</v>
      </c>
      <c r="H390" t="s">
        <v>1018</v>
      </c>
      <c r="I390" t="s">
        <v>1599</v>
      </c>
    </row>
    <row r="391" spans="1:9" x14ac:dyDescent="0.25">
      <c r="A391" t="s">
        <v>2425</v>
      </c>
      <c r="B391">
        <v>0.18678847500000001</v>
      </c>
      <c r="C391" t="s">
        <v>1342</v>
      </c>
      <c r="D391" s="71">
        <v>42517</v>
      </c>
      <c r="E391">
        <v>5</v>
      </c>
      <c r="F391">
        <v>2016</v>
      </c>
      <c r="G391" t="s">
        <v>1164</v>
      </c>
      <c r="H391" t="s">
        <v>545</v>
      </c>
      <c r="I391" t="s">
        <v>1599</v>
      </c>
    </row>
    <row r="392" spans="1:9" x14ac:dyDescent="0.25">
      <c r="A392" t="s">
        <v>2020</v>
      </c>
      <c r="B392">
        <v>0.20627717400000001</v>
      </c>
      <c r="C392" t="s">
        <v>1342</v>
      </c>
      <c r="D392" s="71">
        <v>42033</v>
      </c>
      <c r="E392">
        <v>1</v>
      </c>
      <c r="F392">
        <v>2015</v>
      </c>
      <c r="G392" t="s">
        <v>1598</v>
      </c>
      <c r="H392" t="s">
        <v>1019</v>
      </c>
      <c r="I392" t="s">
        <v>1599</v>
      </c>
    </row>
    <row r="393" spans="1:9" x14ac:dyDescent="0.25">
      <c r="A393" t="s">
        <v>2036</v>
      </c>
      <c r="B393">
        <v>0.13894382999999999</v>
      </c>
      <c r="C393" t="s">
        <v>1342</v>
      </c>
      <c r="D393" s="71">
        <v>42489</v>
      </c>
      <c r="E393">
        <v>4</v>
      </c>
      <c r="F393">
        <v>2016</v>
      </c>
      <c r="G393" t="s">
        <v>1164</v>
      </c>
      <c r="H393" t="s">
        <v>545</v>
      </c>
      <c r="I393" t="s">
        <v>1599</v>
      </c>
    </row>
    <row r="394" spans="1:9" x14ac:dyDescent="0.25">
      <c r="A394" t="s">
        <v>2062</v>
      </c>
      <c r="B394">
        <v>0.20381189999999999</v>
      </c>
      <c r="C394" t="s">
        <v>1450</v>
      </c>
      <c r="D394" s="71">
        <v>42451</v>
      </c>
      <c r="E394">
        <v>3</v>
      </c>
      <c r="F394">
        <v>2016</v>
      </c>
      <c r="G394" t="s">
        <v>1598</v>
      </c>
      <c r="H394" t="s">
        <v>1019</v>
      </c>
      <c r="I394" t="s">
        <v>1599</v>
      </c>
    </row>
    <row r="395" spans="1:9" x14ac:dyDescent="0.25">
      <c r="A395" t="s">
        <v>1680</v>
      </c>
      <c r="B395">
        <v>0.23215224500000001</v>
      </c>
      <c r="C395" t="s">
        <v>1349</v>
      </c>
      <c r="D395" s="71">
        <v>42440</v>
      </c>
      <c r="E395">
        <v>3</v>
      </c>
      <c r="F395">
        <v>2016</v>
      </c>
      <c r="G395" t="s">
        <v>1598</v>
      </c>
      <c r="H395" t="s">
        <v>1019</v>
      </c>
      <c r="I395" t="s">
        <v>1599</v>
      </c>
    </row>
    <row r="396" spans="1:9" x14ac:dyDescent="0.25">
      <c r="A396" t="s">
        <v>2446</v>
      </c>
      <c r="B396">
        <v>0.18577192100000001</v>
      </c>
      <c r="C396" t="s">
        <v>1349</v>
      </c>
      <c r="D396" s="71">
        <v>42398</v>
      </c>
      <c r="E396">
        <v>1</v>
      </c>
      <c r="F396">
        <v>2016</v>
      </c>
      <c r="G396" t="s">
        <v>1598</v>
      </c>
      <c r="H396" t="s">
        <v>1019</v>
      </c>
      <c r="I396" t="s">
        <v>1599</v>
      </c>
    </row>
    <row r="397" spans="1:9" x14ac:dyDescent="0.25">
      <c r="A397" t="s">
        <v>1826</v>
      </c>
      <c r="B397">
        <v>0.17404740899999999</v>
      </c>
      <c r="C397" t="s">
        <v>1388</v>
      </c>
      <c r="D397" s="71">
        <v>42137</v>
      </c>
      <c r="E397">
        <v>5</v>
      </c>
      <c r="F397">
        <v>2015</v>
      </c>
      <c r="G397" t="s">
        <v>1164</v>
      </c>
      <c r="H397" t="s">
        <v>1020</v>
      </c>
      <c r="I397" t="s">
        <v>1599</v>
      </c>
    </row>
    <row r="398" spans="1:9" x14ac:dyDescent="0.25">
      <c r="A398" t="s">
        <v>1837</v>
      </c>
      <c r="B398">
        <v>0.17365934999999999</v>
      </c>
      <c r="C398" t="s">
        <v>1388</v>
      </c>
      <c r="D398" s="71">
        <v>42247</v>
      </c>
      <c r="E398">
        <v>8</v>
      </c>
      <c r="F398">
        <v>2015</v>
      </c>
      <c r="G398" t="s">
        <v>1164</v>
      </c>
      <c r="H398" t="s">
        <v>1020</v>
      </c>
      <c r="I398" t="s">
        <v>1599</v>
      </c>
    </row>
    <row r="399" spans="1:9" x14ac:dyDescent="0.25">
      <c r="A399" t="s">
        <v>2129</v>
      </c>
      <c r="B399">
        <v>0.16674551500000001</v>
      </c>
      <c r="C399" t="s">
        <v>1388</v>
      </c>
      <c r="D399" s="71">
        <v>42241</v>
      </c>
      <c r="E399">
        <v>8</v>
      </c>
      <c r="F399">
        <v>2015</v>
      </c>
      <c r="G399" t="s">
        <v>1164</v>
      </c>
      <c r="H399" t="s">
        <v>1020</v>
      </c>
      <c r="I399" t="s">
        <v>1599</v>
      </c>
    </row>
    <row r="400" spans="1:9" x14ac:dyDescent="0.25">
      <c r="A400" t="s">
        <v>2206</v>
      </c>
      <c r="B400">
        <v>0.16502043499999999</v>
      </c>
      <c r="C400" t="s">
        <v>1388</v>
      </c>
      <c r="D400" s="71">
        <v>42023</v>
      </c>
      <c r="E400">
        <v>1</v>
      </c>
      <c r="F400">
        <v>2015</v>
      </c>
      <c r="G400" t="s">
        <v>1164</v>
      </c>
      <c r="H400" t="s">
        <v>1020</v>
      </c>
      <c r="I400" t="s">
        <v>1599</v>
      </c>
    </row>
    <row r="401" spans="1:9" x14ac:dyDescent="0.25">
      <c r="A401" t="s">
        <v>2297</v>
      </c>
      <c r="B401">
        <v>0.16339735499999999</v>
      </c>
      <c r="C401" t="s">
        <v>1388</v>
      </c>
      <c r="D401" s="71">
        <v>41940</v>
      </c>
      <c r="E401">
        <v>10</v>
      </c>
      <c r="F401">
        <v>2014</v>
      </c>
      <c r="G401" t="s">
        <v>1164</v>
      </c>
      <c r="H401" t="s">
        <v>1020</v>
      </c>
      <c r="I401" t="s">
        <v>1599</v>
      </c>
    </row>
    <row r="402" spans="1:9" x14ac:dyDescent="0.25">
      <c r="A402" t="s">
        <v>1754</v>
      </c>
      <c r="B402">
        <v>0.15527637399999999</v>
      </c>
      <c r="C402" t="s">
        <v>1388</v>
      </c>
      <c r="D402" s="71">
        <v>42179</v>
      </c>
      <c r="E402">
        <v>6</v>
      </c>
      <c r="F402">
        <v>2015</v>
      </c>
      <c r="G402" t="s">
        <v>1164</v>
      </c>
      <c r="H402" t="s">
        <v>1020</v>
      </c>
      <c r="I402" t="s">
        <v>1599</v>
      </c>
    </row>
    <row r="403" spans="1:9" x14ac:dyDescent="0.25">
      <c r="A403" t="s">
        <v>2269</v>
      </c>
      <c r="B403">
        <v>0.12498445800000001</v>
      </c>
      <c r="C403" t="s">
        <v>1388</v>
      </c>
      <c r="D403" s="71">
        <v>42012</v>
      </c>
      <c r="E403">
        <v>1</v>
      </c>
      <c r="F403">
        <v>2015</v>
      </c>
      <c r="G403" t="s">
        <v>1164</v>
      </c>
      <c r="H403" t="s">
        <v>1020</v>
      </c>
      <c r="I403" t="s">
        <v>1599</v>
      </c>
    </row>
    <row r="404" spans="1:9" x14ac:dyDescent="0.25">
      <c r="A404" t="s">
        <v>1814</v>
      </c>
      <c r="B404">
        <v>0.38322936899999999</v>
      </c>
      <c r="C404" t="s">
        <v>1388</v>
      </c>
      <c r="D404" s="71">
        <v>42460</v>
      </c>
      <c r="E404">
        <v>3</v>
      </c>
      <c r="F404">
        <v>2016</v>
      </c>
      <c r="G404" t="s">
        <v>1164</v>
      </c>
      <c r="H404" t="s">
        <v>1020</v>
      </c>
      <c r="I404" t="s">
        <v>1599</v>
      </c>
    </row>
    <row r="405" spans="1:9" x14ac:dyDescent="0.25">
      <c r="A405" t="s">
        <v>2461</v>
      </c>
      <c r="B405">
        <v>0.18513181500000001</v>
      </c>
      <c r="C405" t="s">
        <v>1388</v>
      </c>
      <c r="D405" s="71">
        <v>42458</v>
      </c>
      <c r="E405">
        <v>3</v>
      </c>
      <c r="F405">
        <v>2016</v>
      </c>
      <c r="G405" t="s">
        <v>1164</v>
      </c>
      <c r="H405" t="s">
        <v>1020</v>
      </c>
      <c r="I405" t="s">
        <v>1599</v>
      </c>
    </row>
    <row r="406" spans="1:9" x14ac:dyDescent="0.25">
      <c r="A406" t="s">
        <v>2544</v>
      </c>
      <c r="B406">
        <v>0.18238365600000001</v>
      </c>
      <c r="C406" t="s">
        <v>1388</v>
      </c>
      <c r="D406" s="71">
        <v>42356</v>
      </c>
      <c r="E406">
        <v>12</v>
      </c>
      <c r="F406">
        <v>2015</v>
      </c>
      <c r="G406" t="s">
        <v>1164</v>
      </c>
      <c r="H406" t="s">
        <v>1020</v>
      </c>
      <c r="I406" t="s">
        <v>1599</v>
      </c>
    </row>
    <row r="407" spans="1:9" x14ac:dyDescent="0.25">
      <c r="A407" t="s">
        <v>2346</v>
      </c>
      <c r="B407">
        <v>0.16252781999999999</v>
      </c>
      <c r="C407" t="s">
        <v>1388</v>
      </c>
      <c r="D407" s="71">
        <v>42516</v>
      </c>
      <c r="E407">
        <v>5</v>
      </c>
      <c r="F407">
        <v>2016</v>
      </c>
      <c r="G407" t="s">
        <v>1164</v>
      </c>
      <c r="H407" t="s">
        <v>1020</v>
      </c>
      <c r="I407" t="s">
        <v>1599</v>
      </c>
    </row>
    <row r="408" spans="1:9" x14ac:dyDescent="0.25">
      <c r="A408" t="s">
        <v>2391</v>
      </c>
      <c r="B408">
        <v>0.16183687199999999</v>
      </c>
      <c r="C408" t="s">
        <v>1388</v>
      </c>
      <c r="D408" s="71">
        <v>42398</v>
      </c>
      <c r="E408">
        <v>1</v>
      </c>
      <c r="F408">
        <v>2016</v>
      </c>
      <c r="G408" t="s">
        <v>1164</v>
      </c>
      <c r="H408" t="s">
        <v>1020</v>
      </c>
      <c r="I408" t="s">
        <v>1599</v>
      </c>
    </row>
    <row r="409" spans="1:9" x14ac:dyDescent="0.25">
      <c r="A409" t="s">
        <v>2585</v>
      </c>
      <c r="B409">
        <v>0.15845494500000001</v>
      </c>
      <c r="C409" t="s">
        <v>1388</v>
      </c>
      <c r="D409" s="71">
        <v>42367</v>
      </c>
      <c r="E409">
        <v>12</v>
      </c>
      <c r="F409">
        <v>2015</v>
      </c>
      <c r="G409" t="s">
        <v>1164</v>
      </c>
      <c r="H409" t="s">
        <v>1020</v>
      </c>
      <c r="I409" t="s">
        <v>1599</v>
      </c>
    </row>
    <row r="410" spans="1:9" x14ac:dyDescent="0.25">
      <c r="A410" t="s">
        <v>2028</v>
      </c>
      <c r="B410">
        <v>0.151542231</v>
      </c>
      <c r="C410" t="s">
        <v>1388</v>
      </c>
      <c r="D410" s="71">
        <v>42450</v>
      </c>
      <c r="E410">
        <v>3</v>
      </c>
      <c r="F410">
        <v>2016</v>
      </c>
      <c r="G410" t="s">
        <v>1164</v>
      </c>
      <c r="H410" t="s">
        <v>1020</v>
      </c>
      <c r="I410" t="s">
        <v>1599</v>
      </c>
    </row>
    <row r="411" spans="1:9" x14ac:dyDescent="0.25">
      <c r="A411" t="s">
        <v>2141</v>
      </c>
      <c r="B411">
        <v>0.149907926</v>
      </c>
      <c r="C411" t="s">
        <v>1388</v>
      </c>
      <c r="D411" s="71">
        <v>42397</v>
      </c>
      <c r="E411">
        <v>1</v>
      </c>
      <c r="F411">
        <v>2016</v>
      </c>
      <c r="G411" t="s">
        <v>1164</v>
      </c>
      <c r="H411" t="s">
        <v>1020</v>
      </c>
      <c r="I411" t="s">
        <v>1599</v>
      </c>
    </row>
    <row r="412" spans="1:9" x14ac:dyDescent="0.25">
      <c r="A412" t="s">
        <v>1762</v>
      </c>
      <c r="B412">
        <v>0.142116029</v>
      </c>
      <c r="C412" t="s">
        <v>1388</v>
      </c>
      <c r="D412" s="71">
        <v>42419</v>
      </c>
      <c r="E412">
        <v>2</v>
      </c>
      <c r="F412">
        <v>2016</v>
      </c>
      <c r="G412" t="s">
        <v>1164</v>
      </c>
      <c r="H412" t="s">
        <v>1020</v>
      </c>
      <c r="I412" t="s">
        <v>1599</v>
      </c>
    </row>
    <row r="413" spans="1:9" x14ac:dyDescent="0.25">
      <c r="A413" t="s">
        <v>2401</v>
      </c>
      <c r="B413">
        <v>0.13449618799999999</v>
      </c>
      <c r="C413" t="s">
        <v>1388</v>
      </c>
      <c r="D413" s="71">
        <v>42354</v>
      </c>
      <c r="E413">
        <v>12</v>
      </c>
      <c r="F413">
        <v>2015</v>
      </c>
      <c r="G413" t="s">
        <v>1164</v>
      </c>
      <c r="H413" t="s">
        <v>1020</v>
      </c>
      <c r="I413" t="s">
        <v>1599</v>
      </c>
    </row>
    <row r="414" spans="1:9" x14ac:dyDescent="0.25">
      <c r="A414" t="s">
        <v>2481</v>
      </c>
      <c r="B414">
        <v>0.133740638</v>
      </c>
      <c r="C414" t="s">
        <v>1388</v>
      </c>
      <c r="D414" s="71">
        <v>42521</v>
      </c>
      <c r="E414">
        <v>5</v>
      </c>
      <c r="F414">
        <v>2016</v>
      </c>
      <c r="G414" t="s">
        <v>1164</v>
      </c>
      <c r="H414" t="s">
        <v>1020</v>
      </c>
      <c r="I414" t="s">
        <v>1599</v>
      </c>
    </row>
    <row r="415" spans="1:9" x14ac:dyDescent="0.25">
      <c r="A415" t="s">
        <v>1993</v>
      </c>
      <c r="B415">
        <v>0.31800358200000001</v>
      </c>
      <c r="C415" t="s">
        <v>1388</v>
      </c>
      <c r="D415" s="71">
        <v>42447</v>
      </c>
      <c r="E415">
        <v>3</v>
      </c>
      <c r="F415">
        <v>2016</v>
      </c>
      <c r="G415" t="s">
        <v>1164</v>
      </c>
      <c r="H415" t="s">
        <v>1020</v>
      </c>
      <c r="I415" t="s">
        <v>1599</v>
      </c>
    </row>
    <row r="416" spans="1:9" x14ac:dyDescent="0.25">
      <c r="A416" t="s">
        <v>2289</v>
      </c>
      <c r="B416">
        <v>0.27230072100000002</v>
      </c>
      <c r="C416" t="s">
        <v>1388</v>
      </c>
      <c r="D416" s="71">
        <v>42534</v>
      </c>
      <c r="E416">
        <v>6</v>
      </c>
      <c r="F416">
        <v>2016</v>
      </c>
      <c r="G416" t="s">
        <v>1164</v>
      </c>
      <c r="H416" t="s">
        <v>1020</v>
      </c>
      <c r="I416" t="s">
        <v>1599</v>
      </c>
    </row>
    <row r="417" spans="1:9" x14ac:dyDescent="0.25">
      <c r="A417" t="s">
        <v>2596</v>
      </c>
      <c r="B417">
        <v>0.239833144</v>
      </c>
      <c r="C417" t="s">
        <v>1388</v>
      </c>
      <c r="D417" s="71">
        <v>42391</v>
      </c>
      <c r="E417">
        <v>1</v>
      </c>
      <c r="F417">
        <v>2016</v>
      </c>
      <c r="G417" t="s">
        <v>1164</v>
      </c>
      <c r="H417" t="s">
        <v>1020</v>
      </c>
      <c r="I417" t="s">
        <v>1599</v>
      </c>
    </row>
    <row r="418" spans="1:9" x14ac:dyDescent="0.25">
      <c r="A418" t="s">
        <v>1724</v>
      </c>
      <c r="B418">
        <v>0.142700629</v>
      </c>
      <c r="C418" t="s">
        <v>1388</v>
      </c>
      <c r="D418" s="71">
        <v>42419</v>
      </c>
      <c r="E418">
        <v>2</v>
      </c>
      <c r="F418">
        <v>2016</v>
      </c>
      <c r="G418" t="s">
        <v>1164</v>
      </c>
      <c r="H418" t="s">
        <v>1020</v>
      </c>
      <c r="I418" t="s">
        <v>1599</v>
      </c>
    </row>
    <row r="419" spans="1:9" x14ac:dyDescent="0.25">
      <c r="A419" t="s">
        <v>2437</v>
      </c>
      <c r="B419">
        <v>0.25450504200000001</v>
      </c>
      <c r="C419" t="s">
        <v>1388</v>
      </c>
      <c r="D419" s="71">
        <v>42355</v>
      </c>
      <c r="E419">
        <v>12</v>
      </c>
      <c r="F419">
        <v>2015</v>
      </c>
      <c r="G419" t="s">
        <v>1164</v>
      </c>
      <c r="H419" t="s">
        <v>1020</v>
      </c>
      <c r="I419" t="s">
        <v>1599</v>
      </c>
    </row>
    <row r="420" spans="1:9" x14ac:dyDescent="0.25">
      <c r="A420" t="s">
        <v>1750</v>
      </c>
      <c r="B420">
        <v>0.15532277799999999</v>
      </c>
      <c r="C420" t="s">
        <v>1388</v>
      </c>
      <c r="D420" s="71">
        <v>42286</v>
      </c>
      <c r="E420">
        <v>10</v>
      </c>
      <c r="F420">
        <v>2015</v>
      </c>
      <c r="G420" t="s">
        <v>1164</v>
      </c>
      <c r="H420" t="s">
        <v>1020</v>
      </c>
      <c r="I420" t="s">
        <v>1599</v>
      </c>
    </row>
    <row r="421" spans="1:9" x14ac:dyDescent="0.25">
      <c r="A421" t="s">
        <v>1677</v>
      </c>
      <c r="B421">
        <v>0.66392534700000005</v>
      </c>
      <c r="C421" t="s">
        <v>1388</v>
      </c>
      <c r="D421" s="71">
        <v>42305</v>
      </c>
      <c r="E421">
        <v>10</v>
      </c>
      <c r="F421">
        <v>2015</v>
      </c>
      <c r="G421" t="s">
        <v>1164</v>
      </c>
      <c r="H421" t="s">
        <v>1020</v>
      </c>
      <c r="I421" t="s">
        <v>1599</v>
      </c>
    </row>
    <row r="422" spans="1:9" x14ac:dyDescent="0.25">
      <c r="A422" t="s">
        <v>1698</v>
      </c>
      <c r="B422">
        <v>0.59961858000000001</v>
      </c>
      <c r="C422" t="s">
        <v>1388</v>
      </c>
      <c r="D422" s="71">
        <v>42331</v>
      </c>
      <c r="E422">
        <v>11</v>
      </c>
      <c r="F422">
        <v>2015</v>
      </c>
      <c r="G422" t="s">
        <v>1164</v>
      </c>
      <c r="H422" t="s">
        <v>1020</v>
      </c>
      <c r="I422" t="s">
        <v>1599</v>
      </c>
    </row>
    <row r="423" spans="1:9" x14ac:dyDescent="0.25">
      <c r="A423" t="s">
        <v>1742</v>
      </c>
      <c r="B423">
        <v>0.48415135300000001</v>
      </c>
      <c r="C423" t="s">
        <v>1388</v>
      </c>
      <c r="D423" s="71">
        <v>42325</v>
      </c>
      <c r="E423">
        <v>11</v>
      </c>
      <c r="F423">
        <v>2015</v>
      </c>
      <c r="G423" t="s">
        <v>1164</v>
      </c>
      <c r="H423" t="s">
        <v>1020</v>
      </c>
      <c r="I423" t="s">
        <v>1599</v>
      </c>
    </row>
    <row r="424" spans="1:9" x14ac:dyDescent="0.25">
      <c r="A424" t="s">
        <v>1797</v>
      </c>
      <c r="B424">
        <v>0.40022841599999998</v>
      </c>
      <c r="C424" t="s">
        <v>1388</v>
      </c>
      <c r="D424" s="71">
        <v>42368</v>
      </c>
      <c r="E424">
        <v>12</v>
      </c>
      <c r="F424">
        <v>2015</v>
      </c>
      <c r="G424" t="s">
        <v>1164</v>
      </c>
      <c r="H424" t="s">
        <v>1020</v>
      </c>
      <c r="I424" t="s">
        <v>1599</v>
      </c>
    </row>
    <row r="425" spans="1:9" x14ac:dyDescent="0.25">
      <c r="A425" t="s">
        <v>1861</v>
      </c>
      <c r="B425">
        <v>0.35325989499999999</v>
      </c>
      <c r="C425" t="s">
        <v>1388</v>
      </c>
      <c r="D425" s="71">
        <v>42262</v>
      </c>
      <c r="E425">
        <v>9</v>
      </c>
      <c r="F425">
        <v>2015</v>
      </c>
      <c r="G425" t="s">
        <v>1164</v>
      </c>
      <c r="H425" t="s">
        <v>1020</v>
      </c>
      <c r="I425" t="s">
        <v>1599</v>
      </c>
    </row>
    <row r="426" spans="1:9" x14ac:dyDescent="0.25">
      <c r="A426" t="s">
        <v>2230</v>
      </c>
      <c r="B426">
        <v>0.27751589599999998</v>
      </c>
      <c r="C426" t="s">
        <v>1388</v>
      </c>
      <c r="D426" s="71">
        <v>41970</v>
      </c>
      <c r="E426">
        <v>11</v>
      </c>
      <c r="F426">
        <v>2014</v>
      </c>
      <c r="G426" t="s">
        <v>1164</v>
      </c>
      <c r="H426" t="s">
        <v>1020</v>
      </c>
      <c r="I426" t="s">
        <v>1599</v>
      </c>
    </row>
    <row r="427" spans="1:9" x14ac:dyDescent="0.25">
      <c r="A427" t="s">
        <v>2244</v>
      </c>
      <c r="B427">
        <v>0.27558173200000002</v>
      </c>
      <c r="C427" t="s">
        <v>1388</v>
      </c>
      <c r="D427" s="71">
        <v>42479</v>
      </c>
      <c r="E427">
        <v>4</v>
      </c>
      <c r="F427">
        <v>2016</v>
      </c>
      <c r="G427" t="s">
        <v>1164</v>
      </c>
      <c r="H427" t="s">
        <v>1020</v>
      </c>
      <c r="I427" t="s">
        <v>1599</v>
      </c>
    </row>
    <row r="428" spans="1:9" x14ac:dyDescent="0.25">
      <c r="A428" t="s">
        <v>2261</v>
      </c>
      <c r="B428">
        <v>0.27407745900000002</v>
      </c>
      <c r="C428" t="s">
        <v>1388</v>
      </c>
      <c r="D428" s="71">
        <v>42355</v>
      </c>
      <c r="E428">
        <v>12</v>
      </c>
      <c r="F428">
        <v>2015</v>
      </c>
      <c r="G428" t="s">
        <v>1164</v>
      </c>
      <c r="H428" t="s">
        <v>1020</v>
      </c>
      <c r="I428" t="s">
        <v>1599</v>
      </c>
    </row>
    <row r="429" spans="1:9" x14ac:dyDescent="0.25">
      <c r="A429" t="s">
        <v>2295</v>
      </c>
      <c r="B429">
        <v>0.27179195900000003</v>
      </c>
      <c r="C429" t="s">
        <v>1388</v>
      </c>
      <c r="D429" s="71">
        <v>42142</v>
      </c>
      <c r="E429">
        <v>5</v>
      </c>
      <c r="F429">
        <v>2015</v>
      </c>
      <c r="G429" t="s">
        <v>1164</v>
      </c>
      <c r="H429" t="s">
        <v>1020</v>
      </c>
      <c r="I429" t="s">
        <v>1599</v>
      </c>
    </row>
    <row r="430" spans="1:9" x14ac:dyDescent="0.25">
      <c r="A430" t="s">
        <v>2311</v>
      </c>
      <c r="B430">
        <v>0.27010015500000001</v>
      </c>
      <c r="C430" t="s">
        <v>1388</v>
      </c>
      <c r="D430" s="71">
        <v>42391</v>
      </c>
      <c r="E430">
        <v>1</v>
      </c>
      <c r="F430">
        <v>2016</v>
      </c>
      <c r="G430" t="s">
        <v>1164</v>
      </c>
      <c r="H430" t="s">
        <v>1020</v>
      </c>
      <c r="I430" t="s">
        <v>1599</v>
      </c>
    </row>
    <row r="431" spans="1:9" x14ac:dyDescent="0.25">
      <c r="A431" t="s">
        <v>2369</v>
      </c>
      <c r="B431">
        <v>0.26501652999999997</v>
      </c>
      <c r="C431" t="s">
        <v>1388</v>
      </c>
      <c r="D431" s="71">
        <v>42185</v>
      </c>
      <c r="E431">
        <v>6</v>
      </c>
      <c r="F431">
        <v>2015</v>
      </c>
      <c r="G431" t="s">
        <v>1164</v>
      </c>
      <c r="H431" t="s">
        <v>1020</v>
      </c>
      <c r="I431" t="s">
        <v>1599</v>
      </c>
    </row>
    <row r="432" spans="1:9" x14ac:dyDescent="0.25">
      <c r="A432" t="s">
        <v>1677</v>
      </c>
      <c r="B432">
        <v>0.23225074900000001</v>
      </c>
      <c r="C432" t="s">
        <v>1388</v>
      </c>
      <c r="D432" s="71">
        <v>42185</v>
      </c>
      <c r="E432">
        <v>6</v>
      </c>
      <c r="F432">
        <v>2015</v>
      </c>
      <c r="G432" t="s">
        <v>1164</v>
      </c>
      <c r="H432" t="s">
        <v>1020</v>
      </c>
      <c r="I432" t="s">
        <v>1599</v>
      </c>
    </row>
    <row r="433" spans="1:9" x14ac:dyDescent="0.25">
      <c r="A433" t="s">
        <v>1704</v>
      </c>
      <c r="B433">
        <v>0.229788831</v>
      </c>
      <c r="C433" t="s">
        <v>1388</v>
      </c>
      <c r="D433" s="71">
        <v>42481</v>
      </c>
      <c r="E433">
        <v>4</v>
      </c>
      <c r="F433">
        <v>2016</v>
      </c>
      <c r="G433" t="s">
        <v>1164</v>
      </c>
      <c r="H433" t="s">
        <v>1020</v>
      </c>
      <c r="I433" t="s">
        <v>1599</v>
      </c>
    </row>
    <row r="434" spans="1:9" x14ac:dyDescent="0.25">
      <c r="A434" t="s">
        <v>1771</v>
      </c>
      <c r="B434">
        <v>0.22375828</v>
      </c>
      <c r="C434" t="s">
        <v>1388</v>
      </c>
      <c r="D434" s="71">
        <v>42481</v>
      </c>
      <c r="E434">
        <v>4</v>
      </c>
      <c r="F434">
        <v>2016</v>
      </c>
      <c r="G434" t="s">
        <v>1164</v>
      </c>
      <c r="H434" t="s">
        <v>1020</v>
      </c>
      <c r="I434" t="s">
        <v>1599</v>
      </c>
    </row>
    <row r="435" spans="1:9" x14ac:dyDescent="0.25">
      <c r="A435" t="s">
        <v>1783</v>
      </c>
      <c r="B435">
        <v>0.22227761400000001</v>
      </c>
      <c r="C435" t="s">
        <v>1388</v>
      </c>
      <c r="D435" s="71">
        <v>41789</v>
      </c>
      <c r="E435">
        <v>5</v>
      </c>
      <c r="F435">
        <v>2014</v>
      </c>
      <c r="G435" t="s">
        <v>1164</v>
      </c>
      <c r="H435" t="s">
        <v>1020</v>
      </c>
      <c r="I435" t="s">
        <v>1600</v>
      </c>
    </row>
    <row r="436" spans="1:9" x14ac:dyDescent="0.25">
      <c r="A436" t="s">
        <v>1801</v>
      </c>
      <c r="B436">
        <v>0.221177134</v>
      </c>
      <c r="C436" t="s">
        <v>1388</v>
      </c>
      <c r="D436" s="71">
        <v>42384</v>
      </c>
      <c r="E436">
        <v>1</v>
      </c>
      <c r="F436">
        <v>2016</v>
      </c>
      <c r="G436" t="s">
        <v>1164</v>
      </c>
      <c r="H436" t="s">
        <v>1020</v>
      </c>
      <c r="I436" t="s">
        <v>1599</v>
      </c>
    </row>
    <row r="437" spans="1:9" x14ac:dyDescent="0.25">
      <c r="A437" t="s">
        <v>1820</v>
      </c>
      <c r="B437">
        <v>0.21924465900000001</v>
      </c>
      <c r="C437" t="s">
        <v>1388</v>
      </c>
      <c r="D437" s="71">
        <v>42346</v>
      </c>
      <c r="E437">
        <v>12</v>
      </c>
      <c r="F437">
        <v>2015</v>
      </c>
      <c r="G437" t="s">
        <v>1164</v>
      </c>
      <c r="H437" t="s">
        <v>1020</v>
      </c>
      <c r="I437" t="s">
        <v>1599</v>
      </c>
    </row>
    <row r="438" spans="1:9" x14ac:dyDescent="0.25">
      <c r="A438" t="s">
        <v>1886</v>
      </c>
      <c r="B438">
        <v>0.21444250100000001</v>
      </c>
      <c r="C438" t="s">
        <v>1388</v>
      </c>
      <c r="D438" s="71">
        <v>42247</v>
      </c>
      <c r="E438">
        <v>8</v>
      </c>
      <c r="F438">
        <v>2015</v>
      </c>
      <c r="G438" t="s">
        <v>1164</v>
      </c>
      <c r="H438" t="s">
        <v>1020</v>
      </c>
      <c r="I438" t="s">
        <v>1599</v>
      </c>
    </row>
    <row r="439" spans="1:9" x14ac:dyDescent="0.25">
      <c r="A439" t="s">
        <v>1992</v>
      </c>
      <c r="B439">
        <v>0.20796548300000001</v>
      </c>
      <c r="C439" t="s">
        <v>1388</v>
      </c>
      <c r="D439" s="71">
        <v>42153</v>
      </c>
      <c r="E439">
        <v>5</v>
      </c>
      <c r="F439">
        <v>2015</v>
      </c>
      <c r="G439" t="s">
        <v>1164</v>
      </c>
      <c r="H439" t="s">
        <v>1020</v>
      </c>
      <c r="I439" t="s">
        <v>1599</v>
      </c>
    </row>
    <row r="440" spans="1:9" x14ac:dyDescent="0.25">
      <c r="A440" t="s">
        <v>2021</v>
      </c>
      <c r="B440">
        <v>0.20614342699999999</v>
      </c>
      <c r="C440" t="s">
        <v>1388</v>
      </c>
      <c r="D440" s="71">
        <v>42307</v>
      </c>
      <c r="E440">
        <v>10</v>
      </c>
      <c r="F440">
        <v>2015</v>
      </c>
      <c r="G440" t="s">
        <v>1164</v>
      </c>
      <c r="H440" t="s">
        <v>1020</v>
      </c>
      <c r="I440" t="s">
        <v>1599</v>
      </c>
    </row>
    <row r="441" spans="1:9" x14ac:dyDescent="0.25">
      <c r="A441" t="s">
        <v>2039</v>
      </c>
      <c r="B441">
        <v>0.20540597999999999</v>
      </c>
      <c r="C441" t="s">
        <v>1388</v>
      </c>
      <c r="D441" s="71">
        <v>42472</v>
      </c>
      <c r="E441">
        <v>4</v>
      </c>
      <c r="F441">
        <v>2016</v>
      </c>
      <c r="G441" t="s">
        <v>1164</v>
      </c>
      <c r="H441" t="s">
        <v>1020</v>
      </c>
      <c r="I441" t="s">
        <v>1599</v>
      </c>
    </row>
    <row r="442" spans="1:9" x14ac:dyDescent="0.25">
      <c r="A442" t="s">
        <v>2140</v>
      </c>
      <c r="B442">
        <v>0.199455627</v>
      </c>
      <c r="C442" t="s">
        <v>1388</v>
      </c>
      <c r="D442" s="71">
        <v>42292</v>
      </c>
      <c r="E442">
        <v>10</v>
      </c>
      <c r="F442">
        <v>2015</v>
      </c>
      <c r="G442" t="s">
        <v>1164</v>
      </c>
      <c r="H442" t="s">
        <v>1020</v>
      </c>
      <c r="I442" t="s">
        <v>1599</v>
      </c>
    </row>
    <row r="443" spans="1:9" x14ac:dyDescent="0.25">
      <c r="A443" t="s">
        <v>2269</v>
      </c>
      <c r="B443">
        <v>0.19302164399999999</v>
      </c>
      <c r="C443" t="s">
        <v>1388</v>
      </c>
      <c r="D443" s="71">
        <v>42298</v>
      </c>
      <c r="E443">
        <v>10</v>
      </c>
      <c r="F443">
        <v>2015</v>
      </c>
      <c r="G443" t="s">
        <v>1164</v>
      </c>
      <c r="H443" t="s">
        <v>1020</v>
      </c>
      <c r="I443" t="s">
        <v>1599</v>
      </c>
    </row>
    <row r="444" spans="1:9" x14ac:dyDescent="0.25">
      <c r="A444" t="s">
        <v>2291</v>
      </c>
      <c r="B444">
        <v>0.191678133</v>
      </c>
      <c r="C444" t="s">
        <v>1388</v>
      </c>
      <c r="D444" s="71">
        <v>42303</v>
      </c>
      <c r="E444">
        <v>10</v>
      </c>
      <c r="F444">
        <v>2015</v>
      </c>
      <c r="G444" t="s">
        <v>1164</v>
      </c>
      <c r="H444" t="s">
        <v>1020</v>
      </c>
      <c r="I444" t="s">
        <v>1599</v>
      </c>
    </row>
    <row r="445" spans="1:9" x14ac:dyDescent="0.25">
      <c r="A445" t="s">
        <v>2304</v>
      </c>
      <c r="B445">
        <v>0.19132158499999999</v>
      </c>
      <c r="C445" t="s">
        <v>1388</v>
      </c>
      <c r="D445" s="71">
        <v>42368</v>
      </c>
      <c r="E445">
        <v>12</v>
      </c>
      <c r="F445">
        <v>2015</v>
      </c>
      <c r="G445" t="s">
        <v>1164</v>
      </c>
      <c r="H445" t="s">
        <v>1020</v>
      </c>
      <c r="I445" t="s">
        <v>1599</v>
      </c>
    </row>
    <row r="446" spans="1:9" x14ac:dyDescent="0.25">
      <c r="A446" t="s">
        <v>2368</v>
      </c>
      <c r="B446">
        <v>0.18843532800000001</v>
      </c>
      <c r="C446" t="s">
        <v>1388</v>
      </c>
      <c r="D446" s="71">
        <v>42416</v>
      </c>
      <c r="E446">
        <v>2</v>
      </c>
      <c r="F446">
        <v>2016</v>
      </c>
      <c r="G446" t="s">
        <v>1164</v>
      </c>
      <c r="H446" t="s">
        <v>1020</v>
      </c>
      <c r="I446" t="s">
        <v>1599</v>
      </c>
    </row>
    <row r="447" spans="1:9" x14ac:dyDescent="0.25">
      <c r="A447" t="s">
        <v>2549</v>
      </c>
      <c r="B447">
        <v>0.182271449</v>
      </c>
      <c r="C447" t="s">
        <v>1388</v>
      </c>
      <c r="D447" s="71">
        <v>42368</v>
      </c>
      <c r="E447">
        <v>12</v>
      </c>
      <c r="F447">
        <v>2015</v>
      </c>
      <c r="G447" t="s">
        <v>1164</v>
      </c>
      <c r="H447" t="s">
        <v>1020</v>
      </c>
      <c r="I447" t="s">
        <v>1599</v>
      </c>
    </row>
    <row r="448" spans="1:9" x14ac:dyDescent="0.25">
      <c r="A448" t="s">
        <v>1711</v>
      </c>
      <c r="B448">
        <v>0.17778886999999999</v>
      </c>
      <c r="C448" t="s">
        <v>1388</v>
      </c>
      <c r="D448" s="71">
        <v>42324</v>
      </c>
      <c r="E448">
        <v>11</v>
      </c>
      <c r="F448">
        <v>2015</v>
      </c>
      <c r="G448" t="s">
        <v>1164</v>
      </c>
      <c r="H448" t="s">
        <v>1020</v>
      </c>
      <c r="I448" t="s">
        <v>1599</v>
      </c>
    </row>
    <row r="449" spans="1:9" x14ac:dyDescent="0.25">
      <c r="A449" t="s">
        <v>1738</v>
      </c>
      <c r="B449">
        <v>0.17709713599999999</v>
      </c>
      <c r="C449" t="s">
        <v>1388</v>
      </c>
      <c r="D449" s="71">
        <v>42460</v>
      </c>
      <c r="E449">
        <v>3</v>
      </c>
      <c r="F449">
        <v>2016</v>
      </c>
      <c r="G449" t="s">
        <v>1164</v>
      </c>
      <c r="H449" t="s">
        <v>1020</v>
      </c>
      <c r="I449" t="s">
        <v>1599</v>
      </c>
    </row>
    <row r="450" spans="1:9" x14ac:dyDescent="0.25">
      <c r="A450" t="s">
        <v>1773</v>
      </c>
      <c r="B450">
        <v>0.17613224</v>
      </c>
      <c r="C450" t="s">
        <v>1388</v>
      </c>
      <c r="D450" s="71">
        <v>42389</v>
      </c>
      <c r="E450">
        <v>1</v>
      </c>
      <c r="F450">
        <v>2016</v>
      </c>
      <c r="G450" t="s">
        <v>1164</v>
      </c>
      <c r="H450" t="s">
        <v>1020</v>
      </c>
      <c r="I450" t="s">
        <v>1599</v>
      </c>
    </row>
    <row r="451" spans="1:9" x14ac:dyDescent="0.25">
      <c r="A451" t="s">
        <v>1871</v>
      </c>
      <c r="B451">
        <v>0.172756416</v>
      </c>
      <c r="C451" t="s">
        <v>1388</v>
      </c>
      <c r="D451" s="71">
        <v>42222</v>
      </c>
      <c r="E451">
        <v>8</v>
      </c>
      <c r="F451">
        <v>2015</v>
      </c>
      <c r="G451" t="s">
        <v>1164</v>
      </c>
      <c r="H451" t="s">
        <v>1020</v>
      </c>
      <c r="I451" t="s">
        <v>1599</v>
      </c>
    </row>
    <row r="452" spans="1:9" x14ac:dyDescent="0.25">
      <c r="A452" t="s">
        <v>1895</v>
      </c>
      <c r="B452">
        <v>0.17205008299999999</v>
      </c>
      <c r="C452" t="s">
        <v>1388</v>
      </c>
      <c r="D452" s="71">
        <v>42450</v>
      </c>
      <c r="E452">
        <v>3</v>
      </c>
      <c r="F452">
        <v>2016</v>
      </c>
      <c r="G452" t="s">
        <v>1164</v>
      </c>
      <c r="H452" t="s">
        <v>1020</v>
      </c>
      <c r="I452" t="s">
        <v>1599</v>
      </c>
    </row>
    <row r="453" spans="1:9" x14ac:dyDescent="0.25">
      <c r="A453" t="s">
        <v>1997</v>
      </c>
      <c r="B453">
        <v>0.16960246700000001</v>
      </c>
      <c r="C453" t="s">
        <v>1388</v>
      </c>
      <c r="D453" s="71">
        <v>42489</v>
      </c>
      <c r="E453">
        <v>4</v>
      </c>
      <c r="F453">
        <v>2016</v>
      </c>
      <c r="G453" t="s">
        <v>1164</v>
      </c>
      <c r="H453" t="s">
        <v>1020</v>
      </c>
      <c r="I453" t="s">
        <v>1599</v>
      </c>
    </row>
    <row r="454" spans="1:9" x14ac:dyDescent="0.25">
      <c r="A454" t="s">
        <v>2207</v>
      </c>
      <c r="B454">
        <v>0.16501896899999999</v>
      </c>
      <c r="C454" t="s">
        <v>1388</v>
      </c>
      <c r="D454" s="71">
        <v>41411</v>
      </c>
      <c r="E454">
        <v>5</v>
      </c>
      <c r="F454">
        <v>2013</v>
      </c>
      <c r="G454" t="s">
        <v>1164</v>
      </c>
      <c r="H454" t="s">
        <v>1020</v>
      </c>
      <c r="I454" t="s">
        <v>1599</v>
      </c>
    </row>
    <row r="455" spans="1:9" x14ac:dyDescent="0.25">
      <c r="A455" t="s">
        <v>2295</v>
      </c>
      <c r="B455">
        <v>0.163407626</v>
      </c>
      <c r="C455" t="s">
        <v>1388</v>
      </c>
      <c r="D455" s="71">
        <v>42338</v>
      </c>
      <c r="E455">
        <v>11</v>
      </c>
      <c r="F455">
        <v>2015</v>
      </c>
      <c r="G455" t="s">
        <v>1164</v>
      </c>
      <c r="H455" t="s">
        <v>1020</v>
      </c>
      <c r="I455" t="s">
        <v>1599</v>
      </c>
    </row>
    <row r="456" spans="1:9" x14ac:dyDescent="0.25">
      <c r="A456" t="s">
        <v>2296</v>
      </c>
      <c r="B456">
        <v>0.163407625</v>
      </c>
      <c r="C456" t="s">
        <v>1388</v>
      </c>
      <c r="D456" s="71">
        <v>42342</v>
      </c>
      <c r="E456">
        <v>12</v>
      </c>
      <c r="F456">
        <v>2015</v>
      </c>
      <c r="G456" t="s">
        <v>1164</v>
      </c>
      <c r="H456" t="s">
        <v>1020</v>
      </c>
      <c r="I456" t="s">
        <v>1599</v>
      </c>
    </row>
    <row r="457" spans="1:9" x14ac:dyDescent="0.25">
      <c r="A457" t="s">
        <v>2347</v>
      </c>
      <c r="B457">
        <v>0.16252781999999999</v>
      </c>
      <c r="C457" t="s">
        <v>1388</v>
      </c>
      <c r="D457" s="71">
        <v>42517</v>
      </c>
      <c r="E457">
        <v>5</v>
      </c>
      <c r="F457">
        <v>2016</v>
      </c>
      <c r="G457" t="s">
        <v>1164</v>
      </c>
      <c r="H457" t="s">
        <v>1020</v>
      </c>
      <c r="I457" t="s">
        <v>1599</v>
      </c>
    </row>
    <row r="458" spans="1:9" x14ac:dyDescent="0.25">
      <c r="A458" t="s">
        <v>2428</v>
      </c>
      <c r="B458">
        <v>0.161019409</v>
      </c>
      <c r="C458" t="s">
        <v>1388</v>
      </c>
      <c r="D458" s="71">
        <v>42153</v>
      </c>
      <c r="E458">
        <v>5</v>
      </c>
      <c r="F458">
        <v>2015</v>
      </c>
      <c r="G458" t="s">
        <v>1164</v>
      </c>
      <c r="H458" t="s">
        <v>1020</v>
      </c>
      <c r="I458" t="s">
        <v>1599</v>
      </c>
    </row>
    <row r="459" spans="1:9" x14ac:dyDescent="0.25">
      <c r="A459" t="s">
        <v>2441</v>
      </c>
      <c r="B459">
        <v>0.16077265099999999</v>
      </c>
      <c r="C459" t="s">
        <v>1388</v>
      </c>
      <c r="D459" s="71">
        <v>42030</v>
      </c>
      <c r="E459">
        <v>1</v>
      </c>
      <c r="F459">
        <v>2015</v>
      </c>
      <c r="G459" t="s">
        <v>1164</v>
      </c>
      <c r="H459" t="s">
        <v>1020</v>
      </c>
      <c r="I459" t="s">
        <v>1599</v>
      </c>
    </row>
    <row r="460" spans="1:9" x14ac:dyDescent="0.25">
      <c r="A460" t="s">
        <v>2526</v>
      </c>
      <c r="B460">
        <v>0.159590599</v>
      </c>
      <c r="C460" t="s">
        <v>1388</v>
      </c>
      <c r="D460" s="71">
        <v>42368</v>
      </c>
      <c r="E460">
        <v>12</v>
      </c>
      <c r="F460">
        <v>2015</v>
      </c>
      <c r="G460" t="s">
        <v>1164</v>
      </c>
      <c r="H460" t="s">
        <v>1020</v>
      </c>
      <c r="I460" t="s">
        <v>1599</v>
      </c>
    </row>
    <row r="461" spans="1:9" x14ac:dyDescent="0.25">
      <c r="A461" t="s">
        <v>2539</v>
      </c>
      <c r="B461">
        <v>0.159347447</v>
      </c>
      <c r="C461" t="s">
        <v>1388</v>
      </c>
      <c r="D461" s="71">
        <v>42445</v>
      </c>
      <c r="E461">
        <v>3</v>
      </c>
      <c r="F461">
        <v>2016</v>
      </c>
      <c r="G461" t="s">
        <v>1164</v>
      </c>
      <c r="H461" t="s">
        <v>1020</v>
      </c>
      <c r="I461" t="s">
        <v>1599</v>
      </c>
    </row>
    <row r="462" spans="1:9" x14ac:dyDescent="0.25">
      <c r="A462" t="s">
        <v>2551</v>
      </c>
      <c r="B462">
        <v>0.15907407100000001</v>
      </c>
      <c r="C462" t="s">
        <v>1388</v>
      </c>
      <c r="D462" s="71">
        <v>42536</v>
      </c>
      <c r="E462">
        <v>6</v>
      </c>
      <c r="F462">
        <v>2016</v>
      </c>
      <c r="G462" t="s">
        <v>1164</v>
      </c>
      <c r="H462" t="s">
        <v>1020</v>
      </c>
      <c r="I462" t="s">
        <v>1599</v>
      </c>
    </row>
    <row r="463" spans="1:9" x14ac:dyDescent="0.25">
      <c r="A463" t="s">
        <v>1667</v>
      </c>
      <c r="B463">
        <v>0.15699177</v>
      </c>
      <c r="C463" t="s">
        <v>1388</v>
      </c>
      <c r="D463" s="71">
        <v>42247</v>
      </c>
      <c r="E463">
        <v>8</v>
      </c>
      <c r="F463">
        <v>2015</v>
      </c>
      <c r="G463" t="s">
        <v>1164</v>
      </c>
      <c r="H463" t="s">
        <v>1020</v>
      </c>
      <c r="I463" t="s">
        <v>1599</v>
      </c>
    </row>
    <row r="464" spans="1:9" x14ac:dyDescent="0.25">
      <c r="A464" t="s">
        <v>1673</v>
      </c>
      <c r="B464">
        <v>0.15689347300000001</v>
      </c>
      <c r="C464" t="s">
        <v>1388</v>
      </c>
      <c r="D464" s="71">
        <v>42398</v>
      </c>
      <c r="E464">
        <v>1</v>
      </c>
      <c r="F464">
        <v>2016</v>
      </c>
      <c r="G464" t="s">
        <v>1164</v>
      </c>
      <c r="H464" t="s">
        <v>1020</v>
      </c>
      <c r="I464" t="s">
        <v>1599</v>
      </c>
    </row>
    <row r="465" spans="1:9" x14ac:dyDescent="0.25">
      <c r="A465" t="s">
        <v>1769</v>
      </c>
      <c r="B465">
        <v>0.15504421600000001</v>
      </c>
      <c r="C465" t="s">
        <v>1388</v>
      </c>
      <c r="D465" s="71">
        <v>42391</v>
      </c>
      <c r="E465">
        <v>1</v>
      </c>
      <c r="F465">
        <v>2016</v>
      </c>
      <c r="G465" t="s">
        <v>1164</v>
      </c>
      <c r="H465" t="s">
        <v>1020</v>
      </c>
      <c r="I465" t="s">
        <v>1599</v>
      </c>
    </row>
    <row r="466" spans="1:9" x14ac:dyDescent="0.25">
      <c r="A466" t="s">
        <v>1824</v>
      </c>
      <c r="B466">
        <v>0.154400288</v>
      </c>
      <c r="C466" t="s">
        <v>1388</v>
      </c>
      <c r="D466" s="71">
        <v>42387</v>
      </c>
      <c r="E466">
        <v>1</v>
      </c>
      <c r="F466">
        <v>2016</v>
      </c>
      <c r="G466" t="s">
        <v>1164</v>
      </c>
      <c r="H466" t="s">
        <v>1020</v>
      </c>
      <c r="I466" t="s">
        <v>1599</v>
      </c>
    </row>
    <row r="467" spans="1:9" x14ac:dyDescent="0.25">
      <c r="A467" t="s">
        <v>1885</v>
      </c>
      <c r="B467">
        <v>0.15351775500000001</v>
      </c>
      <c r="C467" t="s">
        <v>1388</v>
      </c>
      <c r="D467" s="71">
        <v>42411</v>
      </c>
      <c r="E467">
        <v>2</v>
      </c>
      <c r="F467">
        <v>2016</v>
      </c>
      <c r="G467" t="s">
        <v>1164</v>
      </c>
      <c r="H467" t="s">
        <v>1020</v>
      </c>
      <c r="I467" t="s">
        <v>1599</v>
      </c>
    </row>
    <row r="468" spans="1:9" x14ac:dyDescent="0.25">
      <c r="A468" t="s">
        <v>1927</v>
      </c>
      <c r="B468">
        <v>0.15297994600000001</v>
      </c>
      <c r="C468" t="s">
        <v>1388</v>
      </c>
      <c r="D468" s="71">
        <v>42397</v>
      </c>
      <c r="E468">
        <v>1</v>
      </c>
      <c r="F468">
        <v>2016</v>
      </c>
      <c r="G468" t="s">
        <v>1164</v>
      </c>
      <c r="H468" t="s">
        <v>1020</v>
      </c>
      <c r="I468" t="s">
        <v>1599</v>
      </c>
    </row>
    <row r="469" spans="1:9" x14ac:dyDescent="0.25">
      <c r="A469" t="s">
        <v>1939</v>
      </c>
      <c r="B469">
        <v>0.152790219</v>
      </c>
      <c r="C469" t="s">
        <v>1388</v>
      </c>
      <c r="D469" s="71">
        <v>42185</v>
      </c>
      <c r="E469">
        <v>6</v>
      </c>
      <c r="F469">
        <v>2015</v>
      </c>
      <c r="G469" t="s">
        <v>1164</v>
      </c>
      <c r="H469" t="s">
        <v>1020</v>
      </c>
      <c r="I469" t="s">
        <v>1599</v>
      </c>
    </row>
    <row r="470" spans="1:9" x14ac:dyDescent="0.25">
      <c r="A470" t="s">
        <v>2004</v>
      </c>
      <c r="B470">
        <v>0.15188175100000001</v>
      </c>
      <c r="C470" t="s">
        <v>1388</v>
      </c>
      <c r="D470" s="71">
        <v>42439</v>
      </c>
      <c r="E470">
        <v>3</v>
      </c>
      <c r="F470">
        <v>2016</v>
      </c>
      <c r="G470" t="s">
        <v>1164</v>
      </c>
      <c r="H470" t="s">
        <v>1020</v>
      </c>
      <c r="I470" t="s">
        <v>1599</v>
      </c>
    </row>
    <row r="471" spans="1:9" x14ac:dyDescent="0.25">
      <c r="A471" t="s">
        <v>2065</v>
      </c>
      <c r="B471">
        <v>0.15106709400000001</v>
      </c>
      <c r="C471" t="s">
        <v>1388</v>
      </c>
      <c r="D471" s="71">
        <v>41449</v>
      </c>
      <c r="E471">
        <v>6</v>
      </c>
      <c r="F471">
        <v>2013</v>
      </c>
      <c r="G471" t="s">
        <v>1164</v>
      </c>
      <c r="H471" t="s">
        <v>1020</v>
      </c>
      <c r="I471" t="s">
        <v>1599</v>
      </c>
    </row>
    <row r="472" spans="1:9" x14ac:dyDescent="0.25">
      <c r="A472" t="s">
        <v>2122</v>
      </c>
      <c r="B472">
        <v>0.15005293</v>
      </c>
      <c r="C472" t="s">
        <v>1388</v>
      </c>
      <c r="D472" s="71">
        <v>42354</v>
      </c>
      <c r="E472">
        <v>12</v>
      </c>
      <c r="F472">
        <v>2015</v>
      </c>
      <c r="G472" t="s">
        <v>1164</v>
      </c>
      <c r="H472" t="s">
        <v>1020</v>
      </c>
      <c r="I472" t="s">
        <v>1599</v>
      </c>
    </row>
    <row r="473" spans="1:9" x14ac:dyDescent="0.25">
      <c r="A473" t="s">
        <v>2295</v>
      </c>
      <c r="B473">
        <v>0.14812779200000001</v>
      </c>
      <c r="C473" t="s">
        <v>1388</v>
      </c>
      <c r="D473" s="71">
        <v>42194</v>
      </c>
      <c r="E473">
        <v>7</v>
      </c>
      <c r="F473">
        <v>2015</v>
      </c>
      <c r="G473" t="s">
        <v>1164</v>
      </c>
      <c r="H473" t="s">
        <v>1020</v>
      </c>
      <c r="I473" t="s">
        <v>1599</v>
      </c>
    </row>
    <row r="474" spans="1:9" x14ac:dyDescent="0.25">
      <c r="A474" t="s">
        <v>2360</v>
      </c>
      <c r="B474">
        <v>0.14696895900000001</v>
      </c>
      <c r="C474" t="s">
        <v>1388</v>
      </c>
      <c r="D474" s="71">
        <v>42402</v>
      </c>
      <c r="E474">
        <v>2</v>
      </c>
      <c r="F474">
        <v>2016</v>
      </c>
      <c r="G474" t="s">
        <v>1164</v>
      </c>
      <c r="H474" t="s">
        <v>1020</v>
      </c>
      <c r="I474" t="s">
        <v>1599</v>
      </c>
    </row>
    <row r="475" spans="1:9" x14ac:dyDescent="0.25">
      <c r="A475" t="s">
        <v>2388</v>
      </c>
      <c r="B475">
        <v>0.14655595900000001</v>
      </c>
      <c r="C475" t="s">
        <v>1388</v>
      </c>
      <c r="D475" s="71">
        <v>42419</v>
      </c>
      <c r="E475">
        <v>2</v>
      </c>
      <c r="F475">
        <v>2016</v>
      </c>
      <c r="G475" t="s">
        <v>1164</v>
      </c>
      <c r="H475" t="s">
        <v>1020</v>
      </c>
      <c r="I475" t="s">
        <v>1599</v>
      </c>
    </row>
    <row r="476" spans="1:9" x14ac:dyDescent="0.25">
      <c r="A476" t="s">
        <v>2414</v>
      </c>
      <c r="B476">
        <v>0.14639192600000001</v>
      </c>
      <c r="C476" t="s">
        <v>1388</v>
      </c>
      <c r="D476" s="71">
        <v>42304</v>
      </c>
      <c r="E476">
        <v>10</v>
      </c>
      <c r="F476">
        <v>2015</v>
      </c>
      <c r="G476" t="s">
        <v>1164</v>
      </c>
      <c r="H476" t="s">
        <v>1020</v>
      </c>
      <c r="I476" t="s">
        <v>1599</v>
      </c>
    </row>
    <row r="477" spans="1:9" x14ac:dyDescent="0.25">
      <c r="A477" t="s">
        <v>2523</v>
      </c>
      <c r="B477">
        <v>0.14500421499999999</v>
      </c>
      <c r="C477" t="s">
        <v>1388</v>
      </c>
      <c r="D477" s="71">
        <v>42531</v>
      </c>
      <c r="E477">
        <v>6</v>
      </c>
      <c r="F477">
        <v>2016</v>
      </c>
      <c r="G477" t="s">
        <v>1164</v>
      </c>
      <c r="H477" t="s">
        <v>1020</v>
      </c>
      <c r="I477" t="s">
        <v>1599</v>
      </c>
    </row>
    <row r="478" spans="1:9" x14ac:dyDescent="0.25">
      <c r="A478" t="s">
        <v>2615</v>
      </c>
      <c r="B478">
        <v>0.143990058</v>
      </c>
      <c r="C478" t="s">
        <v>1388</v>
      </c>
      <c r="D478" s="71">
        <v>42429</v>
      </c>
      <c r="E478">
        <v>2</v>
      </c>
      <c r="F478">
        <v>2016</v>
      </c>
      <c r="G478" t="s">
        <v>1164</v>
      </c>
      <c r="H478" t="s">
        <v>1020</v>
      </c>
      <c r="I478" t="s">
        <v>1599</v>
      </c>
    </row>
    <row r="479" spans="1:9" x14ac:dyDescent="0.25">
      <c r="A479" t="s">
        <v>1688</v>
      </c>
      <c r="B479">
        <v>0.14312544499999999</v>
      </c>
      <c r="C479" t="s">
        <v>1388</v>
      </c>
      <c r="D479" s="71">
        <v>42368</v>
      </c>
      <c r="E479">
        <v>12</v>
      </c>
      <c r="F479">
        <v>2015</v>
      </c>
      <c r="G479" t="s">
        <v>1164</v>
      </c>
      <c r="H479" t="s">
        <v>1020</v>
      </c>
      <c r="I479" t="s">
        <v>1599</v>
      </c>
    </row>
    <row r="480" spans="1:9" x14ac:dyDescent="0.25">
      <c r="A480" t="s">
        <v>1703</v>
      </c>
      <c r="B480">
        <v>0.14300125699999999</v>
      </c>
      <c r="C480" t="s">
        <v>1388</v>
      </c>
      <c r="D480" s="71">
        <v>42335</v>
      </c>
      <c r="E480">
        <v>11</v>
      </c>
      <c r="F480">
        <v>2015</v>
      </c>
      <c r="G480" t="s">
        <v>1164</v>
      </c>
      <c r="H480" t="s">
        <v>1020</v>
      </c>
      <c r="I480" t="s">
        <v>1599</v>
      </c>
    </row>
    <row r="481" spans="1:9" x14ac:dyDescent="0.25">
      <c r="A481" t="s">
        <v>1704</v>
      </c>
      <c r="B481">
        <v>0.14300125699999999</v>
      </c>
      <c r="C481" t="s">
        <v>1388</v>
      </c>
      <c r="D481" s="71">
        <v>42338</v>
      </c>
      <c r="E481">
        <v>11</v>
      </c>
      <c r="F481">
        <v>2015</v>
      </c>
      <c r="G481" t="s">
        <v>1164</v>
      </c>
      <c r="H481" t="s">
        <v>1020</v>
      </c>
      <c r="I481" t="s">
        <v>1599</v>
      </c>
    </row>
    <row r="482" spans="1:9" x14ac:dyDescent="0.25">
      <c r="A482" t="s">
        <v>1844</v>
      </c>
      <c r="B482">
        <v>0.141197237</v>
      </c>
      <c r="C482" t="s">
        <v>1388</v>
      </c>
      <c r="D482" s="71">
        <v>42396</v>
      </c>
      <c r="E482">
        <v>1</v>
      </c>
      <c r="F482">
        <v>2016</v>
      </c>
      <c r="G482" t="s">
        <v>1164</v>
      </c>
      <c r="H482" t="s">
        <v>1020</v>
      </c>
      <c r="I482" t="s">
        <v>1599</v>
      </c>
    </row>
    <row r="483" spans="1:9" x14ac:dyDescent="0.25">
      <c r="A483" t="s">
        <v>1942</v>
      </c>
      <c r="B483">
        <v>0.13997649400000001</v>
      </c>
      <c r="C483" t="s">
        <v>1388</v>
      </c>
      <c r="D483" s="71">
        <v>42390</v>
      </c>
      <c r="E483">
        <v>1</v>
      </c>
      <c r="F483">
        <v>2016</v>
      </c>
      <c r="G483" t="s">
        <v>1164</v>
      </c>
      <c r="H483" t="s">
        <v>1020</v>
      </c>
      <c r="I483" t="s">
        <v>1599</v>
      </c>
    </row>
    <row r="484" spans="1:9" x14ac:dyDescent="0.25">
      <c r="A484" t="s">
        <v>1955</v>
      </c>
      <c r="B484">
        <v>0.13985199400000001</v>
      </c>
      <c r="C484" t="s">
        <v>1388</v>
      </c>
      <c r="D484" s="71">
        <v>42377</v>
      </c>
      <c r="E484">
        <v>1</v>
      </c>
      <c r="F484">
        <v>2016</v>
      </c>
      <c r="G484" t="s">
        <v>1164</v>
      </c>
      <c r="H484" t="s">
        <v>1020</v>
      </c>
      <c r="I484" t="s">
        <v>1599</v>
      </c>
    </row>
    <row r="485" spans="1:9" x14ac:dyDescent="0.25">
      <c r="A485" t="s">
        <v>1987</v>
      </c>
      <c r="B485">
        <v>0.13947266999999999</v>
      </c>
      <c r="C485" t="s">
        <v>1388</v>
      </c>
      <c r="D485" s="71">
        <v>42521</v>
      </c>
      <c r="E485">
        <v>5</v>
      </c>
      <c r="F485">
        <v>2016</v>
      </c>
      <c r="G485" t="s">
        <v>1164</v>
      </c>
      <c r="H485" t="s">
        <v>1020</v>
      </c>
      <c r="I485" t="s">
        <v>1599</v>
      </c>
    </row>
    <row r="486" spans="1:9" x14ac:dyDescent="0.25">
      <c r="A486" t="s">
        <v>2010</v>
      </c>
      <c r="B486">
        <v>0.13915129800000001</v>
      </c>
      <c r="C486" t="s">
        <v>1388</v>
      </c>
      <c r="D486" s="71">
        <v>42397</v>
      </c>
      <c r="E486">
        <v>1</v>
      </c>
      <c r="F486">
        <v>2016</v>
      </c>
      <c r="G486" t="s">
        <v>1164</v>
      </c>
      <c r="H486" t="s">
        <v>1020</v>
      </c>
      <c r="I486" t="s">
        <v>1599</v>
      </c>
    </row>
    <row r="487" spans="1:9" x14ac:dyDescent="0.25">
      <c r="A487" t="s">
        <v>2014</v>
      </c>
      <c r="B487">
        <v>0.13911700499999999</v>
      </c>
      <c r="C487" t="s">
        <v>1388</v>
      </c>
      <c r="D487" s="71">
        <v>42331</v>
      </c>
      <c r="E487">
        <v>11</v>
      </c>
      <c r="F487">
        <v>2015</v>
      </c>
      <c r="G487" t="s">
        <v>1164</v>
      </c>
      <c r="H487" t="s">
        <v>1020</v>
      </c>
      <c r="I487" t="s">
        <v>1599</v>
      </c>
    </row>
    <row r="488" spans="1:9" x14ac:dyDescent="0.25">
      <c r="A488" t="s">
        <v>2198</v>
      </c>
      <c r="B488">
        <v>0.136876413</v>
      </c>
      <c r="C488" t="s">
        <v>1388</v>
      </c>
      <c r="D488" s="71">
        <v>42165</v>
      </c>
      <c r="E488">
        <v>6</v>
      </c>
      <c r="F488">
        <v>2015</v>
      </c>
      <c r="G488" t="s">
        <v>1164</v>
      </c>
      <c r="H488" t="s">
        <v>1020</v>
      </c>
      <c r="I488" t="s">
        <v>1599</v>
      </c>
    </row>
    <row r="489" spans="1:9" x14ac:dyDescent="0.25">
      <c r="A489" t="s">
        <v>2608</v>
      </c>
      <c r="B489">
        <v>0.132320787</v>
      </c>
      <c r="C489" t="s">
        <v>1388</v>
      </c>
      <c r="D489" s="71">
        <v>41971</v>
      </c>
      <c r="E489">
        <v>11</v>
      </c>
      <c r="F489">
        <v>2014</v>
      </c>
      <c r="G489" t="s">
        <v>1164</v>
      </c>
      <c r="H489" t="s">
        <v>1020</v>
      </c>
      <c r="I489" t="s">
        <v>1599</v>
      </c>
    </row>
    <row r="490" spans="1:9" x14ac:dyDescent="0.25">
      <c r="A490" t="s">
        <v>1763</v>
      </c>
      <c r="B490">
        <v>0.13062196600000001</v>
      </c>
      <c r="C490" t="s">
        <v>1388</v>
      </c>
      <c r="D490" s="71">
        <v>42324</v>
      </c>
      <c r="E490">
        <v>11</v>
      </c>
      <c r="F490">
        <v>2015</v>
      </c>
      <c r="G490" t="s">
        <v>1164</v>
      </c>
      <c r="H490" t="s">
        <v>1020</v>
      </c>
      <c r="I490" t="s">
        <v>1599</v>
      </c>
    </row>
    <row r="491" spans="1:9" x14ac:dyDescent="0.25">
      <c r="A491" t="s">
        <v>1781</v>
      </c>
      <c r="B491">
        <v>0.13044762100000001</v>
      </c>
      <c r="C491" t="s">
        <v>1388</v>
      </c>
      <c r="D491" s="71">
        <v>42220</v>
      </c>
      <c r="E491">
        <v>8</v>
      </c>
      <c r="F491">
        <v>2015</v>
      </c>
      <c r="G491" t="s">
        <v>1164</v>
      </c>
      <c r="H491" t="s">
        <v>1020</v>
      </c>
      <c r="I491" t="s">
        <v>1599</v>
      </c>
    </row>
    <row r="492" spans="1:9" x14ac:dyDescent="0.25">
      <c r="A492" t="s">
        <v>1783</v>
      </c>
      <c r="B492">
        <v>0.13043112800000001</v>
      </c>
      <c r="C492" t="s">
        <v>1388</v>
      </c>
      <c r="D492" s="71">
        <v>42150</v>
      </c>
      <c r="E492">
        <v>5</v>
      </c>
      <c r="F492">
        <v>2015</v>
      </c>
      <c r="G492" t="s">
        <v>1164</v>
      </c>
      <c r="H492" t="s">
        <v>1020</v>
      </c>
      <c r="I492" t="s">
        <v>1600</v>
      </c>
    </row>
    <row r="493" spans="1:9" x14ac:dyDescent="0.25">
      <c r="A493" t="s">
        <v>1841</v>
      </c>
      <c r="B493">
        <v>0.13001079700000001</v>
      </c>
      <c r="C493" t="s">
        <v>1388</v>
      </c>
      <c r="D493" s="71">
        <v>42305</v>
      </c>
      <c r="E493">
        <v>10</v>
      </c>
      <c r="F493">
        <v>2015</v>
      </c>
      <c r="G493" t="s">
        <v>1164</v>
      </c>
      <c r="H493" t="s">
        <v>1020</v>
      </c>
      <c r="I493" t="s">
        <v>1599</v>
      </c>
    </row>
    <row r="494" spans="1:9" x14ac:dyDescent="0.25">
      <c r="A494" t="s">
        <v>1885</v>
      </c>
      <c r="B494">
        <v>0.12941266400000001</v>
      </c>
      <c r="C494" t="s">
        <v>1388</v>
      </c>
      <c r="D494" s="71">
        <v>42081</v>
      </c>
      <c r="E494">
        <v>3</v>
      </c>
      <c r="F494">
        <v>2015</v>
      </c>
      <c r="G494" t="s">
        <v>1164</v>
      </c>
      <c r="H494" t="s">
        <v>1020</v>
      </c>
      <c r="I494" t="s">
        <v>1599</v>
      </c>
    </row>
    <row r="495" spans="1:9" x14ac:dyDescent="0.25">
      <c r="A495" t="s">
        <v>1953</v>
      </c>
      <c r="B495">
        <v>0.12873172699999999</v>
      </c>
      <c r="C495" t="s">
        <v>1388</v>
      </c>
      <c r="D495" s="71">
        <v>42276</v>
      </c>
      <c r="E495">
        <v>9</v>
      </c>
      <c r="F495">
        <v>2015</v>
      </c>
      <c r="G495" t="s">
        <v>1164</v>
      </c>
      <c r="H495" t="s">
        <v>1020</v>
      </c>
      <c r="I495" t="s">
        <v>1599</v>
      </c>
    </row>
    <row r="496" spans="1:9" x14ac:dyDescent="0.25">
      <c r="A496" t="s">
        <v>1999</v>
      </c>
      <c r="B496">
        <v>0.12818245</v>
      </c>
      <c r="C496" t="s">
        <v>1388</v>
      </c>
      <c r="D496" s="71">
        <v>42031</v>
      </c>
      <c r="E496">
        <v>1</v>
      </c>
      <c r="F496">
        <v>2015</v>
      </c>
      <c r="G496" t="s">
        <v>1164</v>
      </c>
      <c r="H496" t="s">
        <v>1020</v>
      </c>
      <c r="I496" t="s">
        <v>1599</v>
      </c>
    </row>
    <row r="497" spans="1:9" x14ac:dyDescent="0.25">
      <c r="A497" t="s">
        <v>2007</v>
      </c>
      <c r="B497">
        <v>0.12809484600000001</v>
      </c>
      <c r="C497" t="s">
        <v>1388</v>
      </c>
      <c r="D497" s="71">
        <v>41928</v>
      </c>
      <c r="E497">
        <v>10</v>
      </c>
      <c r="F497">
        <v>2014</v>
      </c>
      <c r="G497" t="s">
        <v>1164</v>
      </c>
      <c r="H497" t="s">
        <v>1020</v>
      </c>
      <c r="I497" t="s">
        <v>1599</v>
      </c>
    </row>
    <row r="498" spans="1:9" x14ac:dyDescent="0.25">
      <c r="A498" t="s">
        <v>2053</v>
      </c>
      <c r="B498">
        <v>0.12754175700000001</v>
      </c>
      <c r="C498" t="s">
        <v>1388</v>
      </c>
      <c r="D498" s="71">
        <v>42199</v>
      </c>
      <c r="E498">
        <v>7</v>
      </c>
      <c r="F498">
        <v>2015</v>
      </c>
      <c r="G498" t="s">
        <v>1164</v>
      </c>
      <c r="H498" t="s">
        <v>1020</v>
      </c>
      <c r="I498" t="s">
        <v>1599</v>
      </c>
    </row>
    <row r="499" spans="1:9" x14ac:dyDescent="0.25">
      <c r="A499" t="s">
        <v>2208</v>
      </c>
      <c r="B499">
        <v>0.12555646600000001</v>
      </c>
      <c r="C499" t="s">
        <v>1388</v>
      </c>
      <c r="D499" s="71">
        <v>42082</v>
      </c>
      <c r="E499">
        <v>3</v>
      </c>
      <c r="F499">
        <v>2015</v>
      </c>
      <c r="G499" t="s">
        <v>1164</v>
      </c>
      <c r="H499" t="s">
        <v>1020</v>
      </c>
      <c r="I499" t="s">
        <v>1599</v>
      </c>
    </row>
    <row r="500" spans="1:9" x14ac:dyDescent="0.25">
      <c r="A500" t="s">
        <v>2212</v>
      </c>
      <c r="B500">
        <v>0.12553299300000001</v>
      </c>
      <c r="C500" t="s">
        <v>1388</v>
      </c>
      <c r="D500" s="71">
        <v>42307</v>
      </c>
      <c r="E500">
        <v>10</v>
      </c>
      <c r="F500">
        <v>2015</v>
      </c>
      <c r="G500" t="s">
        <v>1164</v>
      </c>
      <c r="H500" t="s">
        <v>1020</v>
      </c>
      <c r="I500" t="s">
        <v>1599</v>
      </c>
    </row>
    <row r="501" spans="1:9" x14ac:dyDescent="0.25">
      <c r="A501" t="s">
        <v>2307</v>
      </c>
      <c r="B501">
        <v>0.12460684599999999</v>
      </c>
      <c r="C501" t="s">
        <v>1388</v>
      </c>
      <c r="D501" s="71">
        <v>42170</v>
      </c>
      <c r="E501">
        <v>6</v>
      </c>
      <c r="F501">
        <v>2015</v>
      </c>
      <c r="G501" t="s">
        <v>1164</v>
      </c>
      <c r="H501" t="s">
        <v>1020</v>
      </c>
      <c r="I501" t="s">
        <v>1599</v>
      </c>
    </row>
    <row r="502" spans="1:9" x14ac:dyDescent="0.25">
      <c r="A502" t="s">
        <v>2360</v>
      </c>
      <c r="B502">
        <v>0.124026015</v>
      </c>
      <c r="C502" t="s">
        <v>1388</v>
      </c>
      <c r="D502" s="71">
        <v>42257</v>
      </c>
      <c r="E502">
        <v>9</v>
      </c>
      <c r="F502">
        <v>2015</v>
      </c>
      <c r="G502" t="s">
        <v>1164</v>
      </c>
      <c r="H502" t="s">
        <v>1020</v>
      </c>
      <c r="I502" t="s">
        <v>1599</v>
      </c>
    </row>
    <row r="503" spans="1:9" x14ac:dyDescent="0.25">
      <c r="A503" t="s">
        <v>2395</v>
      </c>
      <c r="B503">
        <v>0.12363658399999999</v>
      </c>
      <c r="C503" t="s">
        <v>1388</v>
      </c>
      <c r="D503" s="71">
        <v>42325</v>
      </c>
      <c r="E503">
        <v>11</v>
      </c>
      <c r="F503">
        <v>2015</v>
      </c>
      <c r="G503" t="s">
        <v>1164</v>
      </c>
      <c r="H503" t="s">
        <v>1020</v>
      </c>
      <c r="I503" t="s">
        <v>1599</v>
      </c>
    </row>
    <row r="504" spans="1:9" x14ac:dyDescent="0.25">
      <c r="A504" t="s">
        <v>2399</v>
      </c>
      <c r="B504">
        <v>0.12361340799999999</v>
      </c>
      <c r="C504" t="s">
        <v>1388</v>
      </c>
      <c r="D504" s="71">
        <v>42171</v>
      </c>
      <c r="E504">
        <v>6</v>
      </c>
      <c r="F504">
        <v>2015</v>
      </c>
      <c r="G504" t="s">
        <v>1164</v>
      </c>
      <c r="H504" t="s">
        <v>1020</v>
      </c>
      <c r="I504" t="s">
        <v>1599</v>
      </c>
    </row>
    <row r="505" spans="1:9" x14ac:dyDescent="0.25">
      <c r="A505" t="s">
        <v>2534</v>
      </c>
      <c r="B505">
        <v>0.12243251500000001</v>
      </c>
      <c r="C505" t="s">
        <v>1388</v>
      </c>
      <c r="D505" s="71">
        <v>42402</v>
      </c>
      <c r="E505">
        <v>2</v>
      </c>
      <c r="F505">
        <v>2016</v>
      </c>
      <c r="G505" t="s">
        <v>1164</v>
      </c>
      <c r="H505" t="s">
        <v>1020</v>
      </c>
      <c r="I505" t="s">
        <v>1599</v>
      </c>
    </row>
    <row r="506" spans="1:9" x14ac:dyDescent="0.25">
      <c r="A506" t="s">
        <v>2545</v>
      </c>
      <c r="B506">
        <v>0.122319912</v>
      </c>
      <c r="C506" t="s">
        <v>1388</v>
      </c>
      <c r="D506" s="71">
        <v>42153</v>
      </c>
      <c r="E506">
        <v>5</v>
      </c>
      <c r="F506">
        <v>2015</v>
      </c>
      <c r="G506" t="s">
        <v>1164</v>
      </c>
      <c r="H506" t="s">
        <v>1020</v>
      </c>
      <c r="I506" t="s">
        <v>1599</v>
      </c>
    </row>
    <row r="507" spans="1:9" x14ac:dyDescent="0.25">
      <c r="A507" t="s">
        <v>2594</v>
      </c>
      <c r="B507">
        <v>0.121847464</v>
      </c>
      <c r="C507" t="s">
        <v>1388</v>
      </c>
      <c r="D507" s="71">
        <v>42373</v>
      </c>
      <c r="E507">
        <v>1</v>
      </c>
      <c r="F507">
        <v>2016</v>
      </c>
      <c r="G507" t="s">
        <v>1164</v>
      </c>
      <c r="H507" t="s">
        <v>1020</v>
      </c>
      <c r="I507" t="s">
        <v>1599</v>
      </c>
    </row>
    <row r="508" spans="1:9" x14ac:dyDescent="0.25">
      <c r="A508" t="s">
        <v>2599</v>
      </c>
      <c r="B508">
        <v>0.12180779</v>
      </c>
      <c r="C508" t="s">
        <v>1388</v>
      </c>
      <c r="D508" s="71">
        <v>41787</v>
      </c>
      <c r="E508">
        <v>5</v>
      </c>
      <c r="F508">
        <v>2014</v>
      </c>
      <c r="G508" t="s">
        <v>1164</v>
      </c>
      <c r="H508" t="s">
        <v>1020</v>
      </c>
      <c r="I508" t="s">
        <v>1599</v>
      </c>
    </row>
    <row r="509" spans="1:9" x14ac:dyDescent="0.25">
      <c r="A509" t="s">
        <v>1985</v>
      </c>
      <c r="B509">
        <v>0.31904959599999999</v>
      </c>
      <c r="C509" t="s">
        <v>1388</v>
      </c>
      <c r="D509" s="71">
        <v>42531</v>
      </c>
      <c r="E509">
        <v>6</v>
      </c>
      <c r="F509">
        <v>2016</v>
      </c>
      <c r="G509" t="s">
        <v>1164</v>
      </c>
      <c r="H509" t="s">
        <v>1020</v>
      </c>
      <c r="I509" t="s">
        <v>1599</v>
      </c>
    </row>
    <row r="510" spans="1:9" x14ac:dyDescent="0.25">
      <c r="A510" t="s">
        <v>2273</v>
      </c>
      <c r="B510">
        <v>0.27331006400000002</v>
      </c>
      <c r="C510" t="s">
        <v>1388</v>
      </c>
      <c r="D510" s="71">
        <v>42488</v>
      </c>
      <c r="E510">
        <v>4</v>
      </c>
      <c r="F510">
        <v>2016</v>
      </c>
      <c r="G510" t="s">
        <v>1164</v>
      </c>
      <c r="H510" t="s">
        <v>1020</v>
      </c>
      <c r="I510" t="s">
        <v>1599</v>
      </c>
    </row>
    <row r="511" spans="1:9" x14ac:dyDescent="0.25">
      <c r="A511" t="s">
        <v>2589</v>
      </c>
      <c r="B511">
        <v>0.181047395</v>
      </c>
      <c r="C511" t="s">
        <v>1388</v>
      </c>
      <c r="D511" s="71">
        <v>41449</v>
      </c>
      <c r="E511">
        <v>6</v>
      </c>
      <c r="F511">
        <v>2013</v>
      </c>
      <c r="G511" t="s">
        <v>1164</v>
      </c>
      <c r="H511" t="s">
        <v>1020</v>
      </c>
      <c r="I511" t="s">
        <v>1599</v>
      </c>
    </row>
    <row r="512" spans="1:9" x14ac:dyDescent="0.25">
      <c r="A512" t="s">
        <v>2505</v>
      </c>
      <c r="B512">
        <v>0.145145733</v>
      </c>
      <c r="C512" t="s">
        <v>1388</v>
      </c>
      <c r="D512" s="71">
        <v>42516</v>
      </c>
      <c r="E512">
        <v>5</v>
      </c>
      <c r="F512">
        <v>2016</v>
      </c>
      <c r="G512" t="s">
        <v>1164</v>
      </c>
      <c r="H512" t="s">
        <v>1020</v>
      </c>
      <c r="I512" t="s">
        <v>1599</v>
      </c>
    </row>
    <row r="513" spans="1:9" x14ac:dyDescent="0.25">
      <c r="A513" t="s">
        <v>2057</v>
      </c>
      <c r="B513">
        <v>0.12750903</v>
      </c>
      <c r="C513" t="s">
        <v>1388</v>
      </c>
      <c r="D513" s="71">
        <v>42494</v>
      </c>
      <c r="E513">
        <v>5</v>
      </c>
      <c r="F513">
        <v>2016</v>
      </c>
      <c r="G513" t="s">
        <v>1164</v>
      </c>
      <c r="H513" t="s">
        <v>1020</v>
      </c>
      <c r="I513" t="s">
        <v>1599</v>
      </c>
    </row>
    <row r="514" spans="1:9" x14ac:dyDescent="0.25">
      <c r="A514" t="s">
        <v>2203</v>
      </c>
      <c r="B514">
        <v>0.14907552199999999</v>
      </c>
      <c r="C514" t="s">
        <v>1388</v>
      </c>
      <c r="D514" s="71">
        <v>42341</v>
      </c>
      <c r="E514">
        <v>12</v>
      </c>
      <c r="F514">
        <v>2015</v>
      </c>
      <c r="G514" t="s">
        <v>1164</v>
      </c>
      <c r="H514" t="s">
        <v>1020</v>
      </c>
      <c r="I514" t="s">
        <v>1599</v>
      </c>
    </row>
    <row r="515" spans="1:9" x14ac:dyDescent="0.25">
      <c r="A515" t="s">
        <v>2250</v>
      </c>
      <c r="B515">
        <v>0.14861563799999999</v>
      </c>
      <c r="C515" t="s">
        <v>1388</v>
      </c>
      <c r="D515" s="71">
        <v>42185</v>
      </c>
      <c r="E515">
        <v>6</v>
      </c>
      <c r="F515">
        <v>2015</v>
      </c>
      <c r="G515" t="s">
        <v>1164</v>
      </c>
      <c r="H515" t="s">
        <v>1020</v>
      </c>
      <c r="I515" t="s">
        <v>1599</v>
      </c>
    </row>
    <row r="516" spans="1:9" x14ac:dyDescent="0.25">
      <c r="A516" t="s">
        <v>1862</v>
      </c>
      <c r="B516">
        <v>0.14095412199999999</v>
      </c>
      <c r="C516" t="s">
        <v>1388</v>
      </c>
      <c r="D516" s="71">
        <v>42368</v>
      </c>
      <c r="E516">
        <v>12</v>
      </c>
      <c r="F516">
        <v>2015</v>
      </c>
      <c r="G516" t="s">
        <v>1164</v>
      </c>
      <c r="H516" t="s">
        <v>1020</v>
      </c>
      <c r="I516" t="s">
        <v>1599</v>
      </c>
    </row>
    <row r="517" spans="1:9" x14ac:dyDescent="0.25">
      <c r="A517" t="s">
        <v>1883</v>
      </c>
      <c r="B517">
        <v>0.34667530600000002</v>
      </c>
      <c r="C517" t="s">
        <v>1388</v>
      </c>
      <c r="D517" s="71">
        <v>42517</v>
      </c>
      <c r="E517">
        <v>5</v>
      </c>
      <c r="F517">
        <v>2016</v>
      </c>
      <c r="G517" t="s">
        <v>1164</v>
      </c>
      <c r="H517" t="s">
        <v>1020</v>
      </c>
      <c r="I517" t="s">
        <v>1599</v>
      </c>
    </row>
    <row r="518" spans="1:9" x14ac:dyDescent="0.25">
      <c r="A518" t="s">
        <v>2334</v>
      </c>
      <c r="B518">
        <v>0.162761352</v>
      </c>
      <c r="C518" t="s">
        <v>1388</v>
      </c>
      <c r="D518" s="71">
        <v>42286</v>
      </c>
      <c r="E518">
        <v>10</v>
      </c>
      <c r="F518">
        <v>2015</v>
      </c>
      <c r="G518" t="s">
        <v>1164</v>
      </c>
      <c r="H518" t="s">
        <v>1020</v>
      </c>
      <c r="I518" t="s">
        <v>1599</v>
      </c>
    </row>
    <row r="519" spans="1:9" x14ac:dyDescent="0.25">
      <c r="A519" t="s">
        <v>2477</v>
      </c>
      <c r="B519">
        <v>0.122903715</v>
      </c>
      <c r="C519" t="s">
        <v>1388</v>
      </c>
      <c r="D519" s="71">
        <v>42355</v>
      </c>
      <c r="E519">
        <v>12</v>
      </c>
      <c r="F519">
        <v>2015</v>
      </c>
      <c r="G519" t="s">
        <v>1164</v>
      </c>
      <c r="H519" t="s">
        <v>1020</v>
      </c>
      <c r="I519" t="s">
        <v>1599</v>
      </c>
    </row>
    <row r="520" spans="1:9" x14ac:dyDescent="0.25">
      <c r="A520" t="s">
        <v>2239</v>
      </c>
      <c r="B520">
        <v>0.12523588599999999</v>
      </c>
      <c r="C520" t="s">
        <v>1300</v>
      </c>
      <c r="D520" s="71">
        <v>42325</v>
      </c>
      <c r="E520">
        <v>11</v>
      </c>
      <c r="F520">
        <v>2015</v>
      </c>
      <c r="G520" t="s">
        <v>1598</v>
      </c>
      <c r="H520" t="s">
        <v>1019</v>
      </c>
      <c r="I520" t="s">
        <v>1599</v>
      </c>
    </row>
    <row r="521" spans="1:9" x14ac:dyDescent="0.25">
      <c r="A521" t="s">
        <v>2286</v>
      </c>
      <c r="B521">
        <v>0.27251135900000001</v>
      </c>
      <c r="C521" t="s">
        <v>1300</v>
      </c>
      <c r="D521" s="71">
        <v>42003</v>
      </c>
      <c r="E521">
        <v>12</v>
      </c>
      <c r="F521">
        <v>2014</v>
      </c>
      <c r="G521" t="s">
        <v>1164</v>
      </c>
      <c r="H521" t="s">
        <v>543</v>
      </c>
      <c r="I521" t="s">
        <v>1599</v>
      </c>
    </row>
    <row r="522" spans="1:9" x14ac:dyDescent="0.25">
      <c r="A522" t="s">
        <v>2570</v>
      </c>
      <c r="B522">
        <v>0.242354706</v>
      </c>
      <c r="C522" t="s">
        <v>1300</v>
      </c>
      <c r="D522" s="71">
        <v>41963</v>
      </c>
      <c r="E522">
        <v>11</v>
      </c>
      <c r="F522">
        <v>2014</v>
      </c>
      <c r="G522" t="s">
        <v>1164</v>
      </c>
      <c r="H522" t="s">
        <v>543</v>
      </c>
      <c r="I522" t="s">
        <v>1599</v>
      </c>
    </row>
    <row r="523" spans="1:9" x14ac:dyDescent="0.25">
      <c r="A523" t="s">
        <v>2167</v>
      </c>
      <c r="B523">
        <v>0.19771264999999999</v>
      </c>
      <c r="C523" t="s">
        <v>1300</v>
      </c>
      <c r="D523" s="71">
        <v>41669</v>
      </c>
      <c r="E523">
        <v>1</v>
      </c>
      <c r="F523">
        <v>2014</v>
      </c>
      <c r="G523" t="s">
        <v>1164</v>
      </c>
      <c r="H523" t="s">
        <v>543</v>
      </c>
      <c r="I523" t="s">
        <v>1599</v>
      </c>
    </row>
    <row r="524" spans="1:9" x14ac:dyDescent="0.25">
      <c r="A524" t="s">
        <v>1721</v>
      </c>
      <c r="B524">
        <v>0.155850343</v>
      </c>
      <c r="C524" t="s">
        <v>1300</v>
      </c>
      <c r="D524" s="71">
        <v>42003</v>
      </c>
      <c r="E524">
        <v>12</v>
      </c>
      <c r="F524">
        <v>2014</v>
      </c>
      <c r="G524" t="s">
        <v>1164</v>
      </c>
      <c r="H524" t="s">
        <v>543</v>
      </c>
      <c r="I524" t="s">
        <v>1599</v>
      </c>
    </row>
    <row r="525" spans="1:9" x14ac:dyDescent="0.25">
      <c r="A525" t="s">
        <v>2210</v>
      </c>
      <c r="B525">
        <v>0.149012335</v>
      </c>
      <c r="C525" t="s">
        <v>1300</v>
      </c>
      <c r="D525" s="71">
        <v>41971</v>
      </c>
      <c r="E525">
        <v>11</v>
      </c>
      <c r="F525">
        <v>2014</v>
      </c>
      <c r="G525" t="s">
        <v>1164</v>
      </c>
      <c r="H525" t="s">
        <v>543</v>
      </c>
      <c r="I525" t="s">
        <v>1599</v>
      </c>
    </row>
    <row r="526" spans="1:9" x14ac:dyDescent="0.25">
      <c r="A526" t="s">
        <v>1985</v>
      </c>
      <c r="B526">
        <v>0.13949619599999999</v>
      </c>
      <c r="C526" t="s">
        <v>1300</v>
      </c>
      <c r="D526" s="71">
        <v>42003</v>
      </c>
      <c r="E526">
        <v>12</v>
      </c>
      <c r="F526">
        <v>2014</v>
      </c>
      <c r="G526" t="s">
        <v>1164</v>
      </c>
      <c r="H526" t="s">
        <v>543</v>
      </c>
      <c r="I526" t="s">
        <v>1599</v>
      </c>
    </row>
    <row r="527" spans="1:9" x14ac:dyDescent="0.25">
      <c r="A527" t="s">
        <v>2147</v>
      </c>
      <c r="B527">
        <v>0.12643312700000001</v>
      </c>
      <c r="C527" t="s">
        <v>1300</v>
      </c>
      <c r="D527" s="71">
        <v>41621</v>
      </c>
      <c r="E527">
        <v>12</v>
      </c>
      <c r="F527">
        <v>2013</v>
      </c>
      <c r="G527" t="s">
        <v>1164</v>
      </c>
      <c r="H527" t="s">
        <v>543</v>
      </c>
      <c r="I527" t="s">
        <v>1599</v>
      </c>
    </row>
    <row r="528" spans="1:9" x14ac:dyDescent="0.25">
      <c r="A528" t="s">
        <v>2262</v>
      </c>
      <c r="B528">
        <v>0.19332852</v>
      </c>
      <c r="C528" t="s">
        <v>1300</v>
      </c>
      <c r="D528" s="71">
        <v>42536</v>
      </c>
      <c r="E528">
        <v>6</v>
      </c>
      <c r="F528">
        <v>2016</v>
      </c>
      <c r="G528" t="s">
        <v>1164</v>
      </c>
      <c r="H528" t="s">
        <v>543</v>
      </c>
      <c r="I528" t="s">
        <v>1599</v>
      </c>
    </row>
    <row r="529" spans="1:9" x14ac:dyDescent="0.25">
      <c r="A529" t="s">
        <v>1732</v>
      </c>
      <c r="B529">
        <v>0.17724888699999999</v>
      </c>
      <c r="C529" t="s">
        <v>1300</v>
      </c>
      <c r="D529" s="71">
        <v>42521</v>
      </c>
      <c r="E529">
        <v>5</v>
      </c>
      <c r="F529">
        <v>2016</v>
      </c>
      <c r="G529" t="s">
        <v>1164</v>
      </c>
      <c r="H529" t="s">
        <v>543</v>
      </c>
      <c r="I529" t="s">
        <v>1599</v>
      </c>
    </row>
    <row r="530" spans="1:9" x14ac:dyDescent="0.25">
      <c r="A530" t="s">
        <v>2253</v>
      </c>
      <c r="B530">
        <v>0.16423581100000001</v>
      </c>
      <c r="C530" t="s">
        <v>1300</v>
      </c>
      <c r="D530" s="71">
        <v>42503</v>
      </c>
      <c r="E530">
        <v>5</v>
      </c>
      <c r="F530">
        <v>2016</v>
      </c>
      <c r="G530" t="s">
        <v>1164</v>
      </c>
      <c r="H530" t="s">
        <v>543</v>
      </c>
      <c r="I530" t="s">
        <v>1599</v>
      </c>
    </row>
    <row r="531" spans="1:9" x14ac:dyDescent="0.25">
      <c r="A531" t="s">
        <v>2506</v>
      </c>
      <c r="B531">
        <v>0.15989894900000001</v>
      </c>
      <c r="C531" t="s">
        <v>1300</v>
      </c>
      <c r="D531" s="71">
        <v>42459</v>
      </c>
      <c r="E531">
        <v>3</v>
      </c>
      <c r="F531">
        <v>2016</v>
      </c>
      <c r="G531" t="s">
        <v>1164</v>
      </c>
      <c r="H531" t="s">
        <v>543</v>
      </c>
      <c r="I531" t="s">
        <v>1599</v>
      </c>
    </row>
    <row r="532" spans="1:9" x14ac:dyDescent="0.25">
      <c r="A532" t="s">
        <v>2509</v>
      </c>
      <c r="B532">
        <v>0.15988154299999999</v>
      </c>
      <c r="C532" t="s">
        <v>1300</v>
      </c>
      <c r="D532" s="71">
        <v>42503</v>
      </c>
      <c r="E532">
        <v>5</v>
      </c>
      <c r="F532">
        <v>2016</v>
      </c>
      <c r="G532" t="s">
        <v>1164</v>
      </c>
      <c r="H532" t="s">
        <v>543</v>
      </c>
      <c r="I532" t="s">
        <v>1599</v>
      </c>
    </row>
    <row r="533" spans="1:9" x14ac:dyDescent="0.25">
      <c r="A533" t="s">
        <v>2201</v>
      </c>
      <c r="B533">
        <v>0.14908210899999999</v>
      </c>
      <c r="C533" t="s">
        <v>1300</v>
      </c>
      <c r="D533" s="71">
        <v>42531</v>
      </c>
      <c r="E533">
        <v>6</v>
      </c>
      <c r="F533">
        <v>2016</v>
      </c>
      <c r="G533" t="s">
        <v>1164</v>
      </c>
      <c r="H533" t="s">
        <v>543</v>
      </c>
      <c r="I533" t="s">
        <v>1599</v>
      </c>
    </row>
    <row r="534" spans="1:9" x14ac:dyDescent="0.25">
      <c r="A534" t="s">
        <v>2051</v>
      </c>
      <c r="B534">
        <v>0.1386964</v>
      </c>
      <c r="C534" t="s">
        <v>1300</v>
      </c>
      <c r="D534" s="71">
        <v>42489</v>
      </c>
      <c r="E534">
        <v>4</v>
      </c>
      <c r="F534">
        <v>2016</v>
      </c>
      <c r="G534" t="s">
        <v>1164</v>
      </c>
      <c r="H534" t="s">
        <v>543</v>
      </c>
      <c r="I534" t="s">
        <v>1599</v>
      </c>
    </row>
    <row r="535" spans="1:9" x14ac:dyDescent="0.25">
      <c r="A535" t="s">
        <v>2188</v>
      </c>
      <c r="B535">
        <v>0.13698341999999999</v>
      </c>
      <c r="C535" t="s">
        <v>1300</v>
      </c>
      <c r="D535" s="71">
        <v>42489</v>
      </c>
      <c r="E535">
        <v>4</v>
      </c>
      <c r="F535">
        <v>2016</v>
      </c>
      <c r="G535" t="s">
        <v>1164</v>
      </c>
      <c r="H535" t="s">
        <v>543</v>
      </c>
      <c r="I535" t="s">
        <v>1599</v>
      </c>
    </row>
    <row r="536" spans="1:9" x14ac:dyDescent="0.25">
      <c r="A536" t="s">
        <v>1767</v>
      </c>
      <c r="B536">
        <v>0.224305542</v>
      </c>
      <c r="C536" t="s">
        <v>1300</v>
      </c>
      <c r="D536" s="71">
        <v>42521</v>
      </c>
      <c r="E536">
        <v>5</v>
      </c>
      <c r="F536">
        <v>2016</v>
      </c>
      <c r="G536" t="s">
        <v>1164</v>
      </c>
      <c r="H536" t="s">
        <v>543</v>
      </c>
      <c r="I536" t="s">
        <v>1599</v>
      </c>
    </row>
    <row r="537" spans="1:9" x14ac:dyDescent="0.25">
      <c r="A537" t="s">
        <v>1800</v>
      </c>
      <c r="B537">
        <v>0.154690572</v>
      </c>
      <c r="C537" t="s">
        <v>1300</v>
      </c>
      <c r="D537" s="71">
        <v>42521</v>
      </c>
      <c r="E537">
        <v>5</v>
      </c>
      <c r="F537">
        <v>2016</v>
      </c>
      <c r="G537" t="s">
        <v>1164</v>
      </c>
      <c r="H537" t="s">
        <v>543</v>
      </c>
      <c r="I537" t="s">
        <v>1599</v>
      </c>
    </row>
    <row r="538" spans="1:9" x14ac:dyDescent="0.25">
      <c r="A538" t="s">
        <v>2305</v>
      </c>
      <c r="B538">
        <v>0.27079578999999998</v>
      </c>
      <c r="C538" t="s">
        <v>1300</v>
      </c>
      <c r="D538" s="71">
        <v>42041</v>
      </c>
      <c r="E538">
        <v>2</v>
      </c>
      <c r="F538">
        <v>2015</v>
      </c>
      <c r="G538" t="s">
        <v>1164</v>
      </c>
      <c r="H538" t="s">
        <v>543</v>
      </c>
      <c r="I538" t="s">
        <v>1599</v>
      </c>
    </row>
    <row r="539" spans="1:9" x14ac:dyDescent="0.25">
      <c r="A539" t="s">
        <v>2579</v>
      </c>
      <c r="B539">
        <v>0.24155275700000001</v>
      </c>
      <c r="C539" t="s">
        <v>1300</v>
      </c>
      <c r="D539" s="71">
        <v>42087</v>
      </c>
      <c r="E539">
        <v>3</v>
      </c>
      <c r="F539">
        <v>2015</v>
      </c>
      <c r="G539" t="s">
        <v>1164</v>
      </c>
      <c r="H539" t="s">
        <v>543</v>
      </c>
      <c r="I539" t="s">
        <v>1599</v>
      </c>
    </row>
    <row r="540" spans="1:9" x14ac:dyDescent="0.25">
      <c r="A540" t="s">
        <v>2583</v>
      </c>
      <c r="B540">
        <v>0.18115018899999999</v>
      </c>
      <c r="C540" t="s">
        <v>1300</v>
      </c>
      <c r="D540" s="71">
        <v>42118</v>
      </c>
      <c r="E540">
        <v>4</v>
      </c>
      <c r="F540">
        <v>2015</v>
      </c>
      <c r="G540" t="s">
        <v>1164</v>
      </c>
      <c r="H540" t="s">
        <v>543</v>
      </c>
      <c r="I540" t="s">
        <v>1599</v>
      </c>
    </row>
    <row r="541" spans="1:9" x14ac:dyDescent="0.25">
      <c r="A541" t="s">
        <v>2600</v>
      </c>
      <c r="B541">
        <v>0.18070411</v>
      </c>
      <c r="C541" t="s">
        <v>1300</v>
      </c>
      <c r="D541" s="71">
        <v>42023</v>
      </c>
      <c r="E541">
        <v>1</v>
      </c>
      <c r="F541">
        <v>2015</v>
      </c>
      <c r="G541" t="s">
        <v>1164</v>
      </c>
      <c r="H541" t="s">
        <v>543</v>
      </c>
      <c r="I541" t="s">
        <v>1599</v>
      </c>
    </row>
    <row r="542" spans="1:9" x14ac:dyDescent="0.25">
      <c r="A542" t="s">
        <v>1747</v>
      </c>
      <c r="B542">
        <v>0.17689535100000001</v>
      </c>
      <c r="C542" t="s">
        <v>1300</v>
      </c>
      <c r="D542" s="71">
        <v>42094</v>
      </c>
      <c r="E542">
        <v>3</v>
      </c>
      <c r="F542">
        <v>2015</v>
      </c>
      <c r="G542" t="s">
        <v>1164</v>
      </c>
      <c r="H542" t="s">
        <v>543</v>
      </c>
      <c r="I542" t="s">
        <v>1599</v>
      </c>
    </row>
    <row r="543" spans="1:9" x14ac:dyDescent="0.25">
      <c r="A543" t="s">
        <v>2142</v>
      </c>
      <c r="B543">
        <v>0.16646920900000001</v>
      </c>
      <c r="C543" t="s">
        <v>1300</v>
      </c>
      <c r="D543" s="71">
        <v>42200</v>
      </c>
      <c r="E543">
        <v>7</v>
      </c>
      <c r="F543">
        <v>2015</v>
      </c>
      <c r="G543" t="s">
        <v>1164</v>
      </c>
      <c r="H543" t="s">
        <v>543</v>
      </c>
      <c r="I543" t="s">
        <v>1599</v>
      </c>
    </row>
    <row r="544" spans="1:9" x14ac:dyDescent="0.25">
      <c r="A544" t="s">
        <v>2338</v>
      </c>
      <c r="B544">
        <v>0.16264997</v>
      </c>
      <c r="C544" t="s">
        <v>1300</v>
      </c>
      <c r="D544" s="71">
        <v>42172</v>
      </c>
      <c r="E544">
        <v>6</v>
      </c>
      <c r="F544">
        <v>2015</v>
      </c>
      <c r="G544" t="s">
        <v>1164</v>
      </c>
      <c r="H544" t="s">
        <v>543</v>
      </c>
      <c r="I544" t="s">
        <v>1599</v>
      </c>
    </row>
    <row r="545" spans="1:9" x14ac:dyDescent="0.25">
      <c r="A545" t="s">
        <v>1734</v>
      </c>
      <c r="B545">
        <v>0.15558514600000001</v>
      </c>
      <c r="C545" t="s">
        <v>1300</v>
      </c>
      <c r="D545" s="71">
        <v>42087</v>
      </c>
      <c r="E545">
        <v>3</v>
      </c>
      <c r="F545">
        <v>2015</v>
      </c>
      <c r="G545" t="s">
        <v>1164</v>
      </c>
      <c r="H545" t="s">
        <v>543</v>
      </c>
      <c r="I545" t="s">
        <v>1599</v>
      </c>
    </row>
    <row r="546" spans="1:9" x14ac:dyDescent="0.25">
      <c r="A546" t="s">
        <v>1890</v>
      </c>
      <c r="B546">
        <v>0.140579329</v>
      </c>
      <c r="C546" t="s">
        <v>1300</v>
      </c>
      <c r="D546" s="71">
        <v>42191</v>
      </c>
      <c r="E546">
        <v>7</v>
      </c>
      <c r="F546">
        <v>2015</v>
      </c>
      <c r="G546" t="s">
        <v>1164</v>
      </c>
      <c r="H546" t="s">
        <v>543</v>
      </c>
      <c r="I546" t="s">
        <v>1599</v>
      </c>
    </row>
    <row r="547" spans="1:9" x14ac:dyDescent="0.25">
      <c r="A547" t="s">
        <v>2070</v>
      </c>
      <c r="B547">
        <v>0.127371236</v>
      </c>
      <c r="C547" t="s">
        <v>1300</v>
      </c>
      <c r="D547" s="71">
        <v>42020</v>
      </c>
      <c r="E547">
        <v>1</v>
      </c>
      <c r="F547">
        <v>2015</v>
      </c>
      <c r="G547" t="s">
        <v>1164</v>
      </c>
      <c r="H547" t="s">
        <v>543</v>
      </c>
      <c r="I547" t="s">
        <v>1599</v>
      </c>
    </row>
    <row r="548" spans="1:9" x14ac:dyDescent="0.25">
      <c r="A548" t="s">
        <v>2279</v>
      </c>
      <c r="B548">
        <v>0.124858169</v>
      </c>
      <c r="C548" t="s">
        <v>1300</v>
      </c>
      <c r="D548" s="71">
        <v>42123</v>
      </c>
      <c r="E548">
        <v>4</v>
      </c>
      <c r="F548">
        <v>2015</v>
      </c>
      <c r="G548" t="s">
        <v>1164</v>
      </c>
      <c r="H548" t="s">
        <v>543</v>
      </c>
      <c r="I548" t="s">
        <v>1599</v>
      </c>
    </row>
    <row r="549" spans="1:9" x14ac:dyDescent="0.25">
      <c r="A549" t="s">
        <v>2427</v>
      </c>
      <c r="B549">
        <v>0.12330779</v>
      </c>
      <c r="C549" t="s">
        <v>1300</v>
      </c>
      <c r="D549" s="71">
        <v>42103</v>
      </c>
      <c r="E549">
        <v>4</v>
      </c>
      <c r="F549">
        <v>2015</v>
      </c>
      <c r="G549" t="s">
        <v>1164</v>
      </c>
      <c r="H549" t="s">
        <v>543</v>
      </c>
      <c r="I549" t="s">
        <v>1599</v>
      </c>
    </row>
    <row r="550" spans="1:9" x14ac:dyDescent="0.25">
      <c r="A550" t="s">
        <v>1912</v>
      </c>
      <c r="B550">
        <v>0.33558814799999998</v>
      </c>
      <c r="C550" t="s">
        <v>1300</v>
      </c>
      <c r="D550" s="71">
        <v>42503</v>
      </c>
      <c r="E550">
        <v>5</v>
      </c>
      <c r="F550">
        <v>2016</v>
      </c>
      <c r="G550" t="s">
        <v>1164</v>
      </c>
      <c r="H550" t="s">
        <v>543</v>
      </c>
      <c r="I550" t="s">
        <v>1599</v>
      </c>
    </row>
    <row r="551" spans="1:9" x14ac:dyDescent="0.25">
      <c r="A551" t="s">
        <v>1926</v>
      </c>
      <c r="B551">
        <v>0.33260782999999999</v>
      </c>
      <c r="C551" t="s">
        <v>1300</v>
      </c>
      <c r="D551" s="71">
        <v>42489</v>
      </c>
      <c r="E551">
        <v>4</v>
      </c>
      <c r="F551">
        <v>2016</v>
      </c>
      <c r="G551" t="s">
        <v>1164</v>
      </c>
      <c r="H551" t="s">
        <v>543</v>
      </c>
      <c r="I551" t="s">
        <v>1599</v>
      </c>
    </row>
    <row r="552" spans="1:9" x14ac:dyDescent="0.25">
      <c r="A552" t="s">
        <v>1936</v>
      </c>
      <c r="B552">
        <v>0.33026902800000002</v>
      </c>
      <c r="C552" t="s">
        <v>1300</v>
      </c>
      <c r="D552" s="71">
        <v>42536</v>
      </c>
      <c r="E552">
        <v>6</v>
      </c>
      <c r="F552">
        <v>2016</v>
      </c>
      <c r="G552" t="s">
        <v>1164</v>
      </c>
      <c r="H552" t="s">
        <v>543</v>
      </c>
      <c r="I552" t="s">
        <v>1599</v>
      </c>
    </row>
    <row r="553" spans="1:9" x14ac:dyDescent="0.25">
      <c r="A553" t="s">
        <v>1982</v>
      </c>
      <c r="B553">
        <v>0.31920622799999998</v>
      </c>
      <c r="C553" t="s">
        <v>1300</v>
      </c>
      <c r="D553" s="71">
        <v>42487</v>
      </c>
      <c r="E553">
        <v>4</v>
      </c>
      <c r="F553">
        <v>2016</v>
      </c>
      <c r="G553" t="s">
        <v>1164</v>
      </c>
      <c r="H553" t="s">
        <v>543</v>
      </c>
      <c r="I553" t="s">
        <v>1599</v>
      </c>
    </row>
    <row r="554" spans="1:9" x14ac:dyDescent="0.25">
      <c r="A554" t="s">
        <v>2005</v>
      </c>
      <c r="B554">
        <v>0.31410475300000001</v>
      </c>
      <c r="C554" t="s">
        <v>1300</v>
      </c>
      <c r="D554" s="71">
        <v>42422</v>
      </c>
      <c r="E554">
        <v>2</v>
      </c>
      <c r="F554">
        <v>2016</v>
      </c>
      <c r="G554" t="s">
        <v>1164</v>
      </c>
      <c r="H554" t="s">
        <v>543</v>
      </c>
      <c r="I554" t="s">
        <v>1599</v>
      </c>
    </row>
    <row r="555" spans="1:9" x14ac:dyDescent="0.25">
      <c r="A555" t="s">
        <v>2084</v>
      </c>
      <c r="B555">
        <v>0.29820541900000003</v>
      </c>
      <c r="C555" t="s">
        <v>1300</v>
      </c>
      <c r="D555" s="71">
        <v>42429</v>
      </c>
      <c r="E555">
        <v>2</v>
      </c>
      <c r="F555">
        <v>2016</v>
      </c>
      <c r="G555" t="s">
        <v>1164</v>
      </c>
      <c r="H555" t="s">
        <v>543</v>
      </c>
      <c r="I555" t="s">
        <v>1599</v>
      </c>
    </row>
    <row r="556" spans="1:9" x14ac:dyDescent="0.25">
      <c r="A556" t="s">
        <v>2132</v>
      </c>
      <c r="B556">
        <v>0.29050320499999999</v>
      </c>
      <c r="C556" t="s">
        <v>1300</v>
      </c>
      <c r="D556" s="71">
        <v>42226</v>
      </c>
      <c r="E556">
        <v>8</v>
      </c>
      <c r="F556">
        <v>2015</v>
      </c>
      <c r="G556" t="s">
        <v>1164</v>
      </c>
      <c r="H556" t="s">
        <v>543</v>
      </c>
      <c r="I556" t="s">
        <v>1599</v>
      </c>
    </row>
    <row r="557" spans="1:9" x14ac:dyDescent="0.25">
      <c r="A557" t="s">
        <v>2164</v>
      </c>
      <c r="B557">
        <v>0.28631801400000001</v>
      </c>
      <c r="C557" t="s">
        <v>1300</v>
      </c>
      <c r="D557" s="71">
        <v>42307</v>
      </c>
      <c r="E557">
        <v>10</v>
      </c>
      <c r="F557">
        <v>2015</v>
      </c>
      <c r="G557" t="s">
        <v>1164</v>
      </c>
      <c r="H557" t="s">
        <v>543</v>
      </c>
      <c r="I557" t="s">
        <v>1599</v>
      </c>
    </row>
    <row r="558" spans="1:9" x14ac:dyDescent="0.25">
      <c r="A558" t="s">
        <v>2202</v>
      </c>
      <c r="B558">
        <v>0.28102152800000002</v>
      </c>
      <c r="C558" t="s">
        <v>1300</v>
      </c>
      <c r="D558" s="71">
        <v>42328</v>
      </c>
      <c r="E558">
        <v>11</v>
      </c>
      <c r="F558">
        <v>2015</v>
      </c>
      <c r="G558" t="s">
        <v>1164</v>
      </c>
      <c r="H558" t="s">
        <v>543</v>
      </c>
      <c r="I558" t="s">
        <v>1599</v>
      </c>
    </row>
    <row r="559" spans="1:9" x14ac:dyDescent="0.25">
      <c r="A559" t="s">
        <v>2307</v>
      </c>
      <c r="B559">
        <v>0.27063257899999998</v>
      </c>
      <c r="C559" t="s">
        <v>1300</v>
      </c>
      <c r="D559" s="71">
        <v>42373</v>
      </c>
      <c r="E559">
        <v>1</v>
      </c>
      <c r="F559">
        <v>2016</v>
      </c>
      <c r="G559" t="s">
        <v>1164</v>
      </c>
      <c r="H559" t="s">
        <v>543</v>
      </c>
      <c r="I559" t="s">
        <v>1599</v>
      </c>
    </row>
    <row r="560" spans="1:9" x14ac:dyDescent="0.25">
      <c r="A560" t="s">
        <v>2320</v>
      </c>
      <c r="B560">
        <v>0.269154487</v>
      </c>
      <c r="C560" t="s">
        <v>1300</v>
      </c>
      <c r="D560" s="71">
        <v>42424</v>
      </c>
      <c r="E560">
        <v>2</v>
      </c>
      <c r="F560">
        <v>2016</v>
      </c>
      <c r="G560" t="s">
        <v>1164</v>
      </c>
      <c r="H560" t="s">
        <v>543</v>
      </c>
      <c r="I560" t="s">
        <v>1599</v>
      </c>
    </row>
    <row r="561" spans="1:9" x14ac:dyDescent="0.25">
      <c r="A561" t="s">
        <v>2501</v>
      </c>
      <c r="B561">
        <v>0.24895566299999999</v>
      </c>
      <c r="C561" t="s">
        <v>1300</v>
      </c>
      <c r="D561" s="71">
        <v>42488</v>
      </c>
      <c r="E561">
        <v>4</v>
      </c>
      <c r="F561">
        <v>2016</v>
      </c>
      <c r="G561" t="s">
        <v>1164</v>
      </c>
      <c r="H561" t="s">
        <v>543</v>
      </c>
      <c r="I561" t="s">
        <v>1599</v>
      </c>
    </row>
    <row r="562" spans="1:9" x14ac:dyDescent="0.25">
      <c r="A562" t="s">
        <v>2504</v>
      </c>
      <c r="B562">
        <v>0.24845159999999999</v>
      </c>
      <c r="C562" t="s">
        <v>1300</v>
      </c>
      <c r="D562" s="71">
        <v>42509</v>
      </c>
      <c r="E562">
        <v>5</v>
      </c>
      <c r="F562">
        <v>2016</v>
      </c>
      <c r="G562" t="s">
        <v>1164</v>
      </c>
      <c r="H562" t="s">
        <v>543</v>
      </c>
      <c r="I562" t="s">
        <v>1599</v>
      </c>
    </row>
    <row r="563" spans="1:9" x14ac:dyDescent="0.25">
      <c r="A563" t="s">
        <v>2571</v>
      </c>
      <c r="B563">
        <v>0.242102234</v>
      </c>
      <c r="C563" t="s">
        <v>1300</v>
      </c>
      <c r="D563" s="71">
        <v>42333</v>
      </c>
      <c r="E563">
        <v>11</v>
      </c>
      <c r="F563">
        <v>2015</v>
      </c>
      <c r="G563" t="s">
        <v>1164</v>
      </c>
      <c r="H563" t="s">
        <v>543</v>
      </c>
      <c r="I563" t="s">
        <v>1599</v>
      </c>
    </row>
    <row r="564" spans="1:9" x14ac:dyDescent="0.25">
      <c r="A564" t="s">
        <v>2581</v>
      </c>
      <c r="B564">
        <v>0.241434026</v>
      </c>
      <c r="C564" t="s">
        <v>1300</v>
      </c>
      <c r="D564" s="71">
        <v>42327</v>
      </c>
      <c r="E564">
        <v>11</v>
      </c>
      <c r="F564">
        <v>2015</v>
      </c>
      <c r="G564" t="s">
        <v>1164</v>
      </c>
      <c r="H564" t="s">
        <v>543</v>
      </c>
      <c r="I564" t="s">
        <v>1599</v>
      </c>
    </row>
    <row r="565" spans="1:9" x14ac:dyDescent="0.25">
      <c r="A565" t="s">
        <v>2619</v>
      </c>
      <c r="B565">
        <v>0.237990595</v>
      </c>
      <c r="C565" t="s">
        <v>1300</v>
      </c>
      <c r="D565" s="71">
        <v>42374</v>
      </c>
      <c r="E565">
        <v>1</v>
      </c>
      <c r="F565">
        <v>2016</v>
      </c>
      <c r="G565" t="s">
        <v>1164</v>
      </c>
      <c r="H565" t="s">
        <v>543</v>
      </c>
      <c r="I565" t="s">
        <v>1599</v>
      </c>
    </row>
    <row r="566" spans="1:9" x14ac:dyDescent="0.25">
      <c r="A566" t="s">
        <v>1688</v>
      </c>
      <c r="B566">
        <v>0.23136314999999999</v>
      </c>
      <c r="C566" t="s">
        <v>1300</v>
      </c>
      <c r="D566" s="71">
        <v>42416</v>
      </c>
      <c r="E566">
        <v>2</v>
      </c>
      <c r="F566">
        <v>2016</v>
      </c>
      <c r="G566" t="s">
        <v>1164</v>
      </c>
      <c r="H566" t="s">
        <v>543</v>
      </c>
      <c r="I566" t="s">
        <v>1599</v>
      </c>
    </row>
    <row r="567" spans="1:9" x14ac:dyDescent="0.25">
      <c r="A567" t="s">
        <v>1711</v>
      </c>
      <c r="B567">
        <v>0.229368979</v>
      </c>
      <c r="C567" t="s">
        <v>1300</v>
      </c>
      <c r="D567" s="71">
        <v>42446</v>
      </c>
      <c r="E567">
        <v>3</v>
      </c>
      <c r="F567">
        <v>2016</v>
      </c>
      <c r="G567" t="s">
        <v>1164</v>
      </c>
      <c r="H567" t="s">
        <v>543</v>
      </c>
      <c r="I567" t="s">
        <v>1599</v>
      </c>
    </row>
    <row r="568" spans="1:9" x14ac:dyDescent="0.25">
      <c r="A568" t="s">
        <v>1768</v>
      </c>
      <c r="B568">
        <v>0.224265299</v>
      </c>
      <c r="C568" t="s">
        <v>1300</v>
      </c>
      <c r="D568" s="71">
        <v>42500</v>
      </c>
      <c r="E568">
        <v>5</v>
      </c>
      <c r="F568">
        <v>2016</v>
      </c>
      <c r="G568" t="s">
        <v>1164</v>
      </c>
      <c r="H568" t="s">
        <v>543</v>
      </c>
      <c r="I568" t="s">
        <v>1599</v>
      </c>
    </row>
    <row r="569" spans="1:9" x14ac:dyDescent="0.25">
      <c r="A569" t="s">
        <v>1776</v>
      </c>
      <c r="B569">
        <v>0.22332138000000001</v>
      </c>
      <c r="C569" t="s">
        <v>1300</v>
      </c>
      <c r="D569" s="71">
        <v>42256</v>
      </c>
      <c r="E569">
        <v>9</v>
      </c>
      <c r="F569">
        <v>2015</v>
      </c>
      <c r="G569" t="s">
        <v>1164</v>
      </c>
      <c r="H569" t="s">
        <v>543</v>
      </c>
      <c r="I569" t="s">
        <v>1599</v>
      </c>
    </row>
    <row r="570" spans="1:9" x14ac:dyDescent="0.25">
      <c r="A570" t="s">
        <v>1809</v>
      </c>
      <c r="B570">
        <v>0.22035898100000001</v>
      </c>
      <c r="C570" t="s">
        <v>1300</v>
      </c>
      <c r="D570" s="71">
        <v>42499</v>
      </c>
      <c r="E570">
        <v>5</v>
      </c>
      <c r="F570">
        <v>2016</v>
      </c>
      <c r="G570" t="s">
        <v>1164</v>
      </c>
      <c r="H570" t="s">
        <v>543</v>
      </c>
      <c r="I570" t="s">
        <v>1599</v>
      </c>
    </row>
    <row r="571" spans="1:9" x14ac:dyDescent="0.25">
      <c r="A571" t="s">
        <v>2090</v>
      </c>
      <c r="B571">
        <v>0.20213083500000001</v>
      </c>
      <c r="C571" t="s">
        <v>1300</v>
      </c>
      <c r="D571" s="71">
        <v>42382</v>
      </c>
      <c r="E571">
        <v>1</v>
      </c>
      <c r="F571">
        <v>2016</v>
      </c>
      <c r="G571" t="s">
        <v>1164</v>
      </c>
      <c r="H571" t="s">
        <v>543</v>
      </c>
      <c r="I571" t="s">
        <v>1599</v>
      </c>
    </row>
    <row r="572" spans="1:9" x14ac:dyDescent="0.25">
      <c r="A572" t="s">
        <v>2177</v>
      </c>
      <c r="B572">
        <v>0.19723402700000001</v>
      </c>
      <c r="C572" t="s">
        <v>1300</v>
      </c>
      <c r="D572" s="71">
        <v>42374</v>
      </c>
      <c r="E572">
        <v>1</v>
      </c>
      <c r="F572">
        <v>2016</v>
      </c>
      <c r="G572" t="s">
        <v>1164</v>
      </c>
      <c r="H572" t="s">
        <v>543</v>
      </c>
      <c r="I572" t="s">
        <v>1599</v>
      </c>
    </row>
    <row r="573" spans="1:9" x14ac:dyDescent="0.25">
      <c r="A573" t="s">
        <v>2250</v>
      </c>
      <c r="B573">
        <v>0.193941958</v>
      </c>
      <c r="C573" t="s">
        <v>1300</v>
      </c>
      <c r="D573" s="71">
        <v>42445</v>
      </c>
      <c r="E573">
        <v>3</v>
      </c>
      <c r="F573">
        <v>2016</v>
      </c>
      <c r="G573" t="s">
        <v>1164</v>
      </c>
      <c r="H573" t="s">
        <v>543</v>
      </c>
      <c r="I573" t="s">
        <v>1599</v>
      </c>
    </row>
    <row r="574" spans="1:9" x14ac:dyDescent="0.25">
      <c r="A574" t="s">
        <v>2259</v>
      </c>
      <c r="B574">
        <v>0.19336487599999999</v>
      </c>
      <c r="C574" t="s">
        <v>1300</v>
      </c>
      <c r="D574" s="71">
        <v>42440</v>
      </c>
      <c r="E574">
        <v>3</v>
      </c>
      <c r="F574">
        <v>2016</v>
      </c>
      <c r="G574" t="s">
        <v>1164</v>
      </c>
      <c r="H574" t="s">
        <v>543</v>
      </c>
      <c r="I574" t="s">
        <v>1599</v>
      </c>
    </row>
    <row r="575" spans="1:9" x14ac:dyDescent="0.25">
      <c r="A575" t="s">
        <v>2334</v>
      </c>
      <c r="B575">
        <v>0.18971512099999999</v>
      </c>
      <c r="C575" t="s">
        <v>1300</v>
      </c>
      <c r="D575" s="71">
        <v>42487</v>
      </c>
      <c r="E575">
        <v>4</v>
      </c>
      <c r="F575">
        <v>2016</v>
      </c>
      <c r="G575" t="s">
        <v>1164</v>
      </c>
      <c r="H575" t="s">
        <v>543</v>
      </c>
      <c r="I575" t="s">
        <v>1599</v>
      </c>
    </row>
    <row r="576" spans="1:9" x14ac:dyDescent="0.25">
      <c r="A576" t="s">
        <v>2404</v>
      </c>
      <c r="B576">
        <v>0.18747102099999999</v>
      </c>
      <c r="C576" t="s">
        <v>1300</v>
      </c>
      <c r="D576" s="71">
        <v>42307</v>
      </c>
      <c r="E576">
        <v>10</v>
      </c>
      <c r="F576">
        <v>2015</v>
      </c>
      <c r="G576" t="s">
        <v>1164</v>
      </c>
      <c r="H576" t="s">
        <v>543</v>
      </c>
      <c r="I576" t="s">
        <v>1599</v>
      </c>
    </row>
    <row r="577" spans="1:9" x14ac:dyDescent="0.25">
      <c r="A577" t="s">
        <v>2618</v>
      </c>
      <c r="B577">
        <v>0.18020902499999999</v>
      </c>
      <c r="C577" t="s">
        <v>1300</v>
      </c>
      <c r="D577" s="71">
        <v>42272</v>
      </c>
      <c r="E577">
        <v>9</v>
      </c>
      <c r="F577">
        <v>2015</v>
      </c>
      <c r="G577" t="s">
        <v>1164</v>
      </c>
      <c r="H577" t="s">
        <v>543</v>
      </c>
      <c r="I577" t="s">
        <v>1599</v>
      </c>
    </row>
    <row r="578" spans="1:9" x14ac:dyDescent="0.25">
      <c r="A578" t="s">
        <v>1658</v>
      </c>
      <c r="B578">
        <v>0.17915354</v>
      </c>
      <c r="C578" t="s">
        <v>1300</v>
      </c>
      <c r="D578" s="71">
        <v>42460</v>
      </c>
      <c r="E578">
        <v>3</v>
      </c>
      <c r="F578">
        <v>2016</v>
      </c>
      <c r="G578" t="s">
        <v>1164</v>
      </c>
      <c r="H578" t="s">
        <v>543</v>
      </c>
      <c r="I578" t="s">
        <v>1599</v>
      </c>
    </row>
    <row r="579" spans="1:9" x14ac:dyDescent="0.25">
      <c r="A579" t="s">
        <v>1659</v>
      </c>
      <c r="B579">
        <v>0.17915329699999999</v>
      </c>
      <c r="C579" t="s">
        <v>1300</v>
      </c>
      <c r="D579" s="71">
        <v>42276</v>
      </c>
      <c r="E579">
        <v>9</v>
      </c>
      <c r="F579">
        <v>2015</v>
      </c>
      <c r="G579" t="s">
        <v>1164</v>
      </c>
      <c r="H579" t="s">
        <v>543</v>
      </c>
      <c r="I579" t="s">
        <v>1599</v>
      </c>
    </row>
    <row r="580" spans="1:9" x14ac:dyDescent="0.25">
      <c r="A580" t="s">
        <v>1800</v>
      </c>
      <c r="B580">
        <v>0.17523586299999999</v>
      </c>
      <c r="C580" t="s">
        <v>1300</v>
      </c>
      <c r="D580" s="71">
        <v>42360</v>
      </c>
      <c r="E580">
        <v>12</v>
      </c>
      <c r="F580">
        <v>2015</v>
      </c>
      <c r="G580" t="s">
        <v>1164</v>
      </c>
      <c r="H580" t="s">
        <v>543</v>
      </c>
      <c r="I580" t="s">
        <v>1599</v>
      </c>
    </row>
    <row r="581" spans="1:9" x14ac:dyDescent="0.25">
      <c r="A581" t="s">
        <v>1801</v>
      </c>
      <c r="B581">
        <v>0.17523586299999999</v>
      </c>
      <c r="C581" t="s">
        <v>1300</v>
      </c>
      <c r="D581" s="71">
        <v>42374</v>
      </c>
      <c r="E581">
        <v>1</v>
      </c>
      <c r="F581">
        <v>2016</v>
      </c>
      <c r="G581" t="s">
        <v>1164</v>
      </c>
      <c r="H581" t="s">
        <v>543</v>
      </c>
      <c r="I581" t="s">
        <v>1599</v>
      </c>
    </row>
    <row r="582" spans="1:9" x14ac:dyDescent="0.25">
      <c r="A582" t="s">
        <v>1943</v>
      </c>
      <c r="B582">
        <v>0.17057412899999999</v>
      </c>
      <c r="C582" t="s">
        <v>1300</v>
      </c>
      <c r="D582" s="71">
        <v>42368</v>
      </c>
      <c r="E582">
        <v>12</v>
      </c>
      <c r="F582">
        <v>2015</v>
      </c>
      <c r="G582" t="s">
        <v>1164</v>
      </c>
      <c r="H582" t="s">
        <v>543</v>
      </c>
      <c r="I582" t="s">
        <v>1599</v>
      </c>
    </row>
    <row r="583" spans="1:9" x14ac:dyDescent="0.25">
      <c r="A583" t="s">
        <v>1952</v>
      </c>
      <c r="B583">
        <v>0.17039395199999999</v>
      </c>
      <c r="C583" t="s">
        <v>1300</v>
      </c>
      <c r="D583" s="71">
        <v>42366</v>
      </c>
      <c r="E583">
        <v>12</v>
      </c>
      <c r="F583">
        <v>2015</v>
      </c>
      <c r="G583" t="s">
        <v>1164</v>
      </c>
      <c r="H583" t="s">
        <v>543</v>
      </c>
      <c r="I583" t="s">
        <v>1599</v>
      </c>
    </row>
    <row r="584" spans="1:9" x14ac:dyDescent="0.25">
      <c r="A584" t="s">
        <v>2078</v>
      </c>
      <c r="B584">
        <v>0.167716218</v>
      </c>
      <c r="C584" t="s">
        <v>1300</v>
      </c>
      <c r="D584" s="71">
        <v>42383</v>
      </c>
      <c r="E584">
        <v>1</v>
      </c>
      <c r="F584">
        <v>2016</v>
      </c>
      <c r="G584" t="s">
        <v>1164</v>
      </c>
      <c r="H584" t="s">
        <v>543</v>
      </c>
      <c r="I584" t="s">
        <v>1599</v>
      </c>
    </row>
    <row r="585" spans="1:9" x14ac:dyDescent="0.25">
      <c r="A585" t="s">
        <v>2086</v>
      </c>
      <c r="B585">
        <v>0.16759854900000001</v>
      </c>
      <c r="C585" t="s">
        <v>1300</v>
      </c>
      <c r="D585" s="71">
        <v>42396</v>
      </c>
      <c r="E585">
        <v>1</v>
      </c>
      <c r="F585">
        <v>2016</v>
      </c>
      <c r="G585" t="s">
        <v>1164</v>
      </c>
      <c r="H585" t="s">
        <v>543</v>
      </c>
      <c r="I585" t="s">
        <v>1599</v>
      </c>
    </row>
    <row r="586" spans="1:9" x14ac:dyDescent="0.25">
      <c r="A586" t="s">
        <v>2307</v>
      </c>
      <c r="B586">
        <v>0.163225436</v>
      </c>
      <c r="C586" t="s">
        <v>1300</v>
      </c>
      <c r="D586" s="71">
        <v>42502</v>
      </c>
      <c r="E586">
        <v>5</v>
      </c>
      <c r="F586">
        <v>2016</v>
      </c>
      <c r="G586" t="s">
        <v>1164</v>
      </c>
      <c r="H586" t="s">
        <v>543</v>
      </c>
      <c r="I586" t="s">
        <v>1599</v>
      </c>
    </row>
    <row r="587" spans="1:9" x14ac:dyDescent="0.25">
      <c r="A587" t="s">
        <v>2619</v>
      </c>
      <c r="B587">
        <v>0.157767306</v>
      </c>
      <c r="C587" t="s">
        <v>1300</v>
      </c>
      <c r="D587" s="71">
        <v>42473</v>
      </c>
      <c r="E587">
        <v>4</v>
      </c>
      <c r="F587">
        <v>2016</v>
      </c>
      <c r="G587" t="s">
        <v>1164</v>
      </c>
      <c r="H587" t="s">
        <v>543</v>
      </c>
      <c r="I587" t="s">
        <v>1599</v>
      </c>
    </row>
    <row r="588" spans="1:9" x14ac:dyDescent="0.25">
      <c r="A588" t="s">
        <v>1716</v>
      </c>
      <c r="B588">
        <v>0.15595946699999999</v>
      </c>
      <c r="C588" t="s">
        <v>1300</v>
      </c>
      <c r="D588" s="71">
        <v>42398</v>
      </c>
      <c r="E588">
        <v>1</v>
      </c>
      <c r="F588">
        <v>2016</v>
      </c>
      <c r="G588" t="s">
        <v>1164</v>
      </c>
      <c r="H588" t="s">
        <v>543</v>
      </c>
      <c r="I588" t="s">
        <v>1599</v>
      </c>
    </row>
    <row r="589" spans="1:9" x14ac:dyDescent="0.25">
      <c r="A589" t="s">
        <v>1731</v>
      </c>
      <c r="B589">
        <v>0.155701219</v>
      </c>
      <c r="C589" t="s">
        <v>1300</v>
      </c>
      <c r="D589" s="71">
        <v>42367</v>
      </c>
      <c r="E589">
        <v>12</v>
      </c>
      <c r="F589">
        <v>2015</v>
      </c>
      <c r="G589" t="s">
        <v>1164</v>
      </c>
      <c r="H589" t="s">
        <v>543</v>
      </c>
      <c r="I589" t="s">
        <v>1599</v>
      </c>
    </row>
    <row r="590" spans="1:9" x14ac:dyDescent="0.25">
      <c r="A590" t="s">
        <v>1771</v>
      </c>
      <c r="B590">
        <v>0.15503098800000001</v>
      </c>
      <c r="C590" t="s">
        <v>1300</v>
      </c>
      <c r="D590" s="71">
        <v>42446</v>
      </c>
      <c r="E590">
        <v>3</v>
      </c>
      <c r="F590">
        <v>2016</v>
      </c>
      <c r="G590" t="s">
        <v>1164</v>
      </c>
      <c r="H590" t="s">
        <v>543</v>
      </c>
      <c r="I590" t="s">
        <v>1599</v>
      </c>
    </row>
    <row r="591" spans="1:9" x14ac:dyDescent="0.25">
      <c r="A591" t="s">
        <v>1947</v>
      </c>
      <c r="B591">
        <v>0.152692512</v>
      </c>
      <c r="C591" t="s">
        <v>1300</v>
      </c>
      <c r="D591" s="71">
        <v>42338</v>
      </c>
      <c r="E591">
        <v>11</v>
      </c>
      <c r="F591">
        <v>2015</v>
      </c>
      <c r="G591" t="s">
        <v>1164</v>
      </c>
      <c r="H591" t="s">
        <v>543</v>
      </c>
      <c r="I591" t="s">
        <v>1599</v>
      </c>
    </row>
    <row r="592" spans="1:9" x14ac:dyDescent="0.25">
      <c r="A592" t="s">
        <v>1954</v>
      </c>
      <c r="B592">
        <v>0.152637577</v>
      </c>
      <c r="C592" t="s">
        <v>1300</v>
      </c>
      <c r="D592" s="71">
        <v>42501</v>
      </c>
      <c r="E592">
        <v>5</v>
      </c>
      <c r="F592">
        <v>2016</v>
      </c>
      <c r="G592" t="s">
        <v>1164</v>
      </c>
      <c r="H592" t="s">
        <v>543</v>
      </c>
      <c r="I592" t="s">
        <v>1599</v>
      </c>
    </row>
    <row r="593" spans="1:9" x14ac:dyDescent="0.25">
      <c r="A593" t="s">
        <v>1997</v>
      </c>
      <c r="B593">
        <v>0.151934976</v>
      </c>
      <c r="C593" t="s">
        <v>1300</v>
      </c>
      <c r="D593" s="71">
        <v>42145</v>
      </c>
      <c r="E593">
        <v>5</v>
      </c>
      <c r="F593">
        <v>2015</v>
      </c>
      <c r="G593" t="s">
        <v>1164</v>
      </c>
      <c r="H593" t="s">
        <v>543</v>
      </c>
      <c r="I593" t="s">
        <v>1599</v>
      </c>
    </row>
    <row r="594" spans="1:9" x14ac:dyDescent="0.25">
      <c r="A594" t="s">
        <v>2135</v>
      </c>
      <c r="B594">
        <v>0.14995675</v>
      </c>
      <c r="C594" t="s">
        <v>1300</v>
      </c>
      <c r="D594" s="71">
        <v>42480</v>
      </c>
      <c r="E594">
        <v>4</v>
      </c>
      <c r="F594">
        <v>2016</v>
      </c>
      <c r="G594" t="s">
        <v>1164</v>
      </c>
      <c r="H594" t="s">
        <v>543</v>
      </c>
      <c r="I594" t="s">
        <v>1599</v>
      </c>
    </row>
    <row r="595" spans="1:9" x14ac:dyDescent="0.25">
      <c r="A595" t="s">
        <v>2172</v>
      </c>
      <c r="B595">
        <v>0.14950838799999999</v>
      </c>
      <c r="C595" t="s">
        <v>1300</v>
      </c>
      <c r="D595" s="71">
        <v>42410</v>
      </c>
      <c r="E595">
        <v>2</v>
      </c>
      <c r="F595">
        <v>2016</v>
      </c>
      <c r="G595" t="s">
        <v>1164</v>
      </c>
      <c r="H595" t="s">
        <v>543</v>
      </c>
      <c r="I595" t="s">
        <v>1599</v>
      </c>
    </row>
    <row r="596" spans="1:9" x14ac:dyDescent="0.25">
      <c r="A596" t="s">
        <v>2186</v>
      </c>
      <c r="B596">
        <v>0.149267918</v>
      </c>
      <c r="C596" t="s">
        <v>1300</v>
      </c>
      <c r="D596" s="71">
        <v>42529</v>
      </c>
      <c r="E596">
        <v>6</v>
      </c>
      <c r="F596">
        <v>2016</v>
      </c>
      <c r="G596" t="s">
        <v>1164</v>
      </c>
      <c r="H596" t="s">
        <v>543</v>
      </c>
      <c r="I596" t="s">
        <v>1599</v>
      </c>
    </row>
    <row r="597" spans="1:9" x14ac:dyDescent="0.25">
      <c r="A597" t="s">
        <v>2385</v>
      </c>
      <c r="B597">
        <v>0.146577124</v>
      </c>
      <c r="C597" t="s">
        <v>1300</v>
      </c>
      <c r="D597" s="71">
        <v>42366</v>
      </c>
      <c r="E597">
        <v>12</v>
      </c>
      <c r="F597">
        <v>2015</v>
      </c>
      <c r="G597" t="s">
        <v>1164</v>
      </c>
      <c r="H597" t="s">
        <v>543</v>
      </c>
      <c r="I597" t="s">
        <v>1599</v>
      </c>
    </row>
    <row r="598" spans="1:9" x14ac:dyDescent="0.25">
      <c r="A598" t="s">
        <v>2435</v>
      </c>
      <c r="B598">
        <v>0.14611290800000001</v>
      </c>
      <c r="C598" t="s">
        <v>1300</v>
      </c>
      <c r="D598" s="71">
        <v>42305</v>
      </c>
      <c r="E598">
        <v>10</v>
      </c>
      <c r="F598">
        <v>2015</v>
      </c>
      <c r="G598" t="s">
        <v>1164</v>
      </c>
      <c r="H598" t="s">
        <v>543</v>
      </c>
      <c r="I598" t="s">
        <v>1599</v>
      </c>
    </row>
    <row r="599" spans="1:9" x14ac:dyDescent="0.25">
      <c r="A599" t="s">
        <v>2451</v>
      </c>
      <c r="B599">
        <v>0.145761365</v>
      </c>
      <c r="C599" t="s">
        <v>1300</v>
      </c>
      <c r="D599" s="71">
        <v>42354</v>
      </c>
      <c r="E599">
        <v>12</v>
      </c>
      <c r="F599">
        <v>2015</v>
      </c>
      <c r="G599" t="s">
        <v>1164</v>
      </c>
      <c r="H599" t="s">
        <v>543</v>
      </c>
      <c r="I599" t="s">
        <v>1599</v>
      </c>
    </row>
    <row r="600" spans="1:9" x14ac:dyDescent="0.25">
      <c r="A600" t="s">
        <v>2471</v>
      </c>
      <c r="B600">
        <v>0.14549984899999999</v>
      </c>
      <c r="C600" t="s">
        <v>1300</v>
      </c>
      <c r="D600" s="71">
        <v>42530</v>
      </c>
      <c r="E600">
        <v>6</v>
      </c>
      <c r="F600">
        <v>2016</v>
      </c>
      <c r="G600" t="s">
        <v>1164</v>
      </c>
      <c r="H600" t="s">
        <v>543</v>
      </c>
      <c r="I600" t="s">
        <v>1599</v>
      </c>
    </row>
    <row r="601" spans="1:9" x14ac:dyDescent="0.25">
      <c r="A601" t="s">
        <v>2498</v>
      </c>
      <c r="B601">
        <v>0.145214341</v>
      </c>
      <c r="C601" t="s">
        <v>1300</v>
      </c>
      <c r="D601" s="71">
        <v>42376</v>
      </c>
      <c r="E601">
        <v>1</v>
      </c>
      <c r="F601">
        <v>2016</v>
      </c>
      <c r="G601" t="s">
        <v>1164</v>
      </c>
      <c r="H601" t="s">
        <v>543</v>
      </c>
      <c r="I601" t="s">
        <v>1599</v>
      </c>
    </row>
    <row r="602" spans="1:9" x14ac:dyDescent="0.25">
      <c r="A602" t="s">
        <v>1740</v>
      </c>
      <c r="B602">
        <v>0.14242371100000001</v>
      </c>
      <c r="C602" t="s">
        <v>1300</v>
      </c>
      <c r="D602" s="71">
        <v>42487</v>
      </c>
      <c r="E602">
        <v>4</v>
      </c>
      <c r="F602">
        <v>2016</v>
      </c>
      <c r="G602" t="s">
        <v>1164</v>
      </c>
      <c r="H602" t="s">
        <v>543</v>
      </c>
      <c r="I602" t="s">
        <v>1599</v>
      </c>
    </row>
    <row r="603" spans="1:9" x14ac:dyDescent="0.25">
      <c r="A603" t="s">
        <v>1766</v>
      </c>
      <c r="B603">
        <v>0.14208758599999999</v>
      </c>
      <c r="C603" t="s">
        <v>1300</v>
      </c>
      <c r="D603" s="71">
        <v>42307</v>
      </c>
      <c r="E603">
        <v>10</v>
      </c>
      <c r="F603">
        <v>2015</v>
      </c>
      <c r="G603" t="s">
        <v>1164</v>
      </c>
      <c r="H603" t="s">
        <v>543</v>
      </c>
      <c r="I603" t="s">
        <v>1599</v>
      </c>
    </row>
    <row r="604" spans="1:9" x14ac:dyDescent="0.25">
      <c r="A604" t="s">
        <v>1814</v>
      </c>
      <c r="B604">
        <v>0.141484838</v>
      </c>
      <c r="C604" t="s">
        <v>1300</v>
      </c>
      <c r="D604" s="71">
        <v>42388</v>
      </c>
      <c r="E604">
        <v>1</v>
      </c>
      <c r="F604">
        <v>2016</v>
      </c>
      <c r="G604" t="s">
        <v>1164</v>
      </c>
      <c r="H604" t="s">
        <v>543</v>
      </c>
      <c r="I604" t="s">
        <v>1599</v>
      </c>
    </row>
    <row r="605" spans="1:9" x14ac:dyDescent="0.25">
      <c r="A605" t="s">
        <v>2023</v>
      </c>
      <c r="B605">
        <v>0.139036776</v>
      </c>
      <c r="C605" t="s">
        <v>1300</v>
      </c>
      <c r="D605" s="71">
        <v>42447</v>
      </c>
      <c r="E605">
        <v>3</v>
      </c>
      <c r="F605">
        <v>2016</v>
      </c>
      <c r="G605" t="s">
        <v>1164</v>
      </c>
      <c r="H605" t="s">
        <v>543</v>
      </c>
      <c r="I605" t="s">
        <v>1599</v>
      </c>
    </row>
    <row r="606" spans="1:9" x14ac:dyDescent="0.25">
      <c r="A606" t="s">
        <v>2041</v>
      </c>
      <c r="B606">
        <v>0.13884581200000001</v>
      </c>
      <c r="C606" t="s">
        <v>1300</v>
      </c>
      <c r="D606" s="71">
        <v>42319</v>
      </c>
      <c r="E606">
        <v>11</v>
      </c>
      <c r="F606">
        <v>2015</v>
      </c>
      <c r="G606" t="s">
        <v>1164</v>
      </c>
      <c r="H606" t="s">
        <v>543</v>
      </c>
      <c r="I606" t="s">
        <v>1599</v>
      </c>
    </row>
    <row r="607" spans="1:9" x14ac:dyDescent="0.25">
      <c r="A607" t="s">
        <v>2065</v>
      </c>
      <c r="B607">
        <v>0.13848540600000001</v>
      </c>
      <c r="C607" t="s">
        <v>1300</v>
      </c>
      <c r="D607" s="71">
        <v>42209</v>
      </c>
      <c r="E607">
        <v>7</v>
      </c>
      <c r="F607">
        <v>2015</v>
      </c>
      <c r="G607" t="s">
        <v>1164</v>
      </c>
      <c r="H607" t="s">
        <v>543</v>
      </c>
      <c r="I607" t="s">
        <v>1599</v>
      </c>
    </row>
    <row r="608" spans="1:9" x14ac:dyDescent="0.25">
      <c r="A608" t="s">
        <v>2164</v>
      </c>
      <c r="B608">
        <v>0.137281336</v>
      </c>
      <c r="C608" t="s">
        <v>1300</v>
      </c>
      <c r="D608" s="71">
        <v>42381</v>
      </c>
      <c r="E608">
        <v>1</v>
      </c>
      <c r="F608">
        <v>2016</v>
      </c>
      <c r="G608" t="s">
        <v>1164</v>
      </c>
      <c r="H608" t="s">
        <v>543</v>
      </c>
      <c r="I608" t="s">
        <v>1599</v>
      </c>
    </row>
    <row r="609" spans="1:9" x14ac:dyDescent="0.25">
      <c r="A609" t="s">
        <v>2175</v>
      </c>
      <c r="B609">
        <v>0.137186218</v>
      </c>
      <c r="C609" t="s">
        <v>1300</v>
      </c>
      <c r="D609" s="71">
        <v>42151</v>
      </c>
      <c r="E609">
        <v>5</v>
      </c>
      <c r="F609">
        <v>2015</v>
      </c>
      <c r="G609" t="s">
        <v>1164</v>
      </c>
      <c r="H609" t="s">
        <v>543</v>
      </c>
      <c r="I609" t="s">
        <v>1599</v>
      </c>
    </row>
    <row r="610" spans="1:9" x14ac:dyDescent="0.25">
      <c r="A610" t="s">
        <v>2348</v>
      </c>
      <c r="B610">
        <v>0.13511323</v>
      </c>
      <c r="C610" t="s">
        <v>1300</v>
      </c>
      <c r="D610" s="71">
        <v>42261</v>
      </c>
      <c r="E610">
        <v>9</v>
      </c>
      <c r="F610">
        <v>2015</v>
      </c>
      <c r="G610" t="s">
        <v>1164</v>
      </c>
      <c r="H610" t="s">
        <v>543</v>
      </c>
      <c r="I610" t="s">
        <v>1599</v>
      </c>
    </row>
    <row r="611" spans="1:9" x14ac:dyDescent="0.25">
      <c r="A611" t="s">
        <v>2356</v>
      </c>
      <c r="B611">
        <v>0.13504285799999999</v>
      </c>
      <c r="C611" t="s">
        <v>1300</v>
      </c>
      <c r="D611" s="71">
        <v>42286</v>
      </c>
      <c r="E611">
        <v>10</v>
      </c>
      <c r="F611">
        <v>2015</v>
      </c>
      <c r="G611" t="s">
        <v>1164</v>
      </c>
      <c r="H611" t="s">
        <v>543</v>
      </c>
      <c r="I611" t="s">
        <v>1599</v>
      </c>
    </row>
    <row r="612" spans="1:9" x14ac:dyDescent="0.25">
      <c r="A612" t="s">
        <v>2500</v>
      </c>
      <c r="B612">
        <v>0.133471748</v>
      </c>
      <c r="C612" t="s">
        <v>1300</v>
      </c>
      <c r="D612" s="71">
        <v>42411</v>
      </c>
      <c r="E612">
        <v>2</v>
      </c>
      <c r="F612">
        <v>2016</v>
      </c>
      <c r="G612" t="s">
        <v>1164</v>
      </c>
      <c r="H612" t="s">
        <v>543</v>
      </c>
      <c r="I612" t="s">
        <v>1599</v>
      </c>
    </row>
    <row r="613" spans="1:9" x14ac:dyDescent="0.25">
      <c r="A613" t="s">
        <v>2525</v>
      </c>
      <c r="B613">
        <v>0.13325385200000001</v>
      </c>
      <c r="C613" t="s">
        <v>1300</v>
      </c>
      <c r="D613" s="71">
        <v>42354</v>
      </c>
      <c r="E613">
        <v>12</v>
      </c>
      <c r="F613">
        <v>2015</v>
      </c>
      <c r="G613" t="s">
        <v>1164</v>
      </c>
      <c r="H613" t="s">
        <v>543</v>
      </c>
      <c r="I613" t="s">
        <v>1599</v>
      </c>
    </row>
    <row r="614" spans="1:9" x14ac:dyDescent="0.25">
      <c r="A614" t="s">
        <v>2620</v>
      </c>
      <c r="B614">
        <v>0.132164947</v>
      </c>
      <c r="C614" t="s">
        <v>1300</v>
      </c>
      <c r="D614" s="71">
        <v>42460</v>
      </c>
      <c r="E614">
        <v>3</v>
      </c>
      <c r="F614">
        <v>2016</v>
      </c>
      <c r="G614" t="s">
        <v>1164</v>
      </c>
      <c r="H614" t="s">
        <v>543</v>
      </c>
      <c r="I614" t="s">
        <v>1599</v>
      </c>
    </row>
    <row r="615" spans="1:9" x14ac:dyDescent="0.25">
      <c r="A615" t="s">
        <v>1697</v>
      </c>
      <c r="B615">
        <v>0.13126485800000001</v>
      </c>
      <c r="C615" t="s">
        <v>1300</v>
      </c>
      <c r="D615" s="71">
        <v>42200</v>
      </c>
      <c r="E615">
        <v>7</v>
      </c>
      <c r="F615">
        <v>2015</v>
      </c>
      <c r="G615" t="s">
        <v>1164</v>
      </c>
      <c r="H615" t="s">
        <v>543</v>
      </c>
      <c r="I615" t="s">
        <v>1599</v>
      </c>
    </row>
    <row r="616" spans="1:9" x14ac:dyDescent="0.25">
      <c r="A616" t="s">
        <v>1706</v>
      </c>
      <c r="B616">
        <v>0.131168703</v>
      </c>
      <c r="C616" t="s">
        <v>1300</v>
      </c>
      <c r="D616" s="71">
        <v>42132</v>
      </c>
      <c r="E616">
        <v>5</v>
      </c>
      <c r="F616">
        <v>2015</v>
      </c>
      <c r="G616" t="s">
        <v>1164</v>
      </c>
      <c r="H616" t="s">
        <v>543</v>
      </c>
      <c r="I616" t="s">
        <v>1599</v>
      </c>
    </row>
    <row r="617" spans="1:9" x14ac:dyDescent="0.25">
      <c r="A617" t="s">
        <v>1710</v>
      </c>
      <c r="B617">
        <v>0.13112419</v>
      </c>
      <c r="C617" t="s">
        <v>1300</v>
      </c>
      <c r="D617" s="71">
        <v>42521</v>
      </c>
      <c r="E617">
        <v>5</v>
      </c>
      <c r="F617">
        <v>2016</v>
      </c>
      <c r="G617" t="s">
        <v>1164</v>
      </c>
      <c r="H617" t="s">
        <v>543</v>
      </c>
      <c r="I617" t="s">
        <v>1599</v>
      </c>
    </row>
    <row r="618" spans="1:9" x14ac:dyDescent="0.25">
      <c r="A618" t="s">
        <v>1762</v>
      </c>
      <c r="B618">
        <v>0.130649982</v>
      </c>
      <c r="C618" t="s">
        <v>1300</v>
      </c>
      <c r="D618" s="71">
        <v>42109</v>
      </c>
      <c r="E618">
        <v>4</v>
      </c>
      <c r="F618">
        <v>2015</v>
      </c>
      <c r="G618" t="s">
        <v>1164</v>
      </c>
      <c r="H618" t="s">
        <v>543</v>
      </c>
      <c r="I618" t="s">
        <v>1599</v>
      </c>
    </row>
    <row r="619" spans="1:9" x14ac:dyDescent="0.25">
      <c r="A619" t="s">
        <v>1770</v>
      </c>
      <c r="B619">
        <v>0.13052956299999999</v>
      </c>
      <c r="C619" t="s">
        <v>1300</v>
      </c>
      <c r="D619" s="71">
        <v>42247</v>
      </c>
      <c r="E619">
        <v>8</v>
      </c>
      <c r="F619">
        <v>2015</v>
      </c>
      <c r="G619" t="s">
        <v>1164</v>
      </c>
      <c r="H619" t="s">
        <v>543</v>
      </c>
      <c r="I619" t="s">
        <v>1599</v>
      </c>
    </row>
    <row r="620" spans="1:9" x14ac:dyDescent="0.25">
      <c r="A620" t="s">
        <v>1772</v>
      </c>
      <c r="B620">
        <v>0.13051021500000001</v>
      </c>
      <c r="C620" t="s">
        <v>1300</v>
      </c>
      <c r="D620" s="71">
        <v>42354</v>
      </c>
      <c r="E620">
        <v>12</v>
      </c>
      <c r="F620">
        <v>2015</v>
      </c>
      <c r="G620" t="s">
        <v>1164</v>
      </c>
      <c r="H620" t="s">
        <v>543</v>
      </c>
      <c r="I620" t="s">
        <v>1599</v>
      </c>
    </row>
    <row r="621" spans="1:9" x14ac:dyDescent="0.25">
      <c r="A621" t="s">
        <v>1871</v>
      </c>
      <c r="B621">
        <v>0.129664741</v>
      </c>
      <c r="C621" t="s">
        <v>1300</v>
      </c>
      <c r="D621" s="71">
        <v>42366</v>
      </c>
      <c r="E621">
        <v>12</v>
      </c>
      <c r="F621">
        <v>2015</v>
      </c>
      <c r="G621" t="s">
        <v>1164</v>
      </c>
      <c r="H621" t="s">
        <v>543</v>
      </c>
      <c r="I621" t="s">
        <v>1599</v>
      </c>
    </row>
    <row r="622" spans="1:9" x14ac:dyDescent="0.25">
      <c r="A622" t="s">
        <v>1884</v>
      </c>
      <c r="B622">
        <v>0.129413786</v>
      </c>
      <c r="C622" t="s">
        <v>1300</v>
      </c>
      <c r="D622" s="71">
        <v>42482</v>
      </c>
      <c r="E622">
        <v>4</v>
      </c>
      <c r="F622">
        <v>2016</v>
      </c>
      <c r="G622" t="s">
        <v>1164</v>
      </c>
      <c r="H622" t="s">
        <v>543</v>
      </c>
      <c r="I622" t="s">
        <v>1599</v>
      </c>
    </row>
    <row r="623" spans="1:9" x14ac:dyDescent="0.25">
      <c r="A623" t="s">
        <v>2275</v>
      </c>
      <c r="B623">
        <v>0.12489713700000001</v>
      </c>
      <c r="C623" t="s">
        <v>1300</v>
      </c>
      <c r="D623" s="71">
        <v>42305</v>
      </c>
      <c r="E623">
        <v>10</v>
      </c>
      <c r="F623">
        <v>2015</v>
      </c>
      <c r="G623" t="s">
        <v>1164</v>
      </c>
      <c r="H623" t="s">
        <v>543</v>
      </c>
      <c r="I623" t="s">
        <v>1599</v>
      </c>
    </row>
    <row r="624" spans="1:9" x14ac:dyDescent="0.25">
      <c r="A624" t="s">
        <v>2335</v>
      </c>
      <c r="B624">
        <v>0.12430680700000001</v>
      </c>
      <c r="C624" t="s">
        <v>1300</v>
      </c>
      <c r="D624" s="71">
        <v>42381</v>
      </c>
      <c r="E624">
        <v>1</v>
      </c>
      <c r="F624">
        <v>2016</v>
      </c>
      <c r="G624" t="s">
        <v>1164</v>
      </c>
      <c r="H624" t="s">
        <v>543</v>
      </c>
      <c r="I624" t="s">
        <v>1599</v>
      </c>
    </row>
    <row r="625" spans="1:9" x14ac:dyDescent="0.25">
      <c r="A625" t="s">
        <v>2492</v>
      </c>
      <c r="B625">
        <v>0.12276564199999999</v>
      </c>
      <c r="C625" t="s">
        <v>1300</v>
      </c>
      <c r="D625" s="71">
        <v>42272</v>
      </c>
      <c r="E625">
        <v>9</v>
      </c>
      <c r="F625">
        <v>2015</v>
      </c>
      <c r="G625" t="s">
        <v>1164</v>
      </c>
      <c r="H625" t="s">
        <v>543</v>
      </c>
      <c r="I625" t="s">
        <v>1599</v>
      </c>
    </row>
    <row r="626" spans="1:9" x14ac:dyDescent="0.25">
      <c r="A626" t="s">
        <v>2540</v>
      </c>
      <c r="B626">
        <v>0.122354146</v>
      </c>
      <c r="C626" t="s">
        <v>1300</v>
      </c>
      <c r="D626" s="71">
        <v>42360</v>
      </c>
      <c r="E626">
        <v>12</v>
      </c>
      <c r="F626">
        <v>2015</v>
      </c>
      <c r="G626" t="s">
        <v>1164</v>
      </c>
      <c r="H626" t="s">
        <v>543</v>
      </c>
      <c r="I626" t="s">
        <v>1599</v>
      </c>
    </row>
    <row r="627" spans="1:9" x14ac:dyDescent="0.25">
      <c r="A627" t="s">
        <v>2589</v>
      </c>
      <c r="B627">
        <v>0.121900938</v>
      </c>
      <c r="C627" t="s">
        <v>1300</v>
      </c>
      <c r="D627" s="71">
        <v>42415</v>
      </c>
      <c r="E627">
        <v>2</v>
      </c>
      <c r="F627">
        <v>2016</v>
      </c>
      <c r="G627" t="s">
        <v>1164</v>
      </c>
      <c r="H627" t="s">
        <v>543</v>
      </c>
      <c r="I627" t="s">
        <v>1599</v>
      </c>
    </row>
    <row r="628" spans="1:9" x14ac:dyDescent="0.25">
      <c r="A628" t="s">
        <v>2596</v>
      </c>
      <c r="B628">
        <v>0.121820464</v>
      </c>
      <c r="C628" t="s">
        <v>1300</v>
      </c>
      <c r="D628" s="71">
        <v>42467</v>
      </c>
      <c r="E628">
        <v>4</v>
      </c>
      <c r="F628">
        <v>2016</v>
      </c>
      <c r="G628" t="s">
        <v>1164</v>
      </c>
      <c r="H628" t="s">
        <v>543</v>
      </c>
      <c r="I628" t="s">
        <v>1599</v>
      </c>
    </row>
    <row r="629" spans="1:9" x14ac:dyDescent="0.25">
      <c r="A629" t="s">
        <v>1693</v>
      </c>
      <c r="B629">
        <v>0.230891659</v>
      </c>
      <c r="C629" t="s">
        <v>1420</v>
      </c>
      <c r="D629" s="71">
        <v>42356</v>
      </c>
      <c r="E629">
        <v>12</v>
      </c>
      <c r="F629">
        <v>2015</v>
      </c>
      <c r="G629" t="s">
        <v>1598</v>
      </c>
      <c r="H629" t="s">
        <v>1019</v>
      </c>
      <c r="I629" t="s">
        <v>1599</v>
      </c>
    </row>
    <row r="630" spans="1:9" x14ac:dyDescent="0.25">
      <c r="A630" t="s">
        <v>2515</v>
      </c>
      <c r="B630">
        <v>0.183521247</v>
      </c>
      <c r="C630" t="s">
        <v>1420</v>
      </c>
      <c r="D630" s="71">
        <v>42361</v>
      </c>
      <c r="E630">
        <v>12</v>
      </c>
      <c r="F630">
        <v>2015</v>
      </c>
      <c r="G630" t="s">
        <v>1598</v>
      </c>
      <c r="H630" t="s">
        <v>1019</v>
      </c>
      <c r="I630" t="s">
        <v>1599</v>
      </c>
    </row>
    <row r="631" spans="1:9" x14ac:dyDescent="0.25">
      <c r="A631" t="s">
        <v>1652</v>
      </c>
      <c r="B631">
        <v>0.17922582200000001</v>
      </c>
      <c r="C631" t="s">
        <v>1420</v>
      </c>
      <c r="D631" s="71">
        <v>42356</v>
      </c>
      <c r="E631">
        <v>12</v>
      </c>
      <c r="F631">
        <v>2015</v>
      </c>
      <c r="G631" t="s">
        <v>1164</v>
      </c>
      <c r="H631" t="s">
        <v>545</v>
      </c>
      <c r="I631" t="s">
        <v>1599</v>
      </c>
    </row>
    <row r="632" spans="1:9" x14ac:dyDescent="0.25">
      <c r="A632" t="s">
        <v>2628</v>
      </c>
      <c r="B632">
        <v>0.157592185</v>
      </c>
      <c r="C632" t="s">
        <v>1339</v>
      </c>
      <c r="D632" s="71">
        <v>42446</v>
      </c>
      <c r="E632">
        <v>3</v>
      </c>
      <c r="F632">
        <v>2016</v>
      </c>
      <c r="G632" t="s">
        <v>1164</v>
      </c>
      <c r="H632" t="s">
        <v>544</v>
      </c>
      <c r="I632" t="s">
        <v>1599</v>
      </c>
    </row>
    <row r="633" spans="1:9" x14ac:dyDescent="0.25">
      <c r="A633" t="s">
        <v>2139</v>
      </c>
      <c r="B633">
        <v>0.14993015600000001</v>
      </c>
      <c r="C633" t="s">
        <v>1339</v>
      </c>
      <c r="D633" s="71">
        <v>42481</v>
      </c>
      <c r="E633">
        <v>4</v>
      </c>
      <c r="F633">
        <v>2016</v>
      </c>
      <c r="G633" t="s">
        <v>1598</v>
      </c>
      <c r="H633" t="s">
        <v>1019</v>
      </c>
      <c r="I633" t="s">
        <v>1599</v>
      </c>
    </row>
    <row r="634" spans="1:9" x14ac:dyDescent="0.25">
      <c r="A634" t="s">
        <v>2555</v>
      </c>
      <c r="B634">
        <v>0.18212103099999999</v>
      </c>
      <c r="C634" t="s">
        <v>1339</v>
      </c>
      <c r="D634" s="71">
        <v>42489</v>
      </c>
      <c r="E634">
        <v>4</v>
      </c>
      <c r="F634">
        <v>2016</v>
      </c>
      <c r="G634" t="s">
        <v>1164</v>
      </c>
      <c r="H634" t="s">
        <v>544</v>
      </c>
      <c r="I634" t="s">
        <v>1599</v>
      </c>
    </row>
    <row r="635" spans="1:9" x14ac:dyDescent="0.25">
      <c r="A635" t="s">
        <v>2350</v>
      </c>
      <c r="B635">
        <v>0.26721662600000001</v>
      </c>
      <c r="C635" t="s">
        <v>1339</v>
      </c>
      <c r="D635" s="71">
        <v>42173</v>
      </c>
      <c r="E635">
        <v>6</v>
      </c>
      <c r="F635">
        <v>2015</v>
      </c>
      <c r="G635" t="s">
        <v>1164</v>
      </c>
      <c r="H635" t="s">
        <v>544</v>
      </c>
      <c r="I635" t="s">
        <v>1599</v>
      </c>
    </row>
    <row r="636" spans="1:9" x14ac:dyDescent="0.25">
      <c r="A636" t="s">
        <v>1693</v>
      </c>
      <c r="B636">
        <v>0.61368812500000003</v>
      </c>
      <c r="C636" t="s">
        <v>1339</v>
      </c>
      <c r="D636" s="71">
        <v>42313</v>
      </c>
      <c r="E636">
        <v>11</v>
      </c>
      <c r="F636">
        <v>2015</v>
      </c>
      <c r="G636" t="s">
        <v>1164</v>
      </c>
      <c r="H636" t="s">
        <v>544</v>
      </c>
      <c r="I636" t="s">
        <v>1599</v>
      </c>
    </row>
    <row r="637" spans="1:9" x14ac:dyDescent="0.25">
      <c r="A637" t="s">
        <v>1715</v>
      </c>
      <c r="B637">
        <v>0.55009750300000004</v>
      </c>
      <c r="C637" t="s">
        <v>1339</v>
      </c>
      <c r="D637" s="71">
        <v>42181</v>
      </c>
      <c r="E637">
        <v>6</v>
      </c>
      <c r="F637">
        <v>2015</v>
      </c>
      <c r="G637" t="s">
        <v>1164</v>
      </c>
      <c r="H637" t="s">
        <v>544</v>
      </c>
      <c r="I637" t="s">
        <v>1599</v>
      </c>
    </row>
    <row r="638" spans="1:9" x14ac:dyDescent="0.25">
      <c r="A638" t="s">
        <v>1718</v>
      </c>
      <c r="B638">
        <v>0.543658788</v>
      </c>
      <c r="C638" t="s">
        <v>1339</v>
      </c>
      <c r="D638" s="71">
        <v>42277</v>
      </c>
      <c r="E638">
        <v>9</v>
      </c>
      <c r="F638">
        <v>2015</v>
      </c>
      <c r="G638" t="s">
        <v>1164</v>
      </c>
      <c r="H638" t="s">
        <v>544</v>
      </c>
      <c r="I638" t="s">
        <v>1599</v>
      </c>
    </row>
    <row r="639" spans="1:9" x14ac:dyDescent="0.25">
      <c r="A639" t="s">
        <v>1868</v>
      </c>
      <c r="B639">
        <v>0.35158508999999999</v>
      </c>
      <c r="C639" t="s">
        <v>1339</v>
      </c>
      <c r="D639" s="71">
        <v>42515</v>
      </c>
      <c r="E639">
        <v>5</v>
      </c>
      <c r="F639">
        <v>2016</v>
      </c>
      <c r="G639" t="s">
        <v>1164</v>
      </c>
      <c r="H639" t="s">
        <v>544</v>
      </c>
      <c r="I639" t="s">
        <v>1599</v>
      </c>
    </row>
    <row r="640" spans="1:9" x14ac:dyDescent="0.25">
      <c r="A640" t="s">
        <v>1986</v>
      </c>
      <c r="B640">
        <v>0.318949924</v>
      </c>
      <c r="C640" t="s">
        <v>1339</v>
      </c>
      <c r="D640" s="71">
        <v>42452</v>
      </c>
      <c r="E640">
        <v>3</v>
      </c>
      <c r="F640">
        <v>2016</v>
      </c>
      <c r="G640" t="s">
        <v>1164</v>
      </c>
      <c r="H640" t="s">
        <v>544</v>
      </c>
      <c r="I640" t="s">
        <v>1599</v>
      </c>
    </row>
    <row r="641" spans="1:9" x14ac:dyDescent="0.25">
      <c r="A641" t="s">
        <v>1997</v>
      </c>
      <c r="B641">
        <v>0.316750957</v>
      </c>
      <c r="C641" t="s">
        <v>1339</v>
      </c>
      <c r="D641" s="71">
        <v>42521</v>
      </c>
      <c r="E641">
        <v>5</v>
      </c>
      <c r="F641">
        <v>2016</v>
      </c>
      <c r="G641" t="s">
        <v>1164</v>
      </c>
      <c r="H641" t="s">
        <v>544</v>
      </c>
      <c r="I641" t="s">
        <v>1599</v>
      </c>
    </row>
    <row r="642" spans="1:9" x14ac:dyDescent="0.25">
      <c r="A642" t="s">
        <v>2094</v>
      </c>
      <c r="B642">
        <v>0.29554332100000003</v>
      </c>
      <c r="C642" t="s">
        <v>1339</v>
      </c>
      <c r="D642" s="71">
        <v>42411</v>
      </c>
      <c r="E642">
        <v>2</v>
      </c>
      <c r="F642">
        <v>2016</v>
      </c>
      <c r="G642" t="s">
        <v>1164</v>
      </c>
      <c r="H642" t="s">
        <v>544</v>
      </c>
      <c r="I642" t="s">
        <v>1599</v>
      </c>
    </row>
    <row r="643" spans="1:9" x14ac:dyDescent="0.25">
      <c r="A643" t="s">
        <v>2112</v>
      </c>
      <c r="B643">
        <v>0.29302468199999998</v>
      </c>
      <c r="C643" t="s">
        <v>1339</v>
      </c>
      <c r="D643" s="71">
        <v>42443</v>
      </c>
      <c r="E643">
        <v>3</v>
      </c>
      <c r="F643">
        <v>2016</v>
      </c>
      <c r="G643" t="s">
        <v>1164</v>
      </c>
      <c r="H643" t="s">
        <v>544</v>
      </c>
      <c r="I643" t="s">
        <v>1599</v>
      </c>
    </row>
    <row r="644" spans="1:9" x14ac:dyDescent="0.25">
      <c r="A644" t="s">
        <v>2296</v>
      </c>
      <c r="B644">
        <v>0.27157002200000002</v>
      </c>
      <c r="C644" t="s">
        <v>1339</v>
      </c>
      <c r="D644" s="71">
        <v>42459</v>
      </c>
      <c r="E644">
        <v>3</v>
      </c>
      <c r="F644">
        <v>2016</v>
      </c>
      <c r="G644" t="s">
        <v>1164</v>
      </c>
      <c r="H644" t="s">
        <v>544</v>
      </c>
      <c r="I644" t="s">
        <v>1599</v>
      </c>
    </row>
    <row r="645" spans="1:9" x14ac:dyDescent="0.25">
      <c r="A645" t="s">
        <v>2519</v>
      </c>
      <c r="B645">
        <v>0.24728499200000001</v>
      </c>
      <c r="C645" t="s">
        <v>1339</v>
      </c>
      <c r="D645" s="71">
        <v>42425</v>
      </c>
      <c r="E645">
        <v>2</v>
      </c>
      <c r="F645">
        <v>2016</v>
      </c>
      <c r="G645" t="s">
        <v>1164</v>
      </c>
      <c r="H645" t="s">
        <v>544</v>
      </c>
      <c r="I645" t="s">
        <v>1599</v>
      </c>
    </row>
    <row r="646" spans="1:9" x14ac:dyDescent="0.25">
      <c r="A646" t="s">
        <v>2526</v>
      </c>
      <c r="B646">
        <v>0.24634303399999999</v>
      </c>
      <c r="C646" t="s">
        <v>1339</v>
      </c>
      <c r="D646" s="71">
        <v>42286</v>
      </c>
      <c r="E646">
        <v>10</v>
      </c>
      <c r="F646">
        <v>2015</v>
      </c>
      <c r="G646" t="s">
        <v>1164</v>
      </c>
      <c r="H646" t="s">
        <v>544</v>
      </c>
      <c r="I646" t="s">
        <v>1599</v>
      </c>
    </row>
    <row r="647" spans="1:9" x14ac:dyDescent="0.25">
      <c r="A647" t="s">
        <v>2588</v>
      </c>
      <c r="B647">
        <v>0.24058590199999999</v>
      </c>
      <c r="C647" t="s">
        <v>1339</v>
      </c>
      <c r="D647" s="71">
        <v>42411</v>
      </c>
      <c r="E647">
        <v>2</v>
      </c>
      <c r="F647">
        <v>2016</v>
      </c>
      <c r="G647" t="s">
        <v>1164</v>
      </c>
      <c r="H647" t="s">
        <v>544</v>
      </c>
      <c r="I647" t="s">
        <v>1599</v>
      </c>
    </row>
    <row r="648" spans="1:9" x14ac:dyDescent="0.25">
      <c r="A648" t="s">
        <v>2635</v>
      </c>
      <c r="B648">
        <v>0.236234587</v>
      </c>
      <c r="C648" t="s">
        <v>1339</v>
      </c>
      <c r="D648" s="71">
        <v>42303</v>
      </c>
      <c r="E648">
        <v>10</v>
      </c>
      <c r="F648">
        <v>2015</v>
      </c>
      <c r="G648" t="s">
        <v>1164</v>
      </c>
      <c r="H648" t="s">
        <v>544</v>
      </c>
      <c r="I648" t="s">
        <v>1599</v>
      </c>
    </row>
    <row r="649" spans="1:9" x14ac:dyDescent="0.25">
      <c r="A649" t="s">
        <v>2639</v>
      </c>
      <c r="B649">
        <v>0.23583126700000001</v>
      </c>
      <c r="C649" t="s">
        <v>1339</v>
      </c>
      <c r="D649" s="71">
        <v>42410</v>
      </c>
      <c r="E649">
        <v>2</v>
      </c>
      <c r="F649">
        <v>2016</v>
      </c>
      <c r="G649" t="s">
        <v>1164</v>
      </c>
      <c r="H649" t="s">
        <v>544</v>
      </c>
      <c r="I649" t="s">
        <v>1599</v>
      </c>
    </row>
    <row r="650" spans="1:9" x14ac:dyDescent="0.25">
      <c r="A650" t="s">
        <v>1673</v>
      </c>
      <c r="B650">
        <v>0.23266304700000001</v>
      </c>
      <c r="C650" t="s">
        <v>1339</v>
      </c>
      <c r="D650" s="71">
        <v>42481</v>
      </c>
      <c r="E650">
        <v>4</v>
      </c>
      <c r="F650">
        <v>2016</v>
      </c>
      <c r="G650" t="s">
        <v>1164</v>
      </c>
      <c r="H650" t="s">
        <v>544</v>
      </c>
      <c r="I650" t="s">
        <v>1599</v>
      </c>
    </row>
    <row r="651" spans="1:9" x14ac:dyDescent="0.25">
      <c r="A651" t="s">
        <v>1703</v>
      </c>
      <c r="B651">
        <v>0.22979546100000001</v>
      </c>
      <c r="C651" t="s">
        <v>1339</v>
      </c>
      <c r="D651" s="71">
        <v>42047</v>
      </c>
      <c r="E651">
        <v>2</v>
      </c>
      <c r="F651">
        <v>2015</v>
      </c>
      <c r="G651" t="s">
        <v>1164</v>
      </c>
      <c r="H651" t="s">
        <v>544</v>
      </c>
      <c r="I651" t="s">
        <v>1599</v>
      </c>
    </row>
    <row r="652" spans="1:9" x14ac:dyDescent="0.25">
      <c r="A652" t="s">
        <v>1836</v>
      </c>
      <c r="B652">
        <v>0.217600975</v>
      </c>
      <c r="C652" t="s">
        <v>1339</v>
      </c>
      <c r="D652" s="71">
        <v>42487</v>
      </c>
      <c r="E652">
        <v>4</v>
      </c>
      <c r="F652">
        <v>2016</v>
      </c>
      <c r="G652" t="s">
        <v>1164</v>
      </c>
      <c r="H652" t="s">
        <v>544</v>
      </c>
      <c r="I652" t="s">
        <v>1599</v>
      </c>
    </row>
    <row r="653" spans="1:9" x14ac:dyDescent="0.25">
      <c r="A653" t="s">
        <v>2051</v>
      </c>
      <c r="B653">
        <v>0.20445012600000001</v>
      </c>
      <c r="C653" t="s">
        <v>1339</v>
      </c>
      <c r="D653" s="71">
        <v>42494</v>
      </c>
      <c r="E653">
        <v>5</v>
      </c>
      <c r="F653">
        <v>2016</v>
      </c>
      <c r="G653" t="s">
        <v>1164</v>
      </c>
      <c r="H653" t="s">
        <v>544</v>
      </c>
      <c r="I653" t="s">
        <v>1599</v>
      </c>
    </row>
    <row r="654" spans="1:9" x14ac:dyDescent="0.25">
      <c r="A654" t="s">
        <v>2363</v>
      </c>
      <c r="B654">
        <v>0.188830785</v>
      </c>
      <c r="C654" t="s">
        <v>1339</v>
      </c>
      <c r="D654" s="71">
        <v>42536</v>
      </c>
      <c r="E654">
        <v>6</v>
      </c>
      <c r="F654">
        <v>2016</v>
      </c>
      <c r="G654" t="s">
        <v>1164</v>
      </c>
      <c r="H654" t="s">
        <v>544</v>
      </c>
      <c r="I654" t="s">
        <v>1599</v>
      </c>
    </row>
    <row r="655" spans="1:9" x14ac:dyDescent="0.25">
      <c r="A655" t="s">
        <v>2402</v>
      </c>
      <c r="B655">
        <v>0.18759540499999999</v>
      </c>
      <c r="C655" t="s">
        <v>1339</v>
      </c>
      <c r="D655" s="71">
        <v>42244</v>
      </c>
      <c r="E655">
        <v>8</v>
      </c>
      <c r="F655">
        <v>2015</v>
      </c>
      <c r="G655" t="s">
        <v>1164</v>
      </c>
      <c r="H655" t="s">
        <v>544</v>
      </c>
      <c r="I655" t="s">
        <v>1599</v>
      </c>
    </row>
    <row r="656" spans="1:9" x14ac:dyDescent="0.25">
      <c r="A656" t="s">
        <v>2420</v>
      </c>
      <c r="B656">
        <v>0.18699428400000001</v>
      </c>
      <c r="C656" t="s">
        <v>1339</v>
      </c>
      <c r="D656" s="71">
        <v>42487</v>
      </c>
      <c r="E656">
        <v>4</v>
      </c>
      <c r="F656">
        <v>2016</v>
      </c>
      <c r="G656" t="s">
        <v>1164</v>
      </c>
      <c r="H656" t="s">
        <v>544</v>
      </c>
      <c r="I656" t="s">
        <v>1599</v>
      </c>
    </row>
    <row r="657" spans="1:9" x14ac:dyDescent="0.25">
      <c r="A657" t="s">
        <v>2464</v>
      </c>
      <c r="B657">
        <v>0.185109785</v>
      </c>
      <c r="C657" t="s">
        <v>1339</v>
      </c>
      <c r="D657" s="71">
        <v>42012</v>
      </c>
      <c r="E657">
        <v>1</v>
      </c>
      <c r="F657">
        <v>2015</v>
      </c>
      <c r="G657" t="s">
        <v>1164</v>
      </c>
      <c r="H657" t="s">
        <v>544</v>
      </c>
      <c r="I657" t="s">
        <v>1599</v>
      </c>
    </row>
    <row r="658" spans="1:9" x14ac:dyDescent="0.25">
      <c r="A658" t="s">
        <v>2537</v>
      </c>
      <c r="B658">
        <v>0.18260214899999999</v>
      </c>
      <c r="C658" t="s">
        <v>1339</v>
      </c>
      <c r="D658" s="71">
        <v>42123</v>
      </c>
      <c r="E658">
        <v>4</v>
      </c>
      <c r="F658">
        <v>2015</v>
      </c>
      <c r="G658" t="s">
        <v>1164</v>
      </c>
      <c r="H658" t="s">
        <v>544</v>
      </c>
      <c r="I658" t="s">
        <v>1599</v>
      </c>
    </row>
    <row r="659" spans="1:9" x14ac:dyDescent="0.25">
      <c r="A659" t="s">
        <v>2574</v>
      </c>
      <c r="B659">
        <v>0.181400846</v>
      </c>
      <c r="C659" t="s">
        <v>1339</v>
      </c>
      <c r="D659" s="71">
        <v>42124</v>
      </c>
      <c r="E659">
        <v>4</v>
      </c>
      <c r="F659">
        <v>2015</v>
      </c>
      <c r="G659" t="s">
        <v>1164</v>
      </c>
      <c r="H659" t="s">
        <v>544</v>
      </c>
      <c r="I659" t="s">
        <v>1599</v>
      </c>
    </row>
    <row r="660" spans="1:9" x14ac:dyDescent="0.25">
      <c r="A660" t="s">
        <v>2610</v>
      </c>
      <c r="B660">
        <v>0.18050189</v>
      </c>
      <c r="C660" t="s">
        <v>1339</v>
      </c>
      <c r="D660" s="71">
        <v>42429</v>
      </c>
      <c r="E660">
        <v>2</v>
      </c>
      <c r="F660">
        <v>2016</v>
      </c>
      <c r="G660" t="s">
        <v>1164</v>
      </c>
      <c r="H660" t="s">
        <v>544</v>
      </c>
      <c r="I660" t="s">
        <v>1599</v>
      </c>
    </row>
    <row r="661" spans="1:9" x14ac:dyDescent="0.25">
      <c r="A661" t="s">
        <v>2634</v>
      </c>
      <c r="B661">
        <v>0.17984249799999999</v>
      </c>
      <c r="C661" t="s">
        <v>1339</v>
      </c>
      <c r="D661" s="71">
        <v>42487</v>
      </c>
      <c r="E661">
        <v>4</v>
      </c>
      <c r="F661">
        <v>2016</v>
      </c>
      <c r="G661" t="s">
        <v>1164</v>
      </c>
      <c r="H661" t="s">
        <v>544</v>
      </c>
      <c r="I661" t="s">
        <v>1599</v>
      </c>
    </row>
    <row r="662" spans="1:9" x14ac:dyDescent="0.25">
      <c r="A662" t="s">
        <v>1716</v>
      </c>
      <c r="B662">
        <v>0.17764486199999999</v>
      </c>
      <c r="C662" t="s">
        <v>1339</v>
      </c>
      <c r="D662" s="71">
        <v>42361</v>
      </c>
      <c r="E662">
        <v>12</v>
      </c>
      <c r="F662">
        <v>2015</v>
      </c>
      <c r="G662" t="s">
        <v>1164</v>
      </c>
      <c r="H662" t="s">
        <v>544</v>
      </c>
      <c r="I662" t="s">
        <v>1599</v>
      </c>
    </row>
    <row r="663" spans="1:9" x14ac:dyDescent="0.25">
      <c r="A663" t="s">
        <v>1749</v>
      </c>
      <c r="B663">
        <v>0.17682223399999999</v>
      </c>
      <c r="C663" t="s">
        <v>1339</v>
      </c>
      <c r="D663" s="71">
        <v>42521</v>
      </c>
      <c r="E663">
        <v>5</v>
      </c>
      <c r="F663">
        <v>2016</v>
      </c>
      <c r="G663" t="s">
        <v>1164</v>
      </c>
      <c r="H663" t="s">
        <v>544</v>
      </c>
      <c r="I663" t="s">
        <v>1599</v>
      </c>
    </row>
    <row r="664" spans="1:9" x14ac:dyDescent="0.25">
      <c r="A664" t="s">
        <v>1809</v>
      </c>
      <c r="B664">
        <v>0.174732523</v>
      </c>
      <c r="C664" t="s">
        <v>1339</v>
      </c>
      <c r="D664" s="71">
        <v>42376</v>
      </c>
      <c r="E664">
        <v>1</v>
      </c>
      <c r="F664">
        <v>2016</v>
      </c>
      <c r="G664" t="s">
        <v>1164</v>
      </c>
      <c r="H664" t="s">
        <v>544</v>
      </c>
      <c r="I664" t="s">
        <v>1599</v>
      </c>
    </row>
    <row r="665" spans="1:9" x14ac:dyDescent="0.25">
      <c r="A665" t="s">
        <v>1820</v>
      </c>
      <c r="B665">
        <v>0.174419509</v>
      </c>
      <c r="C665" t="s">
        <v>1339</v>
      </c>
      <c r="D665" s="71">
        <v>42489</v>
      </c>
      <c r="E665">
        <v>4</v>
      </c>
      <c r="F665">
        <v>2016</v>
      </c>
      <c r="G665" t="s">
        <v>1164</v>
      </c>
      <c r="H665" t="s">
        <v>544</v>
      </c>
      <c r="I665" t="s">
        <v>1599</v>
      </c>
    </row>
    <row r="666" spans="1:9" x14ac:dyDescent="0.25">
      <c r="A666" t="s">
        <v>1842</v>
      </c>
      <c r="B666">
        <v>0.17344832600000001</v>
      </c>
      <c r="C666" t="s">
        <v>1339</v>
      </c>
      <c r="D666" s="71">
        <v>41908</v>
      </c>
      <c r="E666">
        <v>9</v>
      </c>
      <c r="F666">
        <v>2014</v>
      </c>
      <c r="G666" t="s">
        <v>1164</v>
      </c>
      <c r="H666" t="s">
        <v>544</v>
      </c>
      <c r="I666" t="s">
        <v>1599</v>
      </c>
    </row>
    <row r="667" spans="1:9" x14ac:dyDescent="0.25">
      <c r="A667" t="s">
        <v>1974</v>
      </c>
      <c r="B667">
        <v>0.169953931</v>
      </c>
      <c r="C667" t="s">
        <v>1339</v>
      </c>
      <c r="D667" s="71">
        <v>42325</v>
      </c>
      <c r="E667">
        <v>11</v>
      </c>
      <c r="F667">
        <v>2015</v>
      </c>
      <c r="G667" t="s">
        <v>1164</v>
      </c>
      <c r="H667" t="s">
        <v>544</v>
      </c>
      <c r="I667" t="s">
        <v>1599</v>
      </c>
    </row>
    <row r="668" spans="1:9" x14ac:dyDescent="0.25">
      <c r="A668" t="s">
        <v>1990</v>
      </c>
      <c r="B668">
        <v>0.16970558599999999</v>
      </c>
      <c r="C668" t="s">
        <v>1339</v>
      </c>
      <c r="D668" s="71">
        <v>42277</v>
      </c>
      <c r="E668">
        <v>9</v>
      </c>
      <c r="F668">
        <v>2015</v>
      </c>
      <c r="G668" t="s">
        <v>1164</v>
      </c>
      <c r="H668" t="s">
        <v>544</v>
      </c>
      <c r="I668" t="s">
        <v>1599</v>
      </c>
    </row>
    <row r="669" spans="1:9" x14ac:dyDescent="0.25">
      <c r="A669" t="s">
        <v>2062</v>
      </c>
      <c r="B669">
        <v>0.16795368799999999</v>
      </c>
      <c r="C669" t="s">
        <v>1339</v>
      </c>
      <c r="D669" s="71">
        <v>42354</v>
      </c>
      <c r="E669">
        <v>12</v>
      </c>
      <c r="F669">
        <v>2015</v>
      </c>
      <c r="G669" t="s">
        <v>1164</v>
      </c>
      <c r="H669" t="s">
        <v>544</v>
      </c>
      <c r="I669" t="s">
        <v>1599</v>
      </c>
    </row>
    <row r="670" spans="1:9" x14ac:dyDescent="0.25">
      <c r="A670" t="s">
        <v>2145</v>
      </c>
      <c r="B670">
        <v>0.16640508300000001</v>
      </c>
      <c r="C670" t="s">
        <v>1339</v>
      </c>
      <c r="D670" s="71">
        <v>42390</v>
      </c>
      <c r="E670">
        <v>1</v>
      </c>
      <c r="F670">
        <v>2016</v>
      </c>
      <c r="G670" t="s">
        <v>1164</v>
      </c>
      <c r="H670" t="s">
        <v>544</v>
      </c>
      <c r="I670" t="s">
        <v>1599</v>
      </c>
    </row>
    <row r="671" spans="1:9" x14ac:dyDescent="0.25">
      <c r="A671" t="s">
        <v>2235</v>
      </c>
      <c r="B671">
        <v>0.164550962</v>
      </c>
      <c r="C671" t="s">
        <v>1339</v>
      </c>
      <c r="D671" s="71">
        <v>42447</v>
      </c>
      <c r="E671">
        <v>3</v>
      </c>
      <c r="F671">
        <v>2016</v>
      </c>
      <c r="G671" t="s">
        <v>1164</v>
      </c>
      <c r="H671" t="s">
        <v>544</v>
      </c>
      <c r="I671" t="s">
        <v>1599</v>
      </c>
    </row>
    <row r="672" spans="1:9" x14ac:dyDescent="0.25">
      <c r="A672" t="s">
        <v>2352</v>
      </c>
      <c r="B672">
        <v>0.16240153600000001</v>
      </c>
      <c r="C672" t="s">
        <v>1339</v>
      </c>
      <c r="D672" s="71">
        <v>42453</v>
      </c>
      <c r="E672">
        <v>3</v>
      </c>
      <c r="F672">
        <v>2016</v>
      </c>
      <c r="G672" t="s">
        <v>1164</v>
      </c>
      <c r="H672" t="s">
        <v>544</v>
      </c>
      <c r="I672" t="s">
        <v>1599</v>
      </c>
    </row>
    <row r="673" spans="1:9" x14ac:dyDescent="0.25">
      <c r="A673" t="s">
        <v>2538</v>
      </c>
      <c r="B673">
        <v>0.15940410899999999</v>
      </c>
      <c r="C673" t="s">
        <v>1339</v>
      </c>
      <c r="D673" s="71">
        <v>42453</v>
      </c>
      <c r="E673">
        <v>3</v>
      </c>
      <c r="F673">
        <v>2016</v>
      </c>
      <c r="G673" t="s">
        <v>1164</v>
      </c>
      <c r="H673" t="s">
        <v>544</v>
      </c>
      <c r="I673" t="s">
        <v>1599</v>
      </c>
    </row>
    <row r="674" spans="1:9" x14ac:dyDescent="0.25">
      <c r="A674" t="s">
        <v>2540</v>
      </c>
      <c r="B674">
        <v>0.15930467400000001</v>
      </c>
      <c r="C674" t="s">
        <v>1339</v>
      </c>
      <c r="D674" s="71">
        <v>42030</v>
      </c>
      <c r="E674">
        <v>1</v>
      </c>
      <c r="F674">
        <v>2015</v>
      </c>
      <c r="G674" t="s">
        <v>1164</v>
      </c>
      <c r="H674" t="s">
        <v>544</v>
      </c>
      <c r="I674" t="s">
        <v>1599</v>
      </c>
    </row>
    <row r="675" spans="1:9" x14ac:dyDescent="0.25">
      <c r="A675" t="s">
        <v>1749</v>
      </c>
      <c r="B675">
        <v>0.15532979599999999</v>
      </c>
      <c r="C675" t="s">
        <v>1339</v>
      </c>
      <c r="D675" s="71">
        <v>42506</v>
      </c>
      <c r="E675">
        <v>5</v>
      </c>
      <c r="F675">
        <v>2016</v>
      </c>
      <c r="G675" t="s">
        <v>1164</v>
      </c>
      <c r="H675" t="s">
        <v>544</v>
      </c>
      <c r="I675" t="s">
        <v>1599</v>
      </c>
    </row>
    <row r="676" spans="1:9" x14ac:dyDescent="0.25">
      <c r="A676" t="s">
        <v>1818</v>
      </c>
      <c r="B676">
        <v>0.15449651</v>
      </c>
      <c r="C676" t="s">
        <v>1339</v>
      </c>
      <c r="D676" s="71">
        <v>42508</v>
      </c>
      <c r="E676">
        <v>5</v>
      </c>
      <c r="F676">
        <v>2016</v>
      </c>
      <c r="G676" t="s">
        <v>1164</v>
      </c>
      <c r="H676" t="s">
        <v>544</v>
      </c>
      <c r="I676" t="s">
        <v>1599</v>
      </c>
    </row>
    <row r="677" spans="1:9" x14ac:dyDescent="0.25">
      <c r="A677" t="s">
        <v>1819</v>
      </c>
      <c r="B677">
        <v>0.15449651</v>
      </c>
      <c r="C677" t="s">
        <v>1339</v>
      </c>
      <c r="D677" s="71">
        <v>42531</v>
      </c>
      <c r="E677">
        <v>6</v>
      </c>
      <c r="F677">
        <v>2016</v>
      </c>
      <c r="G677" t="s">
        <v>1164</v>
      </c>
      <c r="H677" t="s">
        <v>544</v>
      </c>
      <c r="I677" t="s">
        <v>1599</v>
      </c>
    </row>
    <row r="678" spans="1:9" x14ac:dyDescent="0.25">
      <c r="A678" t="s">
        <v>1891</v>
      </c>
      <c r="B678">
        <v>0.153466467</v>
      </c>
      <c r="C678" t="s">
        <v>1339</v>
      </c>
      <c r="D678" s="71">
        <v>42395</v>
      </c>
      <c r="E678">
        <v>1</v>
      </c>
      <c r="F678">
        <v>2016</v>
      </c>
      <c r="G678" t="s">
        <v>1164</v>
      </c>
      <c r="H678" t="s">
        <v>544</v>
      </c>
      <c r="I678" t="s">
        <v>1599</v>
      </c>
    </row>
    <row r="679" spans="1:9" x14ac:dyDescent="0.25">
      <c r="A679" t="s">
        <v>1942</v>
      </c>
      <c r="B679">
        <v>0.152749095</v>
      </c>
      <c r="C679" t="s">
        <v>1339</v>
      </c>
      <c r="D679" s="71">
        <v>42185</v>
      </c>
      <c r="E679">
        <v>6</v>
      </c>
      <c r="F679">
        <v>2015</v>
      </c>
      <c r="G679" t="s">
        <v>1164</v>
      </c>
      <c r="H679" t="s">
        <v>544</v>
      </c>
      <c r="I679" t="s">
        <v>1599</v>
      </c>
    </row>
    <row r="680" spans="1:9" x14ac:dyDescent="0.25">
      <c r="A680" t="s">
        <v>2021</v>
      </c>
      <c r="B680">
        <v>0.15160789299999999</v>
      </c>
      <c r="C680" t="s">
        <v>1339</v>
      </c>
      <c r="D680" s="71">
        <v>42471</v>
      </c>
      <c r="E680">
        <v>4</v>
      </c>
      <c r="F680">
        <v>2016</v>
      </c>
      <c r="G680" t="s">
        <v>1164</v>
      </c>
      <c r="H680" t="s">
        <v>544</v>
      </c>
      <c r="I680" t="s">
        <v>1599</v>
      </c>
    </row>
    <row r="681" spans="1:9" x14ac:dyDescent="0.25">
      <c r="A681" t="s">
        <v>2060</v>
      </c>
      <c r="B681">
        <v>0.151098965</v>
      </c>
      <c r="C681" t="s">
        <v>1339</v>
      </c>
      <c r="D681" s="71">
        <v>42488</v>
      </c>
      <c r="E681">
        <v>4</v>
      </c>
      <c r="F681">
        <v>2016</v>
      </c>
      <c r="G681" t="s">
        <v>1164</v>
      </c>
      <c r="H681" t="s">
        <v>544</v>
      </c>
      <c r="I681" t="s">
        <v>1599</v>
      </c>
    </row>
    <row r="682" spans="1:9" x14ac:dyDescent="0.25">
      <c r="A682" t="s">
        <v>2117</v>
      </c>
      <c r="B682">
        <v>0.150143153</v>
      </c>
      <c r="C682" t="s">
        <v>1339</v>
      </c>
      <c r="D682" s="71">
        <v>42314</v>
      </c>
      <c r="E682">
        <v>11</v>
      </c>
      <c r="F682">
        <v>2015</v>
      </c>
      <c r="G682" t="s">
        <v>1164</v>
      </c>
      <c r="H682" t="s">
        <v>544</v>
      </c>
      <c r="I682" t="s">
        <v>1599</v>
      </c>
    </row>
    <row r="683" spans="1:9" x14ac:dyDescent="0.25">
      <c r="A683" t="s">
        <v>2167</v>
      </c>
      <c r="B683">
        <v>0.14954620900000001</v>
      </c>
      <c r="C683" t="s">
        <v>1339</v>
      </c>
      <c r="D683" s="71">
        <v>42360</v>
      </c>
      <c r="E683">
        <v>12</v>
      </c>
      <c r="F683">
        <v>2015</v>
      </c>
      <c r="G683" t="s">
        <v>1164</v>
      </c>
      <c r="H683" t="s">
        <v>544</v>
      </c>
      <c r="I683" t="s">
        <v>1599</v>
      </c>
    </row>
    <row r="684" spans="1:9" x14ac:dyDescent="0.25">
      <c r="A684" t="s">
        <v>2264</v>
      </c>
      <c r="B684">
        <v>0.148484429</v>
      </c>
      <c r="C684" t="s">
        <v>1339</v>
      </c>
      <c r="D684" s="71">
        <v>42354</v>
      </c>
      <c r="E684">
        <v>12</v>
      </c>
      <c r="F684">
        <v>2015</v>
      </c>
      <c r="G684" t="s">
        <v>1164</v>
      </c>
      <c r="H684" t="s">
        <v>544</v>
      </c>
      <c r="I684" t="s">
        <v>1599</v>
      </c>
    </row>
    <row r="685" spans="1:9" x14ac:dyDescent="0.25">
      <c r="A685" t="s">
        <v>2266</v>
      </c>
      <c r="B685">
        <v>0.14845483100000001</v>
      </c>
      <c r="C685" t="s">
        <v>1339</v>
      </c>
      <c r="D685" s="71">
        <v>42247</v>
      </c>
      <c r="E685">
        <v>8</v>
      </c>
      <c r="F685">
        <v>2015</v>
      </c>
      <c r="G685" t="s">
        <v>1164</v>
      </c>
      <c r="H685" t="s">
        <v>544</v>
      </c>
      <c r="I685" t="s">
        <v>1599</v>
      </c>
    </row>
    <row r="686" spans="1:9" x14ac:dyDescent="0.25">
      <c r="A686" t="s">
        <v>2282</v>
      </c>
      <c r="B686">
        <v>0.14827401800000001</v>
      </c>
      <c r="C686" t="s">
        <v>1339</v>
      </c>
      <c r="D686" s="71">
        <v>42447</v>
      </c>
      <c r="E686">
        <v>3</v>
      </c>
      <c r="F686">
        <v>2016</v>
      </c>
      <c r="G686" t="s">
        <v>1164</v>
      </c>
      <c r="H686" t="s">
        <v>544</v>
      </c>
      <c r="I686" t="s">
        <v>1599</v>
      </c>
    </row>
    <row r="687" spans="1:9" x14ac:dyDescent="0.25">
      <c r="A687" t="s">
        <v>2353</v>
      </c>
      <c r="B687">
        <v>0.14703748899999999</v>
      </c>
      <c r="C687" t="s">
        <v>1339</v>
      </c>
      <c r="D687" s="71">
        <v>42460</v>
      </c>
      <c r="E687">
        <v>3</v>
      </c>
      <c r="F687">
        <v>2016</v>
      </c>
      <c r="G687" t="s">
        <v>1164</v>
      </c>
      <c r="H687" t="s">
        <v>544</v>
      </c>
      <c r="I687" t="s">
        <v>1599</v>
      </c>
    </row>
    <row r="688" spans="1:9" x14ac:dyDescent="0.25">
      <c r="A688" t="s">
        <v>2359</v>
      </c>
      <c r="B688">
        <v>0.146988549</v>
      </c>
      <c r="C688" t="s">
        <v>1339</v>
      </c>
      <c r="D688" s="71">
        <v>42153</v>
      </c>
      <c r="E688">
        <v>5</v>
      </c>
      <c r="F688">
        <v>2015</v>
      </c>
      <c r="G688" t="s">
        <v>1164</v>
      </c>
      <c r="H688" t="s">
        <v>544</v>
      </c>
      <c r="I688" t="s">
        <v>1599</v>
      </c>
    </row>
    <row r="689" spans="1:9" x14ac:dyDescent="0.25">
      <c r="A689" t="s">
        <v>2393</v>
      </c>
      <c r="B689">
        <v>0.146494766</v>
      </c>
      <c r="C689" t="s">
        <v>1339</v>
      </c>
      <c r="D689" s="71">
        <v>42338</v>
      </c>
      <c r="E689">
        <v>11</v>
      </c>
      <c r="F689">
        <v>2015</v>
      </c>
      <c r="G689" t="s">
        <v>1164</v>
      </c>
      <c r="H689" t="s">
        <v>544</v>
      </c>
      <c r="I689" t="s">
        <v>1599</v>
      </c>
    </row>
    <row r="690" spans="1:9" x14ac:dyDescent="0.25">
      <c r="A690" t="s">
        <v>2437</v>
      </c>
      <c r="B690">
        <v>0.146071546</v>
      </c>
      <c r="C690" t="s">
        <v>1339</v>
      </c>
      <c r="D690" s="71">
        <v>42499</v>
      </c>
      <c r="E690">
        <v>5</v>
      </c>
      <c r="F690">
        <v>2016</v>
      </c>
      <c r="G690" t="s">
        <v>1164</v>
      </c>
      <c r="H690" t="s">
        <v>544</v>
      </c>
      <c r="I690" t="s">
        <v>1599</v>
      </c>
    </row>
    <row r="691" spans="1:9" x14ac:dyDescent="0.25">
      <c r="A691" t="s">
        <v>2449</v>
      </c>
      <c r="B691">
        <v>0.145816849</v>
      </c>
      <c r="C691" t="s">
        <v>1339</v>
      </c>
      <c r="D691" s="71">
        <v>42318</v>
      </c>
      <c r="E691">
        <v>11</v>
      </c>
      <c r="F691">
        <v>2015</v>
      </c>
      <c r="G691" t="s">
        <v>1164</v>
      </c>
      <c r="H691" t="s">
        <v>544</v>
      </c>
      <c r="I691" t="s">
        <v>1599</v>
      </c>
    </row>
    <row r="692" spans="1:9" x14ac:dyDescent="0.25">
      <c r="A692" t="s">
        <v>2553</v>
      </c>
      <c r="B692">
        <v>0.14467761400000001</v>
      </c>
      <c r="C692" t="s">
        <v>1339</v>
      </c>
      <c r="D692" s="71">
        <v>42321</v>
      </c>
      <c r="E692">
        <v>11</v>
      </c>
      <c r="F692">
        <v>2015</v>
      </c>
      <c r="G692" t="s">
        <v>1164</v>
      </c>
      <c r="H692" t="s">
        <v>544</v>
      </c>
      <c r="I692" t="s">
        <v>1599</v>
      </c>
    </row>
    <row r="693" spans="1:9" x14ac:dyDescent="0.25">
      <c r="A693" t="s">
        <v>2592</v>
      </c>
      <c r="B693">
        <v>0.144306026</v>
      </c>
      <c r="C693" t="s">
        <v>1339</v>
      </c>
      <c r="D693" s="71">
        <v>42482</v>
      </c>
      <c r="E693">
        <v>4</v>
      </c>
      <c r="F693">
        <v>2016</v>
      </c>
      <c r="G693" t="s">
        <v>1164</v>
      </c>
      <c r="H693" t="s">
        <v>544</v>
      </c>
      <c r="I693" t="s">
        <v>1599</v>
      </c>
    </row>
    <row r="694" spans="1:9" x14ac:dyDescent="0.25">
      <c r="A694" t="s">
        <v>2635</v>
      </c>
      <c r="B694">
        <v>0.14376625200000001</v>
      </c>
      <c r="C694" t="s">
        <v>1339</v>
      </c>
      <c r="D694" s="71">
        <v>42395</v>
      </c>
      <c r="E694">
        <v>1</v>
      </c>
      <c r="F694">
        <v>2016</v>
      </c>
      <c r="G694" t="s">
        <v>1164</v>
      </c>
      <c r="H694" t="s">
        <v>544</v>
      </c>
      <c r="I694" t="s">
        <v>1599</v>
      </c>
    </row>
    <row r="695" spans="1:9" x14ac:dyDescent="0.25">
      <c r="A695" t="s">
        <v>1655</v>
      </c>
      <c r="B695">
        <v>0.14360160599999999</v>
      </c>
      <c r="C695" t="s">
        <v>1339</v>
      </c>
      <c r="D695" s="71">
        <v>42501</v>
      </c>
      <c r="E695">
        <v>5</v>
      </c>
      <c r="F695">
        <v>2016</v>
      </c>
      <c r="G695" t="s">
        <v>1164</v>
      </c>
      <c r="H695" t="s">
        <v>544</v>
      </c>
      <c r="I695" t="s">
        <v>1599</v>
      </c>
    </row>
    <row r="696" spans="1:9" x14ac:dyDescent="0.25">
      <c r="A696" t="s">
        <v>1678</v>
      </c>
      <c r="B696">
        <v>0.143296066</v>
      </c>
      <c r="C696" t="s">
        <v>1339</v>
      </c>
      <c r="D696" s="71">
        <v>42214</v>
      </c>
      <c r="E696">
        <v>7</v>
      </c>
      <c r="F696">
        <v>2015</v>
      </c>
      <c r="G696" t="s">
        <v>1164</v>
      </c>
      <c r="H696" t="s">
        <v>544</v>
      </c>
      <c r="I696" t="s">
        <v>1599</v>
      </c>
    </row>
    <row r="697" spans="1:9" x14ac:dyDescent="0.25">
      <c r="A697" t="s">
        <v>1803</v>
      </c>
      <c r="B697">
        <v>0.141583612</v>
      </c>
      <c r="C697" t="s">
        <v>1339</v>
      </c>
      <c r="D697" s="71">
        <v>42200</v>
      </c>
      <c r="E697">
        <v>7</v>
      </c>
      <c r="F697">
        <v>2015</v>
      </c>
      <c r="G697" t="s">
        <v>1164</v>
      </c>
      <c r="H697" t="s">
        <v>544</v>
      </c>
      <c r="I697" t="s">
        <v>1599</v>
      </c>
    </row>
    <row r="698" spans="1:9" x14ac:dyDescent="0.25">
      <c r="A698" t="s">
        <v>1958</v>
      </c>
      <c r="B698">
        <v>0.13982455399999999</v>
      </c>
      <c r="C698" t="s">
        <v>1339</v>
      </c>
      <c r="D698" s="71">
        <v>42530</v>
      </c>
      <c r="E698">
        <v>6</v>
      </c>
      <c r="F698">
        <v>2016</v>
      </c>
      <c r="G698" t="s">
        <v>1164</v>
      </c>
      <c r="H698" t="s">
        <v>544</v>
      </c>
      <c r="I698" t="s">
        <v>1599</v>
      </c>
    </row>
    <row r="699" spans="1:9" x14ac:dyDescent="0.25">
      <c r="A699" t="s">
        <v>1984</v>
      </c>
      <c r="B699">
        <v>0.139512724</v>
      </c>
      <c r="C699" t="s">
        <v>1339</v>
      </c>
      <c r="D699" s="71">
        <v>42507</v>
      </c>
      <c r="E699">
        <v>5</v>
      </c>
      <c r="F699">
        <v>2016</v>
      </c>
      <c r="G699" t="s">
        <v>1164</v>
      </c>
      <c r="H699" t="s">
        <v>544</v>
      </c>
      <c r="I699" t="s">
        <v>1599</v>
      </c>
    </row>
    <row r="700" spans="1:9" x14ac:dyDescent="0.25">
      <c r="A700" t="s">
        <v>2035</v>
      </c>
      <c r="B700">
        <v>0.138951783</v>
      </c>
      <c r="C700" t="s">
        <v>1339</v>
      </c>
      <c r="D700" s="71">
        <v>42314</v>
      </c>
      <c r="E700">
        <v>11</v>
      </c>
      <c r="F700">
        <v>2015</v>
      </c>
      <c r="G700" t="s">
        <v>1164</v>
      </c>
      <c r="H700" t="s">
        <v>544</v>
      </c>
      <c r="I700" t="s">
        <v>1599</v>
      </c>
    </row>
    <row r="701" spans="1:9" x14ac:dyDescent="0.25">
      <c r="A701" t="s">
        <v>2099</v>
      </c>
      <c r="B701">
        <v>0.138058338</v>
      </c>
      <c r="C701" t="s">
        <v>1339</v>
      </c>
      <c r="D701" s="71">
        <v>42318</v>
      </c>
      <c r="E701">
        <v>11</v>
      </c>
      <c r="F701">
        <v>2015</v>
      </c>
      <c r="G701" t="s">
        <v>1164</v>
      </c>
      <c r="H701" t="s">
        <v>544</v>
      </c>
      <c r="I701" t="s">
        <v>1599</v>
      </c>
    </row>
    <row r="702" spans="1:9" x14ac:dyDescent="0.25">
      <c r="A702" t="s">
        <v>2225</v>
      </c>
      <c r="B702">
        <v>0.136469849</v>
      </c>
      <c r="C702" t="s">
        <v>1339</v>
      </c>
      <c r="D702" s="71">
        <v>42109</v>
      </c>
      <c r="E702">
        <v>4</v>
      </c>
      <c r="F702">
        <v>2015</v>
      </c>
      <c r="G702" t="s">
        <v>1164</v>
      </c>
      <c r="H702" t="s">
        <v>544</v>
      </c>
      <c r="I702" t="s">
        <v>1599</v>
      </c>
    </row>
    <row r="703" spans="1:9" x14ac:dyDescent="0.25">
      <c r="A703" t="s">
        <v>2318</v>
      </c>
      <c r="B703">
        <v>0.135492052</v>
      </c>
      <c r="C703" t="s">
        <v>1339</v>
      </c>
      <c r="D703" s="71">
        <v>42199</v>
      </c>
      <c r="E703">
        <v>7</v>
      </c>
      <c r="F703">
        <v>2015</v>
      </c>
      <c r="G703" t="s">
        <v>1164</v>
      </c>
      <c r="H703" t="s">
        <v>544</v>
      </c>
      <c r="I703" t="s">
        <v>1599</v>
      </c>
    </row>
    <row r="704" spans="1:9" x14ac:dyDescent="0.25">
      <c r="A704" t="s">
        <v>2408</v>
      </c>
      <c r="B704">
        <v>0.13437548999999999</v>
      </c>
      <c r="C704" t="s">
        <v>1339</v>
      </c>
      <c r="D704" s="71">
        <v>42166</v>
      </c>
      <c r="E704">
        <v>6</v>
      </c>
      <c r="F704">
        <v>2015</v>
      </c>
      <c r="G704" t="s">
        <v>1164</v>
      </c>
      <c r="H704" t="s">
        <v>544</v>
      </c>
      <c r="I704" t="s">
        <v>1599</v>
      </c>
    </row>
    <row r="705" spans="1:9" x14ac:dyDescent="0.25">
      <c r="A705" t="s">
        <v>2422</v>
      </c>
      <c r="B705">
        <v>0.13422321500000001</v>
      </c>
      <c r="C705" t="s">
        <v>1339</v>
      </c>
      <c r="D705" s="71">
        <v>42380</v>
      </c>
      <c r="E705">
        <v>1</v>
      </c>
      <c r="F705">
        <v>2016</v>
      </c>
      <c r="G705" t="s">
        <v>1164</v>
      </c>
      <c r="H705" t="s">
        <v>544</v>
      </c>
      <c r="I705" t="s">
        <v>1599</v>
      </c>
    </row>
    <row r="706" spans="1:9" x14ac:dyDescent="0.25">
      <c r="A706" t="s">
        <v>2469</v>
      </c>
      <c r="B706">
        <v>0.13387106500000001</v>
      </c>
      <c r="C706" t="s">
        <v>1339</v>
      </c>
      <c r="D706" s="71">
        <v>42473</v>
      </c>
      <c r="E706">
        <v>4</v>
      </c>
      <c r="F706">
        <v>2016</v>
      </c>
      <c r="G706" t="s">
        <v>1164</v>
      </c>
      <c r="H706" t="s">
        <v>544</v>
      </c>
      <c r="I706" t="s">
        <v>1599</v>
      </c>
    </row>
    <row r="707" spans="1:9" x14ac:dyDescent="0.25">
      <c r="A707" t="s">
        <v>2503</v>
      </c>
      <c r="B707">
        <v>0.133447438</v>
      </c>
      <c r="C707" t="s">
        <v>1339</v>
      </c>
      <c r="D707" s="71">
        <v>41962</v>
      </c>
      <c r="E707">
        <v>11</v>
      </c>
      <c r="F707">
        <v>2014</v>
      </c>
      <c r="G707" t="s">
        <v>1164</v>
      </c>
      <c r="H707" t="s">
        <v>544</v>
      </c>
      <c r="I707" t="s">
        <v>1599</v>
      </c>
    </row>
    <row r="708" spans="1:9" x14ac:dyDescent="0.25">
      <c r="A708" t="s">
        <v>1655</v>
      </c>
      <c r="B708">
        <v>0.13181731799999999</v>
      </c>
      <c r="C708" t="s">
        <v>1339</v>
      </c>
      <c r="D708" s="71">
        <v>42167</v>
      </c>
      <c r="E708">
        <v>6</v>
      </c>
      <c r="F708">
        <v>2015</v>
      </c>
      <c r="G708" t="s">
        <v>1164</v>
      </c>
      <c r="H708" t="s">
        <v>544</v>
      </c>
      <c r="I708" t="s">
        <v>1599</v>
      </c>
    </row>
    <row r="709" spans="1:9" x14ac:dyDescent="0.25">
      <c r="A709" t="s">
        <v>1733</v>
      </c>
      <c r="B709">
        <v>0.130911682</v>
      </c>
      <c r="C709" t="s">
        <v>1339</v>
      </c>
      <c r="D709" s="71">
        <v>42313</v>
      </c>
      <c r="E709">
        <v>11</v>
      </c>
      <c r="F709">
        <v>2015</v>
      </c>
      <c r="G709" t="s">
        <v>1164</v>
      </c>
      <c r="H709" t="s">
        <v>544</v>
      </c>
      <c r="I709" t="s">
        <v>1599</v>
      </c>
    </row>
    <row r="710" spans="1:9" x14ac:dyDescent="0.25">
      <c r="A710" t="s">
        <v>1735</v>
      </c>
      <c r="B710">
        <v>0.13088777900000001</v>
      </c>
      <c r="C710" t="s">
        <v>1339</v>
      </c>
      <c r="D710" s="71">
        <v>42011</v>
      </c>
      <c r="E710">
        <v>1</v>
      </c>
      <c r="F710">
        <v>2015</v>
      </c>
      <c r="G710" t="s">
        <v>1164</v>
      </c>
      <c r="H710" t="s">
        <v>544</v>
      </c>
      <c r="I710" t="s">
        <v>1599</v>
      </c>
    </row>
    <row r="711" spans="1:9" x14ac:dyDescent="0.25">
      <c r="A711" t="s">
        <v>1980</v>
      </c>
      <c r="B711">
        <v>0.12841174499999999</v>
      </c>
      <c r="C711" t="s">
        <v>1339</v>
      </c>
      <c r="D711" s="71">
        <v>42030</v>
      </c>
      <c r="E711">
        <v>1</v>
      </c>
      <c r="F711">
        <v>2015</v>
      </c>
      <c r="G711" t="s">
        <v>1164</v>
      </c>
      <c r="H711" t="s">
        <v>544</v>
      </c>
      <c r="I711" t="s">
        <v>1599</v>
      </c>
    </row>
    <row r="712" spans="1:9" x14ac:dyDescent="0.25">
      <c r="A712" t="s">
        <v>1985</v>
      </c>
      <c r="B712">
        <v>0.12835759899999999</v>
      </c>
      <c r="C712" t="s">
        <v>1339</v>
      </c>
      <c r="D712" s="71">
        <v>42332</v>
      </c>
      <c r="E712">
        <v>11</v>
      </c>
      <c r="F712">
        <v>2015</v>
      </c>
      <c r="G712" t="s">
        <v>1164</v>
      </c>
      <c r="H712" t="s">
        <v>544</v>
      </c>
      <c r="I712" t="s">
        <v>1599</v>
      </c>
    </row>
    <row r="713" spans="1:9" x14ac:dyDescent="0.25">
      <c r="A713" t="s">
        <v>2003</v>
      </c>
      <c r="B713">
        <v>0.12813514500000001</v>
      </c>
      <c r="C713" t="s">
        <v>1339</v>
      </c>
      <c r="D713" s="71">
        <v>42178</v>
      </c>
      <c r="E713">
        <v>6</v>
      </c>
      <c r="F713">
        <v>2015</v>
      </c>
      <c r="G713" t="s">
        <v>1164</v>
      </c>
      <c r="H713" t="s">
        <v>544</v>
      </c>
      <c r="I713" t="s">
        <v>1599</v>
      </c>
    </row>
    <row r="714" spans="1:9" x14ac:dyDescent="0.25">
      <c r="A714" t="s">
        <v>2084</v>
      </c>
      <c r="B714">
        <v>0.12716413900000001</v>
      </c>
      <c r="C714" t="s">
        <v>1339</v>
      </c>
      <c r="D714" s="71">
        <v>42074</v>
      </c>
      <c r="E714">
        <v>3</v>
      </c>
      <c r="F714">
        <v>2015</v>
      </c>
      <c r="G714" t="s">
        <v>1164</v>
      </c>
      <c r="H714" t="s">
        <v>544</v>
      </c>
      <c r="I714" t="s">
        <v>1599</v>
      </c>
    </row>
    <row r="715" spans="1:9" x14ac:dyDescent="0.25">
      <c r="A715" t="s">
        <v>2148</v>
      </c>
      <c r="B715">
        <v>0.126429925</v>
      </c>
      <c r="C715" t="s">
        <v>1339</v>
      </c>
      <c r="D715" s="71">
        <v>42443</v>
      </c>
      <c r="E715">
        <v>3</v>
      </c>
      <c r="F715">
        <v>2016</v>
      </c>
      <c r="G715" t="s">
        <v>1164</v>
      </c>
      <c r="H715" t="s">
        <v>544</v>
      </c>
      <c r="I715" t="s">
        <v>1599</v>
      </c>
    </row>
    <row r="716" spans="1:9" x14ac:dyDescent="0.25">
      <c r="A716" t="s">
        <v>2333</v>
      </c>
      <c r="B716">
        <v>0.124337062</v>
      </c>
      <c r="C716" t="s">
        <v>1339</v>
      </c>
      <c r="D716" s="71">
        <v>42480</v>
      </c>
      <c r="E716">
        <v>4</v>
      </c>
      <c r="F716">
        <v>2016</v>
      </c>
      <c r="G716" t="s">
        <v>1164</v>
      </c>
      <c r="H716" t="s">
        <v>544</v>
      </c>
      <c r="I716" t="s">
        <v>1599</v>
      </c>
    </row>
    <row r="717" spans="1:9" x14ac:dyDescent="0.25">
      <c r="A717" t="s">
        <v>2460</v>
      </c>
      <c r="B717">
        <v>0.12303312399999999</v>
      </c>
      <c r="C717" t="s">
        <v>1339</v>
      </c>
      <c r="D717" s="71">
        <v>42297</v>
      </c>
      <c r="E717">
        <v>10</v>
      </c>
      <c r="F717">
        <v>2015</v>
      </c>
      <c r="G717" t="s">
        <v>1164</v>
      </c>
      <c r="H717" t="s">
        <v>544</v>
      </c>
      <c r="I717" t="s">
        <v>1599</v>
      </c>
    </row>
    <row r="718" spans="1:9" x14ac:dyDescent="0.25">
      <c r="A718" t="s">
        <v>2575</v>
      </c>
      <c r="B718">
        <v>0.122076473</v>
      </c>
      <c r="C718" t="s">
        <v>1339</v>
      </c>
      <c r="D718" s="71">
        <v>42368</v>
      </c>
      <c r="E718">
        <v>12</v>
      </c>
      <c r="F718">
        <v>2015</v>
      </c>
      <c r="G718" t="s">
        <v>1164</v>
      </c>
      <c r="H718" t="s">
        <v>544</v>
      </c>
      <c r="I718" t="s">
        <v>1599</v>
      </c>
    </row>
    <row r="719" spans="1:9" x14ac:dyDescent="0.25">
      <c r="A719" t="s">
        <v>2637</v>
      </c>
      <c r="B719">
        <v>0.121370775</v>
      </c>
      <c r="C719" t="s">
        <v>1339</v>
      </c>
      <c r="D719" s="71">
        <v>42228</v>
      </c>
      <c r="E719">
        <v>8</v>
      </c>
      <c r="F719">
        <v>2015</v>
      </c>
      <c r="G719" t="s">
        <v>1164</v>
      </c>
      <c r="H719" t="s">
        <v>544</v>
      </c>
      <c r="I719" t="s">
        <v>1599</v>
      </c>
    </row>
    <row r="720" spans="1:9" x14ac:dyDescent="0.25">
      <c r="A720" t="s">
        <v>2646</v>
      </c>
      <c r="B720">
        <v>0.12128111699999999</v>
      </c>
      <c r="C720" t="s">
        <v>1339</v>
      </c>
      <c r="D720" s="71">
        <v>42108</v>
      </c>
      <c r="E720">
        <v>4</v>
      </c>
      <c r="F720">
        <v>2015</v>
      </c>
      <c r="G720" t="s">
        <v>1164</v>
      </c>
      <c r="H720" t="s">
        <v>544</v>
      </c>
      <c r="I720" t="s">
        <v>1599</v>
      </c>
    </row>
    <row r="721" spans="1:9" x14ac:dyDescent="0.25">
      <c r="A721" t="s">
        <v>2597</v>
      </c>
      <c r="B721">
        <v>0.18082681</v>
      </c>
      <c r="C721" t="s">
        <v>1339</v>
      </c>
      <c r="D721" s="71">
        <v>42123</v>
      </c>
      <c r="E721">
        <v>4</v>
      </c>
      <c r="F721">
        <v>2015</v>
      </c>
      <c r="G721" t="s">
        <v>1164</v>
      </c>
      <c r="H721" t="s">
        <v>544</v>
      </c>
      <c r="I721" t="s">
        <v>1599</v>
      </c>
    </row>
    <row r="722" spans="1:9" x14ac:dyDescent="0.25">
      <c r="A722" t="s">
        <v>2065</v>
      </c>
      <c r="B722">
        <v>0.167899509</v>
      </c>
      <c r="C722" t="s">
        <v>1339</v>
      </c>
      <c r="D722" s="71">
        <v>42319</v>
      </c>
      <c r="E722">
        <v>11</v>
      </c>
      <c r="F722">
        <v>2015</v>
      </c>
      <c r="G722" t="s">
        <v>1164</v>
      </c>
      <c r="H722" t="s">
        <v>544</v>
      </c>
      <c r="I722" t="s">
        <v>1599</v>
      </c>
    </row>
    <row r="723" spans="1:9" x14ac:dyDescent="0.25">
      <c r="A723" t="s">
        <v>2067</v>
      </c>
      <c r="B723">
        <v>0.16788556499999999</v>
      </c>
      <c r="C723" t="s">
        <v>1339</v>
      </c>
      <c r="D723" s="71">
        <v>42494</v>
      </c>
      <c r="E723">
        <v>5</v>
      </c>
      <c r="F723">
        <v>2016</v>
      </c>
      <c r="G723" t="s">
        <v>1164</v>
      </c>
      <c r="H723" t="s">
        <v>544</v>
      </c>
      <c r="I723" t="s">
        <v>1599</v>
      </c>
    </row>
    <row r="724" spans="1:9" x14ac:dyDescent="0.25">
      <c r="A724" t="s">
        <v>2271</v>
      </c>
      <c r="B724">
        <v>0.16386134899999999</v>
      </c>
      <c r="C724" t="s">
        <v>1339</v>
      </c>
      <c r="D724" s="71">
        <v>42353</v>
      </c>
      <c r="E724">
        <v>12</v>
      </c>
      <c r="F724">
        <v>2015</v>
      </c>
      <c r="G724" t="s">
        <v>1164</v>
      </c>
      <c r="H724" t="s">
        <v>544</v>
      </c>
      <c r="I724" t="s">
        <v>1599</v>
      </c>
    </row>
    <row r="725" spans="1:9" x14ac:dyDescent="0.25">
      <c r="A725" t="s">
        <v>1898</v>
      </c>
      <c r="B725">
        <v>0.17181711099999999</v>
      </c>
      <c r="C725" t="s">
        <v>1339</v>
      </c>
      <c r="D725" s="71">
        <v>42394</v>
      </c>
      <c r="E725">
        <v>1</v>
      </c>
      <c r="F725">
        <v>2016</v>
      </c>
      <c r="G725" t="s">
        <v>1598</v>
      </c>
      <c r="H725" t="s">
        <v>1019</v>
      </c>
      <c r="I725" t="s">
        <v>1599</v>
      </c>
    </row>
    <row r="726" spans="1:9" x14ac:dyDescent="0.25">
      <c r="A726" t="s">
        <v>2262</v>
      </c>
      <c r="B726">
        <v>0.14849025399999999</v>
      </c>
      <c r="C726" t="s">
        <v>1339</v>
      </c>
      <c r="D726" s="71">
        <v>41963</v>
      </c>
      <c r="E726">
        <v>11</v>
      </c>
      <c r="F726">
        <v>2014</v>
      </c>
      <c r="G726" t="s">
        <v>1598</v>
      </c>
      <c r="H726" t="s">
        <v>1019</v>
      </c>
      <c r="I726" t="s">
        <v>1599</v>
      </c>
    </row>
    <row r="727" spans="1:9" x14ac:dyDescent="0.25">
      <c r="A727" t="s">
        <v>2309</v>
      </c>
      <c r="B727">
        <v>0.147842271</v>
      </c>
      <c r="C727" t="s">
        <v>1339</v>
      </c>
      <c r="D727" s="71">
        <v>42460</v>
      </c>
      <c r="E727">
        <v>3</v>
      </c>
      <c r="F727">
        <v>2016</v>
      </c>
      <c r="G727" t="s">
        <v>1164</v>
      </c>
      <c r="H727" t="s">
        <v>544</v>
      </c>
      <c r="I727" t="s">
        <v>1599</v>
      </c>
    </row>
    <row r="728" spans="1:9" x14ac:dyDescent="0.25">
      <c r="A728" t="s">
        <v>2116</v>
      </c>
      <c r="B728">
        <v>0.126822668</v>
      </c>
      <c r="C728" t="s">
        <v>1339</v>
      </c>
      <c r="D728" s="71">
        <v>42333</v>
      </c>
      <c r="E728">
        <v>11</v>
      </c>
      <c r="F728">
        <v>2015</v>
      </c>
      <c r="G728" t="s">
        <v>1164</v>
      </c>
      <c r="H728" t="s">
        <v>544</v>
      </c>
      <c r="I728" t="s">
        <v>1599</v>
      </c>
    </row>
    <row r="729" spans="1:9" x14ac:dyDescent="0.25">
      <c r="A729" t="s">
        <v>2129</v>
      </c>
      <c r="B729">
        <v>0.29060961400000002</v>
      </c>
      <c r="C729" t="s">
        <v>1571</v>
      </c>
      <c r="D729" s="71">
        <v>41425</v>
      </c>
      <c r="E729">
        <v>5</v>
      </c>
      <c r="F729">
        <v>2013</v>
      </c>
      <c r="G729" t="s">
        <v>1598</v>
      </c>
      <c r="H729" t="s">
        <v>1019</v>
      </c>
      <c r="I729" t="s">
        <v>1599</v>
      </c>
    </row>
    <row r="730" spans="1:9" x14ac:dyDescent="0.25">
      <c r="A730" t="s">
        <v>1966</v>
      </c>
      <c r="B730">
        <v>0.17006966700000001</v>
      </c>
      <c r="C730" t="s">
        <v>1412</v>
      </c>
      <c r="D730" s="71">
        <v>42487</v>
      </c>
      <c r="E730">
        <v>4</v>
      </c>
      <c r="F730">
        <v>2016</v>
      </c>
      <c r="G730" t="s">
        <v>1164</v>
      </c>
      <c r="H730" t="s">
        <v>1020</v>
      </c>
      <c r="I730" t="s">
        <v>1599</v>
      </c>
    </row>
    <row r="731" spans="1:9" x14ac:dyDescent="0.25">
      <c r="A731" t="s">
        <v>2030</v>
      </c>
      <c r="B731">
        <v>0.151383875</v>
      </c>
      <c r="C731" t="s">
        <v>1412</v>
      </c>
      <c r="D731" s="71">
        <v>42468</v>
      </c>
      <c r="E731">
        <v>4</v>
      </c>
      <c r="F731">
        <v>2016</v>
      </c>
      <c r="G731" t="s">
        <v>1164</v>
      </c>
      <c r="H731" t="s">
        <v>1020</v>
      </c>
      <c r="I731" t="s">
        <v>1599</v>
      </c>
    </row>
    <row r="732" spans="1:9" x14ac:dyDescent="0.25">
      <c r="A732" t="s">
        <v>2263</v>
      </c>
      <c r="B732">
        <v>0.14848719799999999</v>
      </c>
      <c r="C732" t="s">
        <v>1412</v>
      </c>
      <c r="D732" s="71">
        <v>42429</v>
      </c>
      <c r="E732">
        <v>2</v>
      </c>
      <c r="F732">
        <v>2016</v>
      </c>
      <c r="G732" t="s">
        <v>1164</v>
      </c>
      <c r="H732" t="s">
        <v>1020</v>
      </c>
      <c r="I732" t="s">
        <v>1599</v>
      </c>
    </row>
    <row r="733" spans="1:9" x14ac:dyDescent="0.25">
      <c r="A733" t="s">
        <v>2330</v>
      </c>
      <c r="B733">
        <v>0.14744265400000001</v>
      </c>
      <c r="C733" t="s">
        <v>1412</v>
      </c>
      <c r="D733" s="71">
        <v>42321</v>
      </c>
      <c r="E733">
        <v>11</v>
      </c>
      <c r="F733">
        <v>2015</v>
      </c>
      <c r="G733" t="s">
        <v>1164</v>
      </c>
      <c r="H733" t="s">
        <v>1020</v>
      </c>
      <c r="I733" t="s">
        <v>1599</v>
      </c>
    </row>
    <row r="734" spans="1:9" x14ac:dyDescent="0.25">
      <c r="A734" t="s">
        <v>2355</v>
      </c>
      <c r="B734">
        <v>0.147014495</v>
      </c>
      <c r="C734" t="s">
        <v>1412</v>
      </c>
      <c r="D734" s="71">
        <v>42535</v>
      </c>
      <c r="E734">
        <v>6</v>
      </c>
      <c r="F734">
        <v>2016</v>
      </c>
      <c r="G734" t="s">
        <v>1164</v>
      </c>
      <c r="H734" t="s">
        <v>1020</v>
      </c>
      <c r="I734" t="s">
        <v>1599</v>
      </c>
    </row>
    <row r="735" spans="1:9" x14ac:dyDescent="0.25">
      <c r="A735" t="s">
        <v>2604</v>
      </c>
      <c r="B735">
        <v>0.14417149800000001</v>
      </c>
      <c r="C735" t="s">
        <v>1412</v>
      </c>
      <c r="D735" s="71">
        <v>42489</v>
      </c>
      <c r="E735">
        <v>4</v>
      </c>
      <c r="F735">
        <v>2016</v>
      </c>
      <c r="G735" t="s">
        <v>1164</v>
      </c>
      <c r="H735" t="s">
        <v>1020</v>
      </c>
      <c r="I735" t="s">
        <v>1599</v>
      </c>
    </row>
    <row r="736" spans="1:9" x14ac:dyDescent="0.25">
      <c r="A736" t="s">
        <v>1681</v>
      </c>
      <c r="B736">
        <v>0.14325214</v>
      </c>
      <c r="C736" t="s">
        <v>1412</v>
      </c>
      <c r="D736" s="71">
        <v>42467</v>
      </c>
      <c r="E736">
        <v>4</v>
      </c>
      <c r="F736">
        <v>2016</v>
      </c>
      <c r="G736" t="s">
        <v>1164</v>
      </c>
      <c r="H736" t="s">
        <v>1020</v>
      </c>
      <c r="I736" t="s">
        <v>1599</v>
      </c>
    </row>
    <row r="737" spans="1:9" x14ac:dyDescent="0.25">
      <c r="A737" t="s">
        <v>2168</v>
      </c>
      <c r="B737">
        <v>0.13724783800000001</v>
      </c>
      <c r="C737" t="s">
        <v>1412</v>
      </c>
      <c r="D737" s="71">
        <v>42338</v>
      </c>
      <c r="E737">
        <v>11</v>
      </c>
      <c r="F737">
        <v>2015</v>
      </c>
      <c r="G737" t="s">
        <v>1164</v>
      </c>
      <c r="H737" t="s">
        <v>1020</v>
      </c>
      <c r="I737" t="s">
        <v>1599</v>
      </c>
    </row>
    <row r="738" spans="1:9" x14ac:dyDescent="0.25">
      <c r="A738" t="s">
        <v>2407</v>
      </c>
      <c r="B738">
        <v>0.13438977199999999</v>
      </c>
      <c r="C738" t="s">
        <v>1412</v>
      </c>
      <c r="D738" s="71">
        <v>42445</v>
      </c>
      <c r="E738">
        <v>3</v>
      </c>
      <c r="F738">
        <v>2016</v>
      </c>
      <c r="G738" t="s">
        <v>1164</v>
      </c>
      <c r="H738" t="s">
        <v>1020</v>
      </c>
      <c r="I738" t="s">
        <v>1599</v>
      </c>
    </row>
    <row r="739" spans="1:9" x14ac:dyDescent="0.25">
      <c r="A739" t="s">
        <v>2646</v>
      </c>
      <c r="B739">
        <v>0.13190284699999999</v>
      </c>
      <c r="C739" t="s">
        <v>1412</v>
      </c>
      <c r="D739" s="71">
        <v>42430</v>
      </c>
      <c r="E739">
        <v>3</v>
      </c>
      <c r="F739">
        <v>2016</v>
      </c>
      <c r="G739" t="s">
        <v>1164</v>
      </c>
      <c r="H739" t="s">
        <v>1020</v>
      </c>
      <c r="I739" t="s">
        <v>1599</v>
      </c>
    </row>
    <row r="740" spans="1:9" x14ac:dyDescent="0.25">
      <c r="A740" t="s">
        <v>2509</v>
      </c>
      <c r="B740">
        <v>0.14510984399999999</v>
      </c>
      <c r="C740" t="s">
        <v>1412</v>
      </c>
      <c r="D740" s="71">
        <v>42143</v>
      </c>
      <c r="E740">
        <v>5</v>
      </c>
      <c r="F740">
        <v>2015</v>
      </c>
      <c r="G740" t="s">
        <v>1164</v>
      </c>
      <c r="H740" t="s">
        <v>1020</v>
      </c>
      <c r="I740" t="s">
        <v>1599</v>
      </c>
    </row>
    <row r="741" spans="1:9" x14ac:dyDescent="0.25">
      <c r="A741" t="s">
        <v>2193</v>
      </c>
      <c r="B741">
        <v>0.12582409999999999</v>
      </c>
      <c r="C741" t="s">
        <v>1412</v>
      </c>
      <c r="D741" s="71">
        <v>42193</v>
      </c>
      <c r="E741">
        <v>7</v>
      </c>
      <c r="F741">
        <v>2015</v>
      </c>
      <c r="G741" t="s">
        <v>1164</v>
      </c>
      <c r="H741" t="s">
        <v>1020</v>
      </c>
      <c r="I741" t="s">
        <v>1599</v>
      </c>
    </row>
    <row r="742" spans="1:9" x14ac:dyDescent="0.25">
      <c r="A742" t="s">
        <v>1647</v>
      </c>
      <c r="B742">
        <v>0.15727783300000001</v>
      </c>
      <c r="C742" t="s">
        <v>1412</v>
      </c>
      <c r="D742" s="71">
        <v>42247</v>
      </c>
      <c r="E742">
        <v>8</v>
      </c>
      <c r="F742">
        <v>2015</v>
      </c>
      <c r="G742" t="s">
        <v>1164</v>
      </c>
      <c r="H742" t="s">
        <v>1020</v>
      </c>
      <c r="I742" t="s">
        <v>1599</v>
      </c>
    </row>
    <row r="743" spans="1:9" x14ac:dyDescent="0.25">
      <c r="A743" t="s">
        <v>2621</v>
      </c>
      <c r="B743">
        <v>0.15769883900000001</v>
      </c>
      <c r="C743" t="s">
        <v>1293</v>
      </c>
      <c r="D743" s="71">
        <v>42247</v>
      </c>
      <c r="E743">
        <v>8</v>
      </c>
      <c r="F743">
        <v>2015</v>
      </c>
      <c r="G743" t="s">
        <v>1164</v>
      </c>
      <c r="H743" t="s">
        <v>545</v>
      </c>
      <c r="I743" t="s">
        <v>1599</v>
      </c>
    </row>
    <row r="744" spans="1:9" x14ac:dyDescent="0.25">
      <c r="A744" t="s">
        <v>2338</v>
      </c>
      <c r="B744">
        <v>0.135220589</v>
      </c>
      <c r="C744" t="s">
        <v>1293</v>
      </c>
      <c r="D744" s="71">
        <v>42159</v>
      </c>
      <c r="E744">
        <v>6</v>
      </c>
      <c r="F744">
        <v>2015</v>
      </c>
      <c r="G744" t="s">
        <v>1164</v>
      </c>
      <c r="H744" t="s">
        <v>545</v>
      </c>
      <c r="I744" t="s">
        <v>1599</v>
      </c>
    </row>
    <row r="745" spans="1:9" x14ac:dyDescent="0.25">
      <c r="A745" t="s">
        <v>2459</v>
      </c>
      <c r="B745">
        <v>0.18517666699999999</v>
      </c>
      <c r="C745" t="s">
        <v>1293</v>
      </c>
      <c r="D745" s="71">
        <v>42458</v>
      </c>
      <c r="E745">
        <v>3</v>
      </c>
      <c r="F745">
        <v>2016</v>
      </c>
      <c r="G745" t="s">
        <v>1164</v>
      </c>
      <c r="H745" t="s">
        <v>545</v>
      </c>
      <c r="I745" t="s">
        <v>1599</v>
      </c>
    </row>
    <row r="746" spans="1:9" x14ac:dyDescent="0.25">
      <c r="A746" t="s">
        <v>1663</v>
      </c>
      <c r="B746">
        <v>0.15703162400000001</v>
      </c>
      <c r="C746" t="s">
        <v>1293</v>
      </c>
      <c r="D746" s="71">
        <v>42416</v>
      </c>
      <c r="E746">
        <v>2</v>
      </c>
      <c r="F746">
        <v>2016</v>
      </c>
      <c r="G746" t="s">
        <v>1164</v>
      </c>
      <c r="H746" t="s">
        <v>545</v>
      </c>
      <c r="I746" t="s">
        <v>1599</v>
      </c>
    </row>
    <row r="747" spans="1:9" x14ac:dyDescent="0.25">
      <c r="A747" t="s">
        <v>1849</v>
      </c>
      <c r="B747">
        <v>0.154058374</v>
      </c>
      <c r="C747" t="s">
        <v>1293</v>
      </c>
      <c r="D747" s="71">
        <v>42514</v>
      </c>
      <c r="E747">
        <v>5</v>
      </c>
      <c r="F747">
        <v>2016</v>
      </c>
      <c r="G747" t="s">
        <v>1164</v>
      </c>
      <c r="H747" t="s">
        <v>545</v>
      </c>
      <c r="I747" t="s">
        <v>1599</v>
      </c>
    </row>
    <row r="748" spans="1:9" x14ac:dyDescent="0.25">
      <c r="A748" t="s">
        <v>2246</v>
      </c>
      <c r="B748">
        <v>0.13629536</v>
      </c>
      <c r="C748" t="s">
        <v>1293</v>
      </c>
      <c r="D748" s="71">
        <v>42536</v>
      </c>
      <c r="E748">
        <v>6</v>
      </c>
      <c r="F748">
        <v>2016</v>
      </c>
      <c r="G748" t="s">
        <v>1164</v>
      </c>
      <c r="H748" t="s">
        <v>545</v>
      </c>
      <c r="I748" t="s">
        <v>1599</v>
      </c>
    </row>
    <row r="749" spans="1:9" x14ac:dyDescent="0.25">
      <c r="A749" t="s">
        <v>2578</v>
      </c>
      <c r="B749">
        <v>0.13259658199999999</v>
      </c>
      <c r="C749" t="s">
        <v>1293</v>
      </c>
      <c r="D749" s="71">
        <v>42313</v>
      </c>
      <c r="E749">
        <v>11</v>
      </c>
      <c r="F749">
        <v>2015</v>
      </c>
      <c r="G749" t="s">
        <v>1164</v>
      </c>
      <c r="H749" t="s">
        <v>545</v>
      </c>
      <c r="I749" t="s">
        <v>1599</v>
      </c>
    </row>
    <row r="750" spans="1:9" x14ac:dyDescent="0.25">
      <c r="A750" t="s">
        <v>1661</v>
      </c>
      <c r="B750">
        <v>0.131745642</v>
      </c>
      <c r="C750" t="s">
        <v>1293</v>
      </c>
      <c r="D750" s="71">
        <v>42367</v>
      </c>
      <c r="E750">
        <v>12</v>
      </c>
      <c r="F750">
        <v>2015</v>
      </c>
      <c r="G750" t="s">
        <v>1164</v>
      </c>
      <c r="H750" t="s">
        <v>545</v>
      </c>
      <c r="I750" t="s">
        <v>1599</v>
      </c>
    </row>
    <row r="751" spans="1:9" x14ac:dyDescent="0.25">
      <c r="A751" t="s">
        <v>1877</v>
      </c>
      <c r="B751">
        <v>0.129545998</v>
      </c>
      <c r="C751" t="s">
        <v>1293</v>
      </c>
      <c r="D751" s="71">
        <v>42471</v>
      </c>
      <c r="E751">
        <v>4</v>
      </c>
      <c r="F751">
        <v>2016</v>
      </c>
      <c r="G751" t="s">
        <v>1164</v>
      </c>
      <c r="H751" t="s">
        <v>545</v>
      </c>
      <c r="I751" t="s">
        <v>1599</v>
      </c>
    </row>
    <row r="752" spans="1:9" x14ac:dyDescent="0.25">
      <c r="A752" t="s">
        <v>2524</v>
      </c>
      <c r="B752">
        <v>0.122503904</v>
      </c>
      <c r="C752" t="s">
        <v>1293</v>
      </c>
      <c r="D752" s="71">
        <v>42384</v>
      </c>
      <c r="E752">
        <v>1</v>
      </c>
      <c r="F752">
        <v>2016</v>
      </c>
      <c r="G752" t="s">
        <v>1164</v>
      </c>
      <c r="H752" t="s">
        <v>545</v>
      </c>
      <c r="I752" t="s">
        <v>1599</v>
      </c>
    </row>
    <row r="753" spans="1:9" x14ac:dyDescent="0.25">
      <c r="A753" t="s">
        <v>2616</v>
      </c>
      <c r="B753">
        <v>0.121602787</v>
      </c>
      <c r="C753" t="s">
        <v>1293</v>
      </c>
      <c r="D753" s="71">
        <v>42500</v>
      </c>
      <c r="E753">
        <v>5</v>
      </c>
      <c r="F753">
        <v>2016</v>
      </c>
      <c r="G753" t="s">
        <v>1164</v>
      </c>
      <c r="H753" t="s">
        <v>545</v>
      </c>
      <c r="I753" t="s">
        <v>1599</v>
      </c>
    </row>
    <row r="754" spans="1:9" x14ac:dyDescent="0.25">
      <c r="A754" t="s">
        <v>1929</v>
      </c>
      <c r="B754">
        <v>0.12901367699999999</v>
      </c>
      <c r="C754" t="s">
        <v>1474</v>
      </c>
      <c r="D754" s="71">
        <v>42499</v>
      </c>
      <c r="E754">
        <v>5</v>
      </c>
      <c r="F754">
        <v>2016</v>
      </c>
      <c r="G754" t="s">
        <v>1165</v>
      </c>
      <c r="H754" t="s">
        <v>1021</v>
      </c>
      <c r="I754" t="s">
        <v>1599</v>
      </c>
    </row>
    <row r="755" spans="1:9" x14ac:dyDescent="0.25">
      <c r="A755" t="s">
        <v>1918</v>
      </c>
      <c r="B755">
        <v>0.14031128500000001</v>
      </c>
      <c r="C755" t="s">
        <v>1417</v>
      </c>
      <c r="D755" s="71">
        <v>42338</v>
      </c>
      <c r="E755">
        <v>11</v>
      </c>
      <c r="F755">
        <v>2015</v>
      </c>
      <c r="G755" t="s">
        <v>1164</v>
      </c>
      <c r="H755" t="s">
        <v>1020</v>
      </c>
      <c r="I755" t="s">
        <v>1599</v>
      </c>
    </row>
    <row r="756" spans="1:9" x14ac:dyDescent="0.25">
      <c r="A756" t="s">
        <v>2378</v>
      </c>
      <c r="B756">
        <v>0.16207340100000001</v>
      </c>
      <c r="C756" t="s">
        <v>1417</v>
      </c>
      <c r="D756" s="71">
        <v>42450</v>
      </c>
      <c r="E756">
        <v>3</v>
      </c>
      <c r="F756">
        <v>2016</v>
      </c>
      <c r="G756" t="s">
        <v>1164</v>
      </c>
      <c r="H756" t="s">
        <v>1020</v>
      </c>
      <c r="I756" t="s">
        <v>1599</v>
      </c>
    </row>
    <row r="757" spans="1:9" x14ac:dyDescent="0.25">
      <c r="A757" t="s">
        <v>2349</v>
      </c>
      <c r="B757">
        <v>0.147100604</v>
      </c>
      <c r="C757" t="s">
        <v>1417</v>
      </c>
      <c r="D757" s="71">
        <v>42403</v>
      </c>
      <c r="E757">
        <v>2</v>
      </c>
      <c r="F757">
        <v>2016</v>
      </c>
      <c r="G757" t="s">
        <v>1164</v>
      </c>
      <c r="H757" t="s">
        <v>1020</v>
      </c>
      <c r="I757" t="s">
        <v>1599</v>
      </c>
    </row>
    <row r="758" spans="1:9" x14ac:dyDescent="0.25">
      <c r="A758" t="s">
        <v>1934</v>
      </c>
      <c r="B758">
        <v>0.12892019800000001</v>
      </c>
      <c r="C758" t="s">
        <v>1417</v>
      </c>
      <c r="D758" s="71">
        <v>42272</v>
      </c>
      <c r="E758">
        <v>9</v>
      </c>
      <c r="F758">
        <v>2015</v>
      </c>
      <c r="G758" t="s">
        <v>1164</v>
      </c>
      <c r="H758" t="s">
        <v>1020</v>
      </c>
      <c r="I758" t="s">
        <v>1599</v>
      </c>
    </row>
    <row r="759" spans="1:9" x14ac:dyDescent="0.25">
      <c r="A759" t="s">
        <v>2072</v>
      </c>
      <c r="B759">
        <v>0.12733868200000001</v>
      </c>
      <c r="C759" t="s">
        <v>1417</v>
      </c>
      <c r="D759" s="71">
        <v>42216</v>
      </c>
      <c r="E759">
        <v>7</v>
      </c>
      <c r="F759">
        <v>2015</v>
      </c>
      <c r="G759" t="s">
        <v>1164</v>
      </c>
      <c r="H759" t="s">
        <v>1020</v>
      </c>
      <c r="I759" t="s">
        <v>1599</v>
      </c>
    </row>
    <row r="760" spans="1:9" x14ac:dyDescent="0.25">
      <c r="A760" t="s">
        <v>2604</v>
      </c>
      <c r="B760">
        <v>0.18061505</v>
      </c>
      <c r="C760" t="s">
        <v>1417</v>
      </c>
      <c r="D760" s="71">
        <v>42516</v>
      </c>
      <c r="E760">
        <v>5</v>
      </c>
      <c r="F760">
        <v>2016</v>
      </c>
      <c r="G760" t="s">
        <v>1164</v>
      </c>
      <c r="H760" t="s">
        <v>1020</v>
      </c>
      <c r="I760" t="s">
        <v>1599</v>
      </c>
    </row>
    <row r="761" spans="1:9" x14ac:dyDescent="0.25">
      <c r="A761" t="s">
        <v>2588</v>
      </c>
      <c r="B761">
        <v>0.158391385</v>
      </c>
      <c r="C761" t="s">
        <v>1417</v>
      </c>
      <c r="D761" s="71">
        <v>42474</v>
      </c>
      <c r="E761">
        <v>4</v>
      </c>
      <c r="F761">
        <v>2016</v>
      </c>
      <c r="G761" t="s">
        <v>1164</v>
      </c>
      <c r="H761" t="s">
        <v>1020</v>
      </c>
      <c r="I761" t="s">
        <v>1599</v>
      </c>
    </row>
    <row r="762" spans="1:9" x14ac:dyDescent="0.25">
      <c r="A762" t="s">
        <v>2144</v>
      </c>
      <c r="B762">
        <v>0.14981692899999999</v>
      </c>
      <c r="C762" t="s">
        <v>1417</v>
      </c>
      <c r="D762" s="71">
        <v>42340</v>
      </c>
      <c r="E762">
        <v>12</v>
      </c>
      <c r="F762">
        <v>2015</v>
      </c>
      <c r="G762" t="s">
        <v>1164</v>
      </c>
      <c r="H762" t="s">
        <v>1020</v>
      </c>
      <c r="I762" t="s">
        <v>1599</v>
      </c>
    </row>
    <row r="763" spans="1:9" x14ac:dyDescent="0.25">
      <c r="A763" t="s">
        <v>2212</v>
      </c>
      <c r="B763">
        <v>0.149001419</v>
      </c>
      <c r="C763" t="s">
        <v>1417</v>
      </c>
      <c r="D763" s="71">
        <v>42242</v>
      </c>
      <c r="E763">
        <v>8</v>
      </c>
      <c r="F763">
        <v>2015</v>
      </c>
      <c r="G763" t="s">
        <v>1164</v>
      </c>
      <c r="H763" t="s">
        <v>1020</v>
      </c>
      <c r="I763" t="s">
        <v>1599</v>
      </c>
    </row>
    <row r="764" spans="1:9" x14ac:dyDescent="0.25">
      <c r="A764" t="s">
        <v>2253</v>
      </c>
      <c r="B764">
        <v>0.14855443300000001</v>
      </c>
      <c r="C764" t="s">
        <v>1417</v>
      </c>
      <c r="D764" s="71">
        <v>42426</v>
      </c>
      <c r="E764">
        <v>2</v>
      </c>
      <c r="F764">
        <v>2016</v>
      </c>
      <c r="G764" t="s">
        <v>1164</v>
      </c>
      <c r="H764" t="s">
        <v>1020</v>
      </c>
      <c r="I764" t="s">
        <v>1599</v>
      </c>
    </row>
    <row r="765" spans="1:9" x14ac:dyDescent="0.25">
      <c r="A765" t="s">
        <v>2254</v>
      </c>
      <c r="B765">
        <v>0.14855443300000001</v>
      </c>
      <c r="C765" t="s">
        <v>1417</v>
      </c>
      <c r="D765" s="71">
        <v>42429</v>
      </c>
      <c r="E765">
        <v>2</v>
      </c>
      <c r="F765">
        <v>2016</v>
      </c>
      <c r="G765" t="s">
        <v>1164</v>
      </c>
      <c r="H765" t="s">
        <v>1020</v>
      </c>
      <c r="I765" t="s">
        <v>1599</v>
      </c>
    </row>
    <row r="766" spans="1:9" x14ac:dyDescent="0.25">
      <c r="A766" t="s">
        <v>2328</v>
      </c>
      <c r="B766">
        <v>0.14745106199999999</v>
      </c>
      <c r="C766" t="s">
        <v>1417</v>
      </c>
      <c r="D766" s="71">
        <v>42277</v>
      </c>
      <c r="E766">
        <v>9</v>
      </c>
      <c r="F766">
        <v>2015</v>
      </c>
      <c r="G766" t="s">
        <v>1164</v>
      </c>
      <c r="H766" t="s">
        <v>1020</v>
      </c>
      <c r="I766" t="s">
        <v>1599</v>
      </c>
    </row>
    <row r="767" spans="1:9" x14ac:dyDescent="0.25">
      <c r="A767" t="s">
        <v>2537</v>
      </c>
      <c r="B767">
        <v>0.14482716100000001</v>
      </c>
      <c r="C767" t="s">
        <v>1417</v>
      </c>
      <c r="D767" s="71">
        <v>42247</v>
      </c>
      <c r="E767">
        <v>8</v>
      </c>
      <c r="F767">
        <v>2015</v>
      </c>
      <c r="G767" t="s">
        <v>1164</v>
      </c>
      <c r="H767" t="s">
        <v>1020</v>
      </c>
      <c r="I767" t="s">
        <v>1599</v>
      </c>
    </row>
    <row r="768" spans="1:9" x14ac:dyDescent="0.25">
      <c r="A768" t="s">
        <v>1780</v>
      </c>
      <c r="B768">
        <v>0.141819057</v>
      </c>
      <c r="C768" t="s">
        <v>1417</v>
      </c>
      <c r="D768" s="71">
        <v>42388</v>
      </c>
      <c r="E768">
        <v>1</v>
      </c>
      <c r="F768">
        <v>2016</v>
      </c>
      <c r="G768" t="s">
        <v>1164</v>
      </c>
      <c r="H768" t="s">
        <v>1020</v>
      </c>
      <c r="I768" t="s">
        <v>1599</v>
      </c>
    </row>
    <row r="769" spans="1:9" x14ac:dyDescent="0.25">
      <c r="A769" t="s">
        <v>2071</v>
      </c>
      <c r="B769">
        <v>0.13843766099999999</v>
      </c>
      <c r="C769" t="s">
        <v>1417</v>
      </c>
      <c r="D769" s="71">
        <v>42272</v>
      </c>
      <c r="E769">
        <v>9</v>
      </c>
      <c r="F769">
        <v>2015</v>
      </c>
      <c r="G769" t="s">
        <v>1164</v>
      </c>
      <c r="H769" t="s">
        <v>1020</v>
      </c>
      <c r="I769" t="s">
        <v>1599</v>
      </c>
    </row>
    <row r="770" spans="1:9" x14ac:dyDescent="0.25">
      <c r="A770" t="s">
        <v>2177</v>
      </c>
      <c r="B770">
        <v>0.13714274900000001</v>
      </c>
      <c r="C770" t="s">
        <v>1417</v>
      </c>
      <c r="D770" s="71">
        <v>42247</v>
      </c>
      <c r="E770">
        <v>8</v>
      </c>
      <c r="F770">
        <v>2015</v>
      </c>
      <c r="G770" t="s">
        <v>1164</v>
      </c>
      <c r="H770" t="s">
        <v>1020</v>
      </c>
      <c r="I770" t="s">
        <v>1599</v>
      </c>
    </row>
    <row r="771" spans="1:9" x14ac:dyDescent="0.25">
      <c r="A771" t="s">
        <v>2343</v>
      </c>
      <c r="B771">
        <v>0.13514283799999999</v>
      </c>
      <c r="C771" t="s">
        <v>1417</v>
      </c>
      <c r="D771" s="71">
        <v>42439</v>
      </c>
      <c r="E771">
        <v>3</v>
      </c>
      <c r="F771">
        <v>2016</v>
      </c>
      <c r="G771" t="s">
        <v>1164</v>
      </c>
      <c r="H771" t="s">
        <v>1020</v>
      </c>
      <c r="I771" t="s">
        <v>1599</v>
      </c>
    </row>
    <row r="772" spans="1:9" x14ac:dyDescent="0.25">
      <c r="A772" t="s">
        <v>2571</v>
      </c>
      <c r="B772">
        <v>0.132646714</v>
      </c>
      <c r="C772" t="s">
        <v>1417</v>
      </c>
      <c r="D772" s="71">
        <v>42429</v>
      </c>
      <c r="E772">
        <v>2</v>
      </c>
      <c r="F772">
        <v>2016</v>
      </c>
      <c r="G772" t="s">
        <v>1164</v>
      </c>
      <c r="H772" t="s">
        <v>1020</v>
      </c>
      <c r="I772" t="s">
        <v>1599</v>
      </c>
    </row>
    <row r="773" spans="1:9" x14ac:dyDescent="0.25">
      <c r="A773" t="s">
        <v>1915</v>
      </c>
      <c r="B773">
        <v>0.129105673</v>
      </c>
      <c r="C773" t="s">
        <v>1417</v>
      </c>
      <c r="D773" s="71">
        <v>42100</v>
      </c>
      <c r="E773">
        <v>4</v>
      </c>
      <c r="F773">
        <v>2015</v>
      </c>
      <c r="G773" t="s">
        <v>1164</v>
      </c>
      <c r="H773" t="s">
        <v>1020</v>
      </c>
      <c r="I773" t="s">
        <v>1599</v>
      </c>
    </row>
    <row r="774" spans="1:9" x14ac:dyDescent="0.25">
      <c r="A774" t="s">
        <v>2197</v>
      </c>
      <c r="B774">
        <v>0.125806064</v>
      </c>
      <c r="C774" t="s">
        <v>1417</v>
      </c>
      <c r="D774" s="71">
        <v>42299</v>
      </c>
      <c r="E774">
        <v>10</v>
      </c>
      <c r="F774">
        <v>2015</v>
      </c>
      <c r="G774" t="s">
        <v>1164</v>
      </c>
      <c r="H774" t="s">
        <v>1020</v>
      </c>
      <c r="I774" t="s">
        <v>1599</v>
      </c>
    </row>
    <row r="775" spans="1:9" x14ac:dyDescent="0.25">
      <c r="A775" t="s">
        <v>2347</v>
      </c>
      <c r="B775">
        <v>0.124147226</v>
      </c>
      <c r="C775" t="s">
        <v>1417</v>
      </c>
      <c r="D775" s="71">
        <v>42082</v>
      </c>
      <c r="E775">
        <v>3</v>
      </c>
      <c r="F775">
        <v>2015</v>
      </c>
      <c r="G775" t="s">
        <v>1164</v>
      </c>
      <c r="H775" t="s">
        <v>1020</v>
      </c>
      <c r="I775" t="s">
        <v>1599</v>
      </c>
    </row>
    <row r="776" spans="1:9" x14ac:dyDescent="0.25">
      <c r="A776" t="s">
        <v>2376</v>
      </c>
      <c r="B776">
        <v>0.12381866800000001</v>
      </c>
      <c r="C776" t="s">
        <v>1417</v>
      </c>
      <c r="D776" s="71">
        <v>42060</v>
      </c>
      <c r="E776">
        <v>2</v>
      </c>
      <c r="F776">
        <v>2015</v>
      </c>
      <c r="G776" t="s">
        <v>1164</v>
      </c>
      <c r="H776" t="s">
        <v>1020</v>
      </c>
      <c r="I776" t="s">
        <v>1599</v>
      </c>
    </row>
    <row r="777" spans="1:9" x14ac:dyDescent="0.25">
      <c r="A777" t="s">
        <v>2410</v>
      </c>
      <c r="B777">
        <v>0.123465832</v>
      </c>
      <c r="C777" t="s">
        <v>1417</v>
      </c>
      <c r="D777" s="71">
        <v>42270</v>
      </c>
      <c r="E777">
        <v>9</v>
      </c>
      <c r="F777">
        <v>2015</v>
      </c>
      <c r="G777" t="s">
        <v>1164</v>
      </c>
      <c r="H777" t="s">
        <v>1020</v>
      </c>
      <c r="I777" t="s">
        <v>1599</v>
      </c>
    </row>
    <row r="778" spans="1:9" x14ac:dyDescent="0.25">
      <c r="A778" t="s">
        <v>2485</v>
      </c>
      <c r="B778">
        <v>0.122841666</v>
      </c>
      <c r="C778" t="s">
        <v>1417</v>
      </c>
      <c r="D778" s="71">
        <v>42306</v>
      </c>
      <c r="E778">
        <v>10</v>
      </c>
      <c r="F778">
        <v>2015</v>
      </c>
      <c r="G778" t="s">
        <v>1164</v>
      </c>
      <c r="H778" t="s">
        <v>1020</v>
      </c>
      <c r="I778" t="s">
        <v>1599</v>
      </c>
    </row>
    <row r="779" spans="1:9" x14ac:dyDescent="0.25">
      <c r="A779" t="s">
        <v>2527</v>
      </c>
      <c r="B779">
        <v>0.122466991</v>
      </c>
      <c r="C779" t="s">
        <v>1417</v>
      </c>
      <c r="D779" s="71">
        <v>42389</v>
      </c>
      <c r="E779">
        <v>1</v>
      </c>
      <c r="F779">
        <v>2016</v>
      </c>
      <c r="G779" t="s">
        <v>1164</v>
      </c>
      <c r="H779" t="s">
        <v>1020</v>
      </c>
      <c r="I779" t="s">
        <v>1599</v>
      </c>
    </row>
    <row r="780" spans="1:9" x14ac:dyDescent="0.25">
      <c r="A780" t="s">
        <v>1739</v>
      </c>
      <c r="B780">
        <v>0.17708843299999999</v>
      </c>
      <c r="C780" t="s">
        <v>1417</v>
      </c>
      <c r="D780" s="71">
        <v>42338</v>
      </c>
      <c r="E780">
        <v>11</v>
      </c>
      <c r="F780">
        <v>2015</v>
      </c>
      <c r="G780" t="s">
        <v>1164</v>
      </c>
      <c r="H780" t="s">
        <v>1020</v>
      </c>
      <c r="I780" t="s">
        <v>1599</v>
      </c>
    </row>
    <row r="781" spans="1:9" x14ac:dyDescent="0.25">
      <c r="A781" t="s">
        <v>2414</v>
      </c>
      <c r="B781">
        <v>0.16137475500000001</v>
      </c>
      <c r="C781" t="s">
        <v>1417</v>
      </c>
      <c r="D781" s="71">
        <v>42531</v>
      </c>
      <c r="E781">
        <v>6</v>
      </c>
      <c r="F781">
        <v>2016</v>
      </c>
      <c r="G781" t="s">
        <v>1164</v>
      </c>
      <c r="H781" t="s">
        <v>1020</v>
      </c>
      <c r="I781" t="s">
        <v>1599</v>
      </c>
    </row>
    <row r="782" spans="1:9" x14ac:dyDescent="0.25">
      <c r="A782" t="s">
        <v>2627</v>
      </c>
      <c r="B782">
        <v>0.17992920000000001</v>
      </c>
      <c r="C782" t="s">
        <v>1417</v>
      </c>
      <c r="D782" s="71">
        <v>42521</v>
      </c>
      <c r="E782">
        <v>5</v>
      </c>
      <c r="F782">
        <v>2016</v>
      </c>
      <c r="G782" t="s">
        <v>1164</v>
      </c>
      <c r="H782" t="s">
        <v>1020</v>
      </c>
      <c r="I782" t="s">
        <v>1599</v>
      </c>
    </row>
    <row r="783" spans="1:9" x14ac:dyDescent="0.25">
      <c r="A783" t="s">
        <v>1695</v>
      </c>
      <c r="B783">
        <v>0.17803195299999999</v>
      </c>
      <c r="C783" t="s">
        <v>1417</v>
      </c>
      <c r="D783" s="71">
        <v>42277</v>
      </c>
      <c r="E783">
        <v>9</v>
      </c>
      <c r="F783">
        <v>2015</v>
      </c>
      <c r="G783" t="s">
        <v>1164</v>
      </c>
      <c r="H783" t="s">
        <v>1020</v>
      </c>
      <c r="I783" t="s">
        <v>1599</v>
      </c>
    </row>
    <row r="784" spans="1:9" x14ac:dyDescent="0.25">
      <c r="A784" t="s">
        <v>1852</v>
      </c>
      <c r="B784">
        <v>0.17312549999999999</v>
      </c>
      <c r="C784" t="s">
        <v>1417</v>
      </c>
      <c r="D784" s="71">
        <v>42521</v>
      </c>
      <c r="E784">
        <v>5</v>
      </c>
      <c r="F784">
        <v>2016</v>
      </c>
      <c r="G784" t="s">
        <v>1164</v>
      </c>
      <c r="H784" t="s">
        <v>1020</v>
      </c>
      <c r="I784" t="s">
        <v>1599</v>
      </c>
    </row>
    <row r="785" spans="1:9" x14ac:dyDescent="0.25">
      <c r="A785" t="s">
        <v>2043</v>
      </c>
      <c r="B785">
        <v>0.16840872800000001</v>
      </c>
      <c r="C785" t="s">
        <v>1417</v>
      </c>
      <c r="D785" s="71">
        <v>42440</v>
      </c>
      <c r="E785">
        <v>3</v>
      </c>
      <c r="F785">
        <v>2016</v>
      </c>
      <c r="G785" t="s">
        <v>1164</v>
      </c>
      <c r="H785" t="s">
        <v>1020</v>
      </c>
      <c r="I785" t="s">
        <v>1599</v>
      </c>
    </row>
    <row r="786" spans="1:9" x14ac:dyDescent="0.25">
      <c r="A786" t="s">
        <v>2230</v>
      </c>
      <c r="B786">
        <v>0.16458995500000001</v>
      </c>
      <c r="C786" t="s">
        <v>1417</v>
      </c>
      <c r="D786" s="71">
        <v>42356</v>
      </c>
      <c r="E786">
        <v>12</v>
      </c>
      <c r="F786">
        <v>2015</v>
      </c>
      <c r="G786" t="s">
        <v>1164</v>
      </c>
      <c r="H786" t="s">
        <v>1020</v>
      </c>
      <c r="I786" t="s">
        <v>1599</v>
      </c>
    </row>
    <row r="787" spans="1:9" x14ac:dyDescent="0.25">
      <c r="A787" t="s">
        <v>2500</v>
      </c>
      <c r="B787">
        <v>0.15995633400000001</v>
      </c>
      <c r="C787" t="s">
        <v>1417</v>
      </c>
      <c r="D787" s="71">
        <v>42502</v>
      </c>
      <c r="E787">
        <v>5</v>
      </c>
      <c r="F787">
        <v>2016</v>
      </c>
      <c r="G787" t="s">
        <v>1164</v>
      </c>
      <c r="H787" t="s">
        <v>1020</v>
      </c>
      <c r="I787" t="s">
        <v>1599</v>
      </c>
    </row>
    <row r="788" spans="1:9" x14ac:dyDescent="0.25">
      <c r="A788" t="s">
        <v>2616</v>
      </c>
      <c r="B788">
        <v>0.15785302100000001</v>
      </c>
      <c r="C788" t="s">
        <v>1417</v>
      </c>
      <c r="D788" s="71">
        <v>42375</v>
      </c>
      <c r="E788">
        <v>1</v>
      </c>
      <c r="F788">
        <v>2016</v>
      </c>
      <c r="G788" t="s">
        <v>1164</v>
      </c>
      <c r="H788" t="s">
        <v>1020</v>
      </c>
      <c r="I788" t="s">
        <v>1599</v>
      </c>
    </row>
    <row r="789" spans="1:9" x14ac:dyDescent="0.25">
      <c r="A789" t="s">
        <v>1760</v>
      </c>
      <c r="B789">
        <v>0.155099084</v>
      </c>
      <c r="C789" t="s">
        <v>1417</v>
      </c>
      <c r="D789" s="71">
        <v>42332</v>
      </c>
      <c r="E789">
        <v>11</v>
      </c>
      <c r="F789">
        <v>2015</v>
      </c>
      <c r="G789" t="s">
        <v>1164</v>
      </c>
      <c r="H789" t="s">
        <v>1020</v>
      </c>
      <c r="I789" t="s">
        <v>1599</v>
      </c>
    </row>
    <row r="790" spans="1:9" x14ac:dyDescent="0.25">
      <c r="A790" t="s">
        <v>1799</v>
      </c>
      <c r="B790">
        <v>0.15469361000000001</v>
      </c>
      <c r="C790" t="s">
        <v>1417</v>
      </c>
      <c r="D790" s="71">
        <v>42447</v>
      </c>
      <c r="E790">
        <v>3</v>
      </c>
      <c r="F790">
        <v>2016</v>
      </c>
      <c r="G790" t="s">
        <v>1164</v>
      </c>
      <c r="H790" t="s">
        <v>1020</v>
      </c>
      <c r="I790" t="s">
        <v>1599</v>
      </c>
    </row>
    <row r="791" spans="1:9" x14ac:dyDescent="0.25">
      <c r="A791" t="s">
        <v>1866</v>
      </c>
      <c r="B791">
        <v>0.153778146</v>
      </c>
      <c r="C791" t="s">
        <v>1417</v>
      </c>
      <c r="D791" s="71">
        <v>42474</v>
      </c>
      <c r="E791">
        <v>4</v>
      </c>
      <c r="F791">
        <v>2016</v>
      </c>
      <c r="G791" t="s">
        <v>1164</v>
      </c>
      <c r="H791" t="s">
        <v>1020</v>
      </c>
      <c r="I791" t="s">
        <v>1599</v>
      </c>
    </row>
    <row r="792" spans="1:9" x14ac:dyDescent="0.25">
      <c r="A792" t="s">
        <v>1986</v>
      </c>
      <c r="B792">
        <v>0.15209228999999999</v>
      </c>
      <c r="C792" t="s">
        <v>1417</v>
      </c>
      <c r="D792" s="71">
        <v>42536</v>
      </c>
      <c r="E792">
        <v>6</v>
      </c>
      <c r="F792">
        <v>2016</v>
      </c>
      <c r="G792" t="s">
        <v>1164</v>
      </c>
      <c r="H792" t="s">
        <v>1020</v>
      </c>
      <c r="I792" t="s">
        <v>1599</v>
      </c>
    </row>
    <row r="793" spans="1:9" x14ac:dyDescent="0.25">
      <c r="A793" t="s">
        <v>1993</v>
      </c>
      <c r="B793">
        <v>0.151956963</v>
      </c>
      <c r="C793" t="s">
        <v>1417</v>
      </c>
      <c r="D793" s="71">
        <v>42536</v>
      </c>
      <c r="E793">
        <v>6</v>
      </c>
      <c r="F793">
        <v>2016</v>
      </c>
      <c r="G793" t="s">
        <v>1164</v>
      </c>
      <c r="H793" t="s">
        <v>1020</v>
      </c>
      <c r="I793" t="s">
        <v>1599</v>
      </c>
    </row>
    <row r="794" spans="1:9" x14ac:dyDescent="0.25">
      <c r="A794" t="s">
        <v>2035</v>
      </c>
      <c r="B794">
        <v>0.15131998099999999</v>
      </c>
      <c r="C794" t="s">
        <v>1417</v>
      </c>
      <c r="D794" s="71">
        <v>42451</v>
      </c>
      <c r="E794">
        <v>3</v>
      </c>
      <c r="F794">
        <v>2016</v>
      </c>
      <c r="G794" t="s">
        <v>1164</v>
      </c>
      <c r="H794" t="s">
        <v>1020</v>
      </c>
      <c r="I794" t="s">
        <v>1599</v>
      </c>
    </row>
    <row r="795" spans="1:9" x14ac:dyDescent="0.25">
      <c r="A795" t="s">
        <v>2174</v>
      </c>
      <c r="B795">
        <v>0.14950590499999999</v>
      </c>
      <c r="C795" t="s">
        <v>1417</v>
      </c>
      <c r="D795" s="71">
        <v>42198</v>
      </c>
      <c r="E795">
        <v>7</v>
      </c>
      <c r="F795">
        <v>2015</v>
      </c>
      <c r="G795" t="s">
        <v>1164</v>
      </c>
      <c r="H795" t="s">
        <v>1020</v>
      </c>
      <c r="I795" t="s">
        <v>1599</v>
      </c>
    </row>
    <row r="796" spans="1:9" x14ac:dyDescent="0.25">
      <c r="A796" t="s">
        <v>2202</v>
      </c>
      <c r="B796">
        <v>0.149076817</v>
      </c>
      <c r="C796" t="s">
        <v>1417</v>
      </c>
      <c r="D796" s="71">
        <v>42453</v>
      </c>
      <c r="E796">
        <v>3</v>
      </c>
      <c r="F796">
        <v>2016</v>
      </c>
      <c r="G796" t="s">
        <v>1164</v>
      </c>
      <c r="H796" t="s">
        <v>1020</v>
      </c>
      <c r="I796" t="s">
        <v>1599</v>
      </c>
    </row>
    <row r="797" spans="1:9" x14ac:dyDescent="0.25">
      <c r="A797" t="s">
        <v>2294</v>
      </c>
      <c r="B797">
        <v>0.14814055800000001</v>
      </c>
      <c r="C797" t="s">
        <v>1417</v>
      </c>
      <c r="D797" s="71">
        <v>42172</v>
      </c>
      <c r="E797">
        <v>6</v>
      </c>
      <c r="F797">
        <v>2015</v>
      </c>
      <c r="G797" t="s">
        <v>1164</v>
      </c>
      <c r="H797" t="s">
        <v>1020</v>
      </c>
      <c r="I797" t="s">
        <v>1599</v>
      </c>
    </row>
    <row r="798" spans="1:9" x14ac:dyDescent="0.25">
      <c r="A798" t="s">
        <v>2345</v>
      </c>
      <c r="B798">
        <v>0.147190969</v>
      </c>
      <c r="C798" t="s">
        <v>1417</v>
      </c>
      <c r="D798" s="71">
        <v>42405</v>
      </c>
      <c r="E798">
        <v>2</v>
      </c>
      <c r="F798">
        <v>2016</v>
      </c>
      <c r="G798" t="s">
        <v>1164</v>
      </c>
      <c r="H798" t="s">
        <v>1020</v>
      </c>
      <c r="I798" t="s">
        <v>1599</v>
      </c>
    </row>
    <row r="799" spans="1:9" x14ac:dyDescent="0.25">
      <c r="A799" t="s">
        <v>2412</v>
      </c>
      <c r="B799">
        <v>0.14640249299999999</v>
      </c>
      <c r="C799" t="s">
        <v>1417</v>
      </c>
      <c r="D799" s="71">
        <v>42412</v>
      </c>
      <c r="E799">
        <v>2</v>
      </c>
      <c r="F799">
        <v>2016</v>
      </c>
      <c r="G799" t="s">
        <v>1164</v>
      </c>
      <c r="H799" t="s">
        <v>1020</v>
      </c>
      <c r="I799" t="s">
        <v>1599</v>
      </c>
    </row>
    <row r="800" spans="1:9" x14ac:dyDescent="0.25">
      <c r="A800" t="s">
        <v>2460</v>
      </c>
      <c r="B800">
        <v>0.14563089600000001</v>
      </c>
      <c r="C800" t="s">
        <v>1417</v>
      </c>
      <c r="D800" s="71">
        <v>42367</v>
      </c>
      <c r="E800">
        <v>12</v>
      </c>
      <c r="F800">
        <v>2015</v>
      </c>
      <c r="G800" t="s">
        <v>1164</v>
      </c>
      <c r="H800" t="s">
        <v>1020</v>
      </c>
      <c r="I800" t="s">
        <v>1599</v>
      </c>
    </row>
    <row r="801" spans="1:9" x14ac:dyDescent="0.25">
      <c r="A801" t="s">
        <v>2493</v>
      </c>
      <c r="B801">
        <v>0.145240067</v>
      </c>
      <c r="C801" t="s">
        <v>1417</v>
      </c>
      <c r="D801" s="71">
        <v>42405</v>
      </c>
      <c r="E801">
        <v>2</v>
      </c>
      <c r="F801">
        <v>2016</v>
      </c>
      <c r="G801" t="s">
        <v>1164</v>
      </c>
      <c r="H801" t="s">
        <v>1020</v>
      </c>
      <c r="I801" t="s">
        <v>1599</v>
      </c>
    </row>
    <row r="802" spans="1:9" x14ac:dyDescent="0.25">
      <c r="A802" t="s">
        <v>2551</v>
      </c>
      <c r="B802">
        <v>0.14472717700000001</v>
      </c>
      <c r="C802" t="s">
        <v>1417</v>
      </c>
      <c r="D802" s="71">
        <v>42179</v>
      </c>
      <c r="E802">
        <v>6</v>
      </c>
      <c r="F802">
        <v>2015</v>
      </c>
      <c r="G802" t="s">
        <v>1164</v>
      </c>
      <c r="H802" t="s">
        <v>1020</v>
      </c>
      <c r="I802" t="s">
        <v>1599</v>
      </c>
    </row>
    <row r="803" spans="1:9" x14ac:dyDescent="0.25">
      <c r="A803" t="s">
        <v>2562</v>
      </c>
      <c r="B803">
        <v>0.144568222</v>
      </c>
      <c r="C803" t="s">
        <v>1417</v>
      </c>
      <c r="D803" s="71">
        <v>42167</v>
      </c>
      <c r="E803">
        <v>6</v>
      </c>
      <c r="F803">
        <v>2015</v>
      </c>
      <c r="G803" t="s">
        <v>1164</v>
      </c>
      <c r="H803" t="s">
        <v>1020</v>
      </c>
      <c r="I803" t="s">
        <v>1599</v>
      </c>
    </row>
    <row r="804" spans="1:9" x14ac:dyDescent="0.25">
      <c r="A804" t="s">
        <v>2632</v>
      </c>
      <c r="B804">
        <v>0.143785422</v>
      </c>
      <c r="C804" t="s">
        <v>1417</v>
      </c>
      <c r="D804" s="71">
        <v>42360</v>
      </c>
      <c r="E804">
        <v>12</v>
      </c>
      <c r="F804">
        <v>2015</v>
      </c>
      <c r="G804" t="s">
        <v>1164</v>
      </c>
      <c r="H804" t="s">
        <v>1020</v>
      </c>
      <c r="I804" t="s">
        <v>1599</v>
      </c>
    </row>
    <row r="805" spans="1:9" x14ac:dyDescent="0.25">
      <c r="A805" t="s">
        <v>1661</v>
      </c>
      <c r="B805">
        <v>0.14355810499999999</v>
      </c>
      <c r="C805" t="s">
        <v>1417</v>
      </c>
      <c r="D805" s="71">
        <v>42306</v>
      </c>
      <c r="E805">
        <v>10</v>
      </c>
      <c r="F805">
        <v>2015</v>
      </c>
      <c r="G805" t="s">
        <v>1164</v>
      </c>
      <c r="H805" t="s">
        <v>1020</v>
      </c>
      <c r="I805" t="s">
        <v>1599</v>
      </c>
    </row>
    <row r="806" spans="1:9" x14ac:dyDescent="0.25">
      <c r="A806" t="s">
        <v>1705</v>
      </c>
      <c r="B806">
        <v>0.142997236</v>
      </c>
      <c r="C806" t="s">
        <v>1417</v>
      </c>
      <c r="D806" s="71">
        <v>42510</v>
      </c>
      <c r="E806">
        <v>5</v>
      </c>
      <c r="F806">
        <v>2016</v>
      </c>
      <c r="G806" t="s">
        <v>1164</v>
      </c>
      <c r="H806" t="s">
        <v>1020</v>
      </c>
      <c r="I806" t="s">
        <v>1599</v>
      </c>
    </row>
    <row r="807" spans="1:9" x14ac:dyDescent="0.25">
      <c r="A807" t="s">
        <v>1722</v>
      </c>
      <c r="B807">
        <v>0.14276193500000001</v>
      </c>
      <c r="C807" t="s">
        <v>1417</v>
      </c>
      <c r="D807" s="71">
        <v>42338</v>
      </c>
      <c r="E807">
        <v>11</v>
      </c>
      <c r="F807">
        <v>2015</v>
      </c>
      <c r="G807" t="s">
        <v>1164</v>
      </c>
      <c r="H807" t="s">
        <v>1020</v>
      </c>
      <c r="I807" t="s">
        <v>1599</v>
      </c>
    </row>
    <row r="808" spans="1:9" x14ac:dyDescent="0.25">
      <c r="A808" t="s">
        <v>1822</v>
      </c>
      <c r="B808">
        <v>0.14135325100000001</v>
      </c>
      <c r="C808" t="s">
        <v>1417</v>
      </c>
      <c r="D808" s="71">
        <v>42460</v>
      </c>
      <c r="E808">
        <v>3</v>
      </c>
      <c r="F808">
        <v>2016</v>
      </c>
      <c r="G808" t="s">
        <v>1164</v>
      </c>
      <c r="H808" t="s">
        <v>1020</v>
      </c>
      <c r="I808" t="s">
        <v>1599</v>
      </c>
    </row>
    <row r="809" spans="1:9" x14ac:dyDescent="0.25">
      <c r="A809" t="s">
        <v>1845</v>
      </c>
      <c r="B809">
        <v>0.14118389200000001</v>
      </c>
      <c r="C809" t="s">
        <v>1417</v>
      </c>
      <c r="D809" s="71">
        <v>42200</v>
      </c>
      <c r="E809">
        <v>7</v>
      </c>
      <c r="F809">
        <v>2015</v>
      </c>
      <c r="G809" t="s">
        <v>1164</v>
      </c>
      <c r="H809" t="s">
        <v>1020</v>
      </c>
      <c r="I809" t="s">
        <v>1599</v>
      </c>
    </row>
    <row r="810" spans="1:9" x14ac:dyDescent="0.25">
      <c r="A810" t="s">
        <v>1882</v>
      </c>
      <c r="B810">
        <v>0.14067792100000001</v>
      </c>
      <c r="C810" t="s">
        <v>1417</v>
      </c>
      <c r="D810" s="71">
        <v>42419</v>
      </c>
      <c r="E810">
        <v>2</v>
      </c>
      <c r="F810">
        <v>2016</v>
      </c>
      <c r="G810" t="s">
        <v>1164</v>
      </c>
      <c r="H810" t="s">
        <v>1020</v>
      </c>
      <c r="I810" t="s">
        <v>1599</v>
      </c>
    </row>
    <row r="811" spans="1:9" x14ac:dyDescent="0.25">
      <c r="A811" t="s">
        <v>1916</v>
      </c>
      <c r="B811">
        <v>0.14035751499999999</v>
      </c>
      <c r="C811" t="s">
        <v>1417</v>
      </c>
      <c r="D811" s="71">
        <v>42254</v>
      </c>
      <c r="E811">
        <v>9</v>
      </c>
      <c r="F811">
        <v>2015</v>
      </c>
      <c r="G811" t="s">
        <v>1164</v>
      </c>
      <c r="H811" t="s">
        <v>1020</v>
      </c>
      <c r="I811" t="s">
        <v>1599</v>
      </c>
    </row>
    <row r="812" spans="1:9" x14ac:dyDescent="0.25">
      <c r="A812" t="s">
        <v>2054</v>
      </c>
      <c r="B812">
        <v>0.13866927700000001</v>
      </c>
      <c r="C812" t="s">
        <v>1417</v>
      </c>
      <c r="D812" s="71">
        <v>42338</v>
      </c>
      <c r="E812">
        <v>11</v>
      </c>
      <c r="F812">
        <v>2015</v>
      </c>
      <c r="G812" t="s">
        <v>1164</v>
      </c>
      <c r="H812" t="s">
        <v>1020</v>
      </c>
      <c r="I812" t="s">
        <v>1599</v>
      </c>
    </row>
    <row r="813" spans="1:9" x14ac:dyDescent="0.25">
      <c r="A813" t="s">
        <v>2095</v>
      </c>
      <c r="B813">
        <v>0.138093775</v>
      </c>
      <c r="C813" t="s">
        <v>1417</v>
      </c>
      <c r="D813" s="71">
        <v>42338</v>
      </c>
      <c r="E813">
        <v>11</v>
      </c>
      <c r="F813">
        <v>2015</v>
      </c>
      <c r="G813" t="s">
        <v>1164</v>
      </c>
      <c r="H813" t="s">
        <v>1020</v>
      </c>
      <c r="I813" t="s">
        <v>1599</v>
      </c>
    </row>
    <row r="814" spans="1:9" x14ac:dyDescent="0.25">
      <c r="A814" t="s">
        <v>2119</v>
      </c>
      <c r="B814">
        <v>0.13776350800000001</v>
      </c>
      <c r="C814" t="s">
        <v>1417</v>
      </c>
      <c r="D814" s="71">
        <v>42198</v>
      </c>
      <c r="E814">
        <v>7</v>
      </c>
      <c r="F814">
        <v>2015</v>
      </c>
      <c r="G814" t="s">
        <v>1164</v>
      </c>
      <c r="H814" t="s">
        <v>1020</v>
      </c>
      <c r="I814" t="s">
        <v>1599</v>
      </c>
    </row>
    <row r="815" spans="1:9" x14ac:dyDescent="0.25">
      <c r="A815" t="s">
        <v>2244</v>
      </c>
      <c r="B815">
        <v>0.13630326300000001</v>
      </c>
      <c r="C815" t="s">
        <v>1417</v>
      </c>
      <c r="D815" s="71">
        <v>42230</v>
      </c>
      <c r="E815">
        <v>8</v>
      </c>
      <c r="F815">
        <v>2015</v>
      </c>
      <c r="G815" t="s">
        <v>1164</v>
      </c>
      <c r="H815" t="s">
        <v>1020</v>
      </c>
      <c r="I815" t="s">
        <v>1599</v>
      </c>
    </row>
    <row r="816" spans="1:9" x14ac:dyDescent="0.25">
      <c r="A816" t="s">
        <v>2290</v>
      </c>
      <c r="B816">
        <v>0.13575685400000001</v>
      </c>
      <c r="C816" t="s">
        <v>1417</v>
      </c>
      <c r="D816" s="71">
        <v>42247</v>
      </c>
      <c r="E816">
        <v>8</v>
      </c>
      <c r="F816">
        <v>2015</v>
      </c>
      <c r="G816" t="s">
        <v>1164</v>
      </c>
      <c r="H816" t="s">
        <v>1020</v>
      </c>
      <c r="I816" t="s">
        <v>1599</v>
      </c>
    </row>
    <row r="817" spans="1:9" x14ac:dyDescent="0.25">
      <c r="A817" t="s">
        <v>2302</v>
      </c>
      <c r="B817">
        <v>0.13571174699999999</v>
      </c>
      <c r="C817" t="s">
        <v>1417</v>
      </c>
      <c r="D817" s="71">
        <v>42398</v>
      </c>
      <c r="E817">
        <v>1</v>
      </c>
      <c r="F817">
        <v>2016</v>
      </c>
      <c r="G817" t="s">
        <v>1164</v>
      </c>
      <c r="H817" t="s">
        <v>1020</v>
      </c>
      <c r="I817" t="s">
        <v>1599</v>
      </c>
    </row>
    <row r="818" spans="1:9" x14ac:dyDescent="0.25">
      <c r="A818" t="s">
        <v>2335</v>
      </c>
      <c r="B818">
        <v>0.13527276799999999</v>
      </c>
      <c r="C818" t="s">
        <v>1417</v>
      </c>
      <c r="D818" s="71">
        <v>42305</v>
      </c>
      <c r="E818">
        <v>10</v>
      </c>
      <c r="F818">
        <v>2015</v>
      </c>
      <c r="G818" t="s">
        <v>1164</v>
      </c>
      <c r="H818" t="s">
        <v>1020</v>
      </c>
      <c r="I818" t="s">
        <v>1599</v>
      </c>
    </row>
    <row r="819" spans="1:9" x14ac:dyDescent="0.25">
      <c r="A819" t="s">
        <v>2385</v>
      </c>
      <c r="B819">
        <v>0.13472872</v>
      </c>
      <c r="C819" t="s">
        <v>1417</v>
      </c>
      <c r="D819" s="71">
        <v>42423</v>
      </c>
      <c r="E819">
        <v>2</v>
      </c>
      <c r="F819">
        <v>2016</v>
      </c>
      <c r="G819" t="s">
        <v>1164</v>
      </c>
      <c r="H819" t="s">
        <v>1020</v>
      </c>
      <c r="I819" t="s">
        <v>1599</v>
      </c>
    </row>
    <row r="820" spans="1:9" x14ac:dyDescent="0.25">
      <c r="A820" t="s">
        <v>2528</v>
      </c>
      <c r="B820">
        <v>0.13323718100000001</v>
      </c>
      <c r="C820" t="s">
        <v>1417</v>
      </c>
      <c r="D820" s="71">
        <v>42460</v>
      </c>
      <c r="E820">
        <v>3</v>
      </c>
      <c r="F820">
        <v>2016</v>
      </c>
      <c r="G820" t="s">
        <v>1164</v>
      </c>
      <c r="H820" t="s">
        <v>1020</v>
      </c>
      <c r="I820" t="s">
        <v>1599</v>
      </c>
    </row>
    <row r="821" spans="1:9" x14ac:dyDescent="0.25">
      <c r="A821" t="s">
        <v>2546</v>
      </c>
      <c r="B821">
        <v>0.133023962</v>
      </c>
      <c r="C821" t="s">
        <v>1417</v>
      </c>
      <c r="D821" s="71">
        <v>42185</v>
      </c>
      <c r="E821">
        <v>6</v>
      </c>
      <c r="F821">
        <v>2015</v>
      </c>
      <c r="G821" t="s">
        <v>1164</v>
      </c>
      <c r="H821" t="s">
        <v>1020</v>
      </c>
      <c r="I821" t="s">
        <v>1599</v>
      </c>
    </row>
    <row r="822" spans="1:9" x14ac:dyDescent="0.25">
      <c r="A822" t="s">
        <v>1662</v>
      </c>
      <c r="B822">
        <v>0.13171058899999999</v>
      </c>
      <c r="C822" t="s">
        <v>1417</v>
      </c>
      <c r="D822" s="71">
        <v>42177</v>
      </c>
      <c r="E822">
        <v>6</v>
      </c>
      <c r="F822">
        <v>2015</v>
      </c>
      <c r="G822" t="s">
        <v>1164</v>
      </c>
      <c r="H822" t="s">
        <v>1020</v>
      </c>
      <c r="I822" t="s">
        <v>1599</v>
      </c>
    </row>
    <row r="823" spans="1:9" x14ac:dyDescent="0.25">
      <c r="A823" t="s">
        <v>1686</v>
      </c>
      <c r="B823">
        <v>0.13143242499999999</v>
      </c>
      <c r="C823" t="s">
        <v>1417</v>
      </c>
      <c r="D823" s="71">
        <v>42368</v>
      </c>
      <c r="E823">
        <v>12</v>
      </c>
      <c r="F823">
        <v>2015</v>
      </c>
      <c r="G823" t="s">
        <v>1164</v>
      </c>
      <c r="H823" t="s">
        <v>1020</v>
      </c>
      <c r="I823" t="s">
        <v>1599</v>
      </c>
    </row>
    <row r="824" spans="1:9" x14ac:dyDescent="0.25">
      <c r="A824" t="s">
        <v>1800</v>
      </c>
      <c r="B824">
        <v>0.13033375699999999</v>
      </c>
      <c r="C824" t="s">
        <v>1417</v>
      </c>
      <c r="D824" s="71">
        <v>42258</v>
      </c>
      <c r="E824">
        <v>9</v>
      </c>
      <c r="F824">
        <v>2015</v>
      </c>
      <c r="G824" t="s">
        <v>1164</v>
      </c>
      <c r="H824" t="s">
        <v>1020</v>
      </c>
      <c r="I824" t="s">
        <v>1599</v>
      </c>
    </row>
    <row r="825" spans="1:9" x14ac:dyDescent="0.25">
      <c r="A825" t="s">
        <v>1849</v>
      </c>
      <c r="B825">
        <v>0.129914961</v>
      </c>
      <c r="C825" t="s">
        <v>1417</v>
      </c>
      <c r="D825" s="71">
        <v>42166</v>
      </c>
      <c r="E825">
        <v>6</v>
      </c>
      <c r="F825">
        <v>2015</v>
      </c>
      <c r="G825" t="s">
        <v>1164</v>
      </c>
      <c r="H825" t="s">
        <v>1020</v>
      </c>
      <c r="I825" t="s">
        <v>1599</v>
      </c>
    </row>
    <row r="826" spans="1:9" x14ac:dyDescent="0.25">
      <c r="A826" t="s">
        <v>2249</v>
      </c>
      <c r="B826">
        <v>0.125177702</v>
      </c>
      <c r="C826" t="s">
        <v>1417</v>
      </c>
      <c r="D826" s="71">
        <v>42359</v>
      </c>
      <c r="E826">
        <v>12</v>
      </c>
      <c r="F826">
        <v>2015</v>
      </c>
      <c r="G826" t="s">
        <v>1164</v>
      </c>
      <c r="H826" t="s">
        <v>1020</v>
      </c>
      <c r="I826" t="s">
        <v>1599</v>
      </c>
    </row>
    <row r="827" spans="1:9" x14ac:dyDescent="0.25">
      <c r="A827" t="s">
        <v>2259</v>
      </c>
      <c r="B827">
        <v>0.12507142299999999</v>
      </c>
      <c r="C827" t="s">
        <v>1417</v>
      </c>
      <c r="D827" s="71">
        <v>42452</v>
      </c>
      <c r="E827">
        <v>3</v>
      </c>
      <c r="F827">
        <v>2016</v>
      </c>
      <c r="G827" t="s">
        <v>1164</v>
      </c>
      <c r="H827" t="s">
        <v>1020</v>
      </c>
      <c r="I827" t="s">
        <v>1599</v>
      </c>
    </row>
    <row r="828" spans="1:9" x14ac:dyDescent="0.25">
      <c r="A828" t="s">
        <v>2282</v>
      </c>
      <c r="B828">
        <v>0.124777851</v>
      </c>
      <c r="C828" t="s">
        <v>1417</v>
      </c>
      <c r="D828" s="71">
        <v>42082</v>
      </c>
      <c r="E828">
        <v>3</v>
      </c>
      <c r="F828">
        <v>2015</v>
      </c>
      <c r="G828" t="s">
        <v>1164</v>
      </c>
      <c r="H828" t="s">
        <v>1020</v>
      </c>
      <c r="I828" t="s">
        <v>1599</v>
      </c>
    </row>
    <row r="829" spans="1:9" x14ac:dyDescent="0.25">
      <c r="A829" t="s">
        <v>2381</v>
      </c>
      <c r="B829">
        <v>0.123781291</v>
      </c>
      <c r="C829" t="s">
        <v>1417</v>
      </c>
      <c r="D829" s="71">
        <v>42179</v>
      </c>
      <c r="E829">
        <v>6</v>
      </c>
      <c r="F829">
        <v>2015</v>
      </c>
      <c r="G829" t="s">
        <v>1164</v>
      </c>
      <c r="H829" t="s">
        <v>1020</v>
      </c>
      <c r="I829" t="s">
        <v>1599</v>
      </c>
    </row>
    <row r="830" spans="1:9" x14ac:dyDescent="0.25">
      <c r="A830" t="s">
        <v>2617</v>
      </c>
      <c r="B830">
        <v>0.12159521099999999</v>
      </c>
      <c r="C830" t="s">
        <v>1417</v>
      </c>
      <c r="D830" s="71">
        <v>42429</v>
      </c>
      <c r="E830">
        <v>2</v>
      </c>
      <c r="F830">
        <v>2016</v>
      </c>
      <c r="G830" t="s">
        <v>1164</v>
      </c>
      <c r="H830" t="s">
        <v>1020</v>
      </c>
      <c r="I830" t="s">
        <v>1599</v>
      </c>
    </row>
    <row r="831" spans="1:9" x14ac:dyDescent="0.25">
      <c r="A831" t="s">
        <v>2114</v>
      </c>
      <c r="B831">
        <v>0.16708124999999999</v>
      </c>
      <c r="C831" t="s">
        <v>1417</v>
      </c>
      <c r="D831" s="71">
        <v>42531</v>
      </c>
      <c r="E831">
        <v>6</v>
      </c>
      <c r="F831">
        <v>2016</v>
      </c>
      <c r="G831" t="s">
        <v>1164</v>
      </c>
      <c r="H831" t="s">
        <v>1020</v>
      </c>
      <c r="I831" t="s">
        <v>1599</v>
      </c>
    </row>
    <row r="832" spans="1:9" x14ac:dyDescent="0.25">
      <c r="A832" t="s">
        <v>1839</v>
      </c>
      <c r="B832">
        <v>0.130037978</v>
      </c>
      <c r="C832" t="s">
        <v>1417</v>
      </c>
      <c r="D832" s="71">
        <v>42227</v>
      </c>
      <c r="E832">
        <v>8</v>
      </c>
      <c r="F832">
        <v>2015</v>
      </c>
      <c r="G832" t="s">
        <v>1164</v>
      </c>
      <c r="H832" t="s">
        <v>1020</v>
      </c>
      <c r="I832" t="s">
        <v>1599</v>
      </c>
    </row>
    <row r="833" spans="1:9" x14ac:dyDescent="0.25">
      <c r="A833" t="s">
        <v>2436</v>
      </c>
      <c r="B833">
        <v>0.16086709099999999</v>
      </c>
      <c r="C833" t="s">
        <v>1286</v>
      </c>
      <c r="D833" s="71">
        <v>42529</v>
      </c>
      <c r="E833">
        <v>6</v>
      </c>
      <c r="F833">
        <v>2016</v>
      </c>
      <c r="G833" t="s">
        <v>1598</v>
      </c>
      <c r="H833" t="s">
        <v>1019</v>
      </c>
      <c r="I833" t="s">
        <v>1599</v>
      </c>
    </row>
    <row r="834" spans="1:9" x14ac:dyDescent="0.25">
      <c r="A834" t="s">
        <v>2220</v>
      </c>
      <c r="B834">
        <v>0.136534079</v>
      </c>
      <c r="C834" t="s">
        <v>1286</v>
      </c>
      <c r="D834" s="71">
        <v>42265</v>
      </c>
      <c r="E834">
        <v>9</v>
      </c>
      <c r="F834">
        <v>2015</v>
      </c>
      <c r="G834" t="s">
        <v>1598</v>
      </c>
      <c r="H834" t="s">
        <v>1019</v>
      </c>
      <c r="I834" t="s">
        <v>1599</v>
      </c>
    </row>
    <row r="835" spans="1:9" x14ac:dyDescent="0.25">
      <c r="A835" t="s">
        <v>2517</v>
      </c>
      <c r="B835">
        <v>0.24737753400000001</v>
      </c>
      <c r="C835" t="s">
        <v>1286</v>
      </c>
      <c r="D835" s="71">
        <v>42520</v>
      </c>
      <c r="E835">
        <v>5</v>
      </c>
      <c r="F835">
        <v>2016</v>
      </c>
      <c r="G835" t="s">
        <v>1598</v>
      </c>
      <c r="H835" t="s">
        <v>1019</v>
      </c>
      <c r="I835" t="s">
        <v>1599</v>
      </c>
    </row>
    <row r="836" spans="1:9" x14ac:dyDescent="0.25">
      <c r="A836" t="s">
        <v>1690</v>
      </c>
      <c r="B836">
        <v>0.231005724</v>
      </c>
      <c r="C836" t="s">
        <v>1286</v>
      </c>
      <c r="D836" s="71">
        <v>42529</v>
      </c>
      <c r="E836">
        <v>6</v>
      </c>
      <c r="F836">
        <v>2016</v>
      </c>
      <c r="G836" t="s">
        <v>1598</v>
      </c>
      <c r="H836" t="s">
        <v>1019</v>
      </c>
      <c r="I836" t="s">
        <v>1599</v>
      </c>
    </row>
    <row r="837" spans="1:9" x14ac:dyDescent="0.25">
      <c r="A837" t="s">
        <v>1672</v>
      </c>
      <c r="B837">
        <v>0.15690715799999999</v>
      </c>
      <c r="C837" t="s">
        <v>1286</v>
      </c>
      <c r="D837" s="71">
        <v>42520</v>
      </c>
      <c r="E837">
        <v>5</v>
      </c>
      <c r="F837">
        <v>2016</v>
      </c>
      <c r="G837" t="s">
        <v>1598</v>
      </c>
      <c r="H837" t="s">
        <v>1019</v>
      </c>
      <c r="I837" t="s">
        <v>1599</v>
      </c>
    </row>
    <row r="838" spans="1:9" x14ac:dyDescent="0.25">
      <c r="A838" t="s">
        <v>2033</v>
      </c>
      <c r="B838">
        <v>0.15133665499999999</v>
      </c>
      <c r="C838" t="s">
        <v>1286</v>
      </c>
      <c r="D838" s="71">
        <v>42529</v>
      </c>
      <c r="E838">
        <v>6</v>
      </c>
      <c r="F838">
        <v>2016</v>
      </c>
      <c r="G838" t="s">
        <v>1598</v>
      </c>
      <c r="H838" t="s">
        <v>1019</v>
      </c>
      <c r="I838" t="s">
        <v>1599</v>
      </c>
    </row>
    <row r="839" spans="1:9" x14ac:dyDescent="0.25">
      <c r="A839" t="s">
        <v>2142</v>
      </c>
      <c r="B839">
        <v>0.19918997299999999</v>
      </c>
      <c r="C839" t="s">
        <v>1286</v>
      </c>
      <c r="D839" s="71">
        <v>42482</v>
      </c>
      <c r="E839">
        <v>4</v>
      </c>
      <c r="F839">
        <v>2016</v>
      </c>
      <c r="G839" t="s">
        <v>1598</v>
      </c>
      <c r="H839" t="s">
        <v>1019</v>
      </c>
      <c r="I839" t="s">
        <v>1599</v>
      </c>
    </row>
    <row r="840" spans="1:9" x14ac:dyDescent="0.25">
      <c r="A840" t="s">
        <v>2191</v>
      </c>
      <c r="B840">
        <v>0.196836435</v>
      </c>
      <c r="C840" t="s">
        <v>1286</v>
      </c>
      <c r="D840" s="71">
        <v>42466</v>
      </c>
      <c r="E840">
        <v>4</v>
      </c>
      <c r="F840">
        <v>2016</v>
      </c>
      <c r="G840" t="s">
        <v>1598</v>
      </c>
      <c r="H840" t="s">
        <v>1019</v>
      </c>
      <c r="I840" t="s">
        <v>1599</v>
      </c>
    </row>
    <row r="841" spans="1:9" x14ac:dyDescent="0.25">
      <c r="A841" t="s">
        <v>2271</v>
      </c>
      <c r="B841">
        <v>0.192962524</v>
      </c>
      <c r="C841" t="s">
        <v>1286</v>
      </c>
      <c r="D841" s="71">
        <v>42453</v>
      </c>
      <c r="E841">
        <v>3</v>
      </c>
      <c r="F841">
        <v>2016</v>
      </c>
      <c r="G841" t="s">
        <v>1598</v>
      </c>
      <c r="H841" t="s">
        <v>1019</v>
      </c>
      <c r="I841" t="s">
        <v>1599</v>
      </c>
    </row>
    <row r="842" spans="1:9" x14ac:dyDescent="0.25">
      <c r="A842" t="s">
        <v>1895</v>
      </c>
      <c r="B842">
        <v>0.140513201</v>
      </c>
      <c r="C842" t="s">
        <v>1286</v>
      </c>
      <c r="D842" s="71">
        <v>42425</v>
      </c>
      <c r="E842">
        <v>2</v>
      </c>
      <c r="F842">
        <v>2016</v>
      </c>
      <c r="G842" t="s">
        <v>1598</v>
      </c>
      <c r="H842" t="s">
        <v>1019</v>
      </c>
      <c r="I842" t="s">
        <v>1599</v>
      </c>
    </row>
    <row r="843" spans="1:9" x14ac:dyDescent="0.25">
      <c r="A843" t="s">
        <v>2400</v>
      </c>
      <c r="B843">
        <v>0.123595224</v>
      </c>
      <c r="C843" t="s">
        <v>1286</v>
      </c>
      <c r="D843" s="71">
        <v>42424</v>
      </c>
      <c r="E843">
        <v>2</v>
      </c>
      <c r="F843">
        <v>2016</v>
      </c>
      <c r="G843" t="s">
        <v>1598</v>
      </c>
      <c r="H843" t="s">
        <v>1019</v>
      </c>
      <c r="I843" t="s">
        <v>1599</v>
      </c>
    </row>
    <row r="844" spans="1:9" x14ac:dyDescent="0.25">
      <c r="A844" t="s">
        <v>1930</v>
      </c>
      <c r="B844">
        <v>0.21168081</v>
      </c>
      <c r="C844" t="s">
        <v>1543</v>
      </c>
      <c r="D844" s="71">
        <v>42479</v>
      </c>
      <c r="E844">
        <v>4</v>
      </c>
      <c r="F844">
        <v>2016</v>
      </c>
      <c r="G844" t="s">
        <v>1598</v>
      </c>
      <c r="H844" t="s">
        <v>1019</v>
      </c>
      <c r="I844" t="s">
        <v>1599</v>
      </c>
    </row>
    <row r="845" spans="1:9" x14ac:dyDescent="0.25">
      <c r="A845" t="s">
        <v>1660</v>
      </c>
      <c r="B845">
        <v>0.96319167900000002</v>
      </c>
      <c r="C845" t="s">
        <v>1288</v>
      </c>
      <c r="D845" s="71">
        <v>42117</v>
      </c>
      <c r="E845">
        <v>4</v>
      </c>
      <c r="F845">
        <v>2015</v>
      </c>
      <c r="G845" t="s">
        <v>1598</v>
      </c>
      <c r="H845" t="s">
        <v>1019</v>
      </c>
      <c r="I845" t="s">
        <v>1599</v>
      </c>
    </row>
    <row r="846" spans="1:9" x14ac:dyDescent="0.25">
      <c r="A846" t="s">
        <v>1671</v>
      </c>
      <c r="B846">
        <v>0.70683616500000002</v>
      </c>
      <c r="C846" t="s">
        <v>1288</v>
      </c>
      <c r="D846" s="71">
        <v>42173</v>
      </c>
      <c r="E846">
        <v>6</v>
      </c>
      <c r="F846">
        <v>2015</v>
      </c>
      <c r="G846" t="s">
        <v>1598</v>
      </c>
      <c r="H846" t="s">
        <v>1019</v>
      </c>
      <c r="I846" t="s">
        <v>1599</v>
      </c>
    </row>
    <row r="847" spans="1:9" x14ac:dyDescent="0.25">
      <c r="A847" t="s">
        <v>2466</v>
      </c>
      <c r="B847">
        <v>0.25189671699999999</v>
      </c>
      <c r="C847" t="s">
        <v>1288</v>
      </c>
      <c r="D847" s="71">
        <v>42053</v>
      </c>
      <c r="E847">
        <v>2</v>
      </c>
      <c r="F847">
        <v>2015</v>
      </c>
      <c r="G847" t="s">
        <v>1598</v>
      </c>
      <c r="H847" t="s">
        <v>1019</v>
      </c>
      <c r="I847" t="s">
        <v>1599</v>
      </c>
    </row>
    <row r="848" spans="1:9" x14ac:dyDescent="0.25">
      <c r="A848" t="s">
        <v>1662</v>
      </c>
      <c r="B848">
        <v>0.233412814</v>
      </c>
      <c r="C848" t="s">
        <v>1288</v>
      </c>
      <c r="D848" s="71">
        <v>41778</v>
      </c>
      <c r="E848">
        <v>5</v>
      </c>
      <c r="F848">
        <v>2014</v>
      </c>
      <c r="G848" t="s">
        <v>1598</v>
      </c>
      <c r="H848" t="s">
        <v>1019</v>
      </c>
      <c r="I848" t="s">
        <v>1599</v>
      </c>
    </row>
    <row r="849" spans="1:9" x14ac:dyDescent="0.25">
      <c r="A849" t="s">
        <v>2025</v>
      </c>
      <c r="B849">
        <v>0.31008822800000002</v>
      </c>
      <c r="C849" t="s">
        <v>1288</v>
      </c>
      <c r="D849" s="71">
        <v>42299</v>
      </c>
      <c r="E849">
        <v>10</v>
      </c>
      <c r="F849">
        <v>2015</v>
      </c>
      <c r="G849" t="s">
        <v>1598</v>
      </c>
      <c r="H849" t="s">
        <v>1019</v>
      </c>
      <c r="I849" t="s">
        <v>1599</v>
      </c>
    </row>
    <row r="850" spans="1:9" x14ac:dyDescent="0.25">
      <c r="A850" t="s">
        <v>1707</v>
      </c>
      <c r="B850">
        <v>0.57109965799999995</v>
      </c>
      <c r="C850" t="s">
        <v>1325</v>
      </c>
      <c r="D850" s="71">
        <v>42368</v>
      </c>
      <c r="E850">
        <v>12</v>
      </c>
      <c r="F850">
        <v>2015</v>
      </c>
      <c r="G850" t="s">
        <v>1598</v>
      </c>
      <c r="H850" t="s">
        <v>1019</v>
      </c>
      <c r="I850" t="s">
        <v>1599</v>
      </c>
    </row>
    <row r="851" spans="1:9" x14ac:dyDescent="0.25">
      <c r="A851" t="s">
        <v>2561</v>
      </c>
      <c r="B851">
        <v>0.14457678900000001</v>
      </c>
      <c r="C851" t="s">
        <v>1325</v>
      </c>
      <c r="D851" s="71">
        <v>42277</v>
      </c>
      <c r="E851">
        <v>9</v>
      </c>
      <c r="F851">
        <v>2015</v>
      </c>
      <c r="G851" t="s">
        <v>1598</v>
      </c>
      <c r="H851" t="s">
        <v>1019</v>
      </c>
      <c r="I851" t="s">
        <v>1599</v>
      </c>
    </row>
    <row r="852" spans="1:9" x14ac:dyDescent="0.25">
      <c r="A852" t="s">
        <v>1701</v>
      </c>
      <c r="B852">
        <v>0.58767729700000004</v>
      </c>
      <c r="C852" t="s">
        <v>1325</v>
      </c>
      <c r="D852" s="71">
        <v>42338</v>
      </c>
      <c r="E852">
        <v>11</v>
      </c>
      <c r="F852">
        <v>2015</v>
      </c>
      <c r="G852" t="s">
        <v>1598</v>
      </c>
      <c r="H852" t="s">
        <v>1019</v>
      </c>
      <c r="I852" t="s">
        <v>1599</v>
      </c>
    </row>
    <row r="853" spans="1:9" x14ac:dyDescent="0.25">
      <c r="A853" t="s">
        <v>1950</v>
      </c>
      <c r="B853">
        <v>0.2100967</v>
      </c>
      <c r="C853" t="s">
        <v>1461</v>
      </c>
      <c r="D853" s="71">
        <v>42258</v>
      </c>
      <c r="E853">
        <v>9</v>
      </c>
      <c r="F853">
        <v>2015</v>
      </c>
      <c r="G853" t="s">
        <v>1165</v>
      </c>
      <c r="H853" t="s">
        <v>1021</v>
      </c>
      <c r="I853" t="s">
        <v>1599</v>
      </c>
    </row>
    <row r="854" spans="1:9" x14ac:dyDescent="0.25">
      <c r="A854" t="s">
        <v>1972</v>
      </c>
      <c r="B854">
        <v>0.15224506600000001</v>
      </c>
      <c r="C854" t="s">
        <v>1461</v>
      </c>
      <c r="D854" s="71">
        <v>42457</v>
      </c>
      <c r="E854">
        <v>3</v>
      </c>
      <c r="F854">
        <v>2016</v>
      </c>
      <c r="G854" t="s">
        <v>1165</v>
      </c>
      <c r="H854" t="s">
        <v>1021</v>
      </c>
      <c r="I854" t="s">
        <v>1599</v>
      </c>
    </row>
    <row r="855" spans="1:9" x14ac:dyDescent="0.25">
      <c r="A855" t="s">
        <v>2372</v>
      </c>
      <c r="B855">
        <v>0.13484571200000001</v>
      </c>
      <c r="C855" t="s">
        <v>1539</v>
      </c>
      <c r="D855" s="71">
        <v>42117</v>
      </c>
      <c r="E855">
        <v>4</v>
      </c>
      <c r="F855">
        <v>2015</v>
      </c>
      <c r="G855" t="s">
        <v>1165</v>
      </c>
      <c r="H855" t="s">
        <v>1021</v>
      </c>
      <c r="I855" t="s">
        <v>1599</v>
      </c>
    </row>
    <row r="856" spans="1:9" x14ac:dyDescent="0.25">
      <c r="A856" t="s">
        <v>1723</v>
      </c>
      <c r="B856">
        <v>0.53024275600000004</v>
      </c>
      <c r="C856" t="s">
        <v>1546</v>
      </c>
      <c r="D856" s="71">
        <v>42333</v>
      </c>
      <c r="E856">
        <v>11</v>
      </c>
      <c r="F856">
        <v>2015</v>
      </c>
      <c r="G856" t="s">
        <v>1598</v>
      </c>
      <c r="H856" t="s">
        <v>1019</v>
      </c>
      <c r="I856" t="s">
        <v>1599</v>
      </c>
    </row>
    <row r="857" spans="1:9" x14ac:dyDescent="0.25">
      <c r="A857" t="s">
        <v>1845</v>
      </c>
      <c r="B857">
        <v>0.35772720800000002</v>
      </c>
      <c r="C857" t="s">
        <v>1546</v>
      </c>
      <c r="D857" s="71">
        <v>42193</v>
      </c>
      <c r="E857">
        <v>7</v>
      </c>
      <c r="F857">
        <v>2015</v>
      </c>
      <c r="G857" t="s">
        <v>1598</v>
      </c>
      <c r="H857" t="s">
        <v>1019</v>
      </c>
      <c r="I857" t="s">
        <v>1599</v>
      </c>
    </row>
    <row r="858" spans="1:9" x14ac:dyDescent="0.25">
      <c r="A858" t="s">
        <v>2446</v>
      </c>
      <c r="B858">
        <v>0.123125861</v>
      </c>
      <c r="C858" t="s">
        <v>1528</v>
      </c>
      <c r="D858" s="71">
        <v>42279</v>
      </c>
      <c r="E858">
        <v>10</v>
      </c>
      <c r="F858">
        <v>2015</v>
      </c>
      <c r="G858" t="s">
        <v>1165</v>
      </c>
      <c r="H858" t="s">
        <v>1021</v>
      </c>
      <c r="I858" t="s">
        <v>1599</v>
      </c>
    </row>
    <row r="859" spans="1:9" x14ac:dyDescent="0.25">
      <c r="A859" t="s">
        <v>1697</v>
      </c>
      <c r="B859">
        <v>0.15639420500000001</v>
      </c>
      <c r="C859" t="s">
        <v>1579</v>
      </c>
      <c r="D859" s="71">
        <v>42419</v>
      </c>
      <c r="E859">
        <v>2</v>
      </c>
      <c r="F859">
        <v>2016</v>
      </c>
      <c r="G859" t="s">
        <v>1164</v>
      </c>
      <c r="H859" t="s">
        <v>1018</v>
      </c>
      <c r="I859" t="s">
        <v>1599</v>
      </c>
    </row>
    <row r="860" spans="1:9" x14ac:dyDescent="0.25">
      <c r="A860" t="s">
        <v>2006</v>
      </c>
      <c r="B860">
        <v>0.206957107</v>
      </c>
      <c r="C860" t="s">
        <v>1478</v>
      </c>
      <c r="D860" s="71">
        <v>41509</v>
      </c>
      <c r="E860">
        <v>8</v>
      </c>
      <c r="F860">
        <v>2013</v>
      </c>
      <c r="G860" t="s">
        <v>1165</v>
      </c>
      <c r="H860" t="s">
        <v>1021</v>
      </c>
      <c r="I860" t="s">
        <v>1599</v>
      </c>
    </row>
    <row r="861" spans="1:9" x14ac:dyDescent="0.25">
      <c r="A861" t="s">
        <v>2621</v>
      </c>
      <c r="B861">
        <v>0.18008498100000001</v>
      </c>
      <c r="C861" t="s">
        <v>1478</v>
      </c>
      <c r="D861" s="71">
        <v>41757</v>
      </c>
      <c r="E861">
        <v>4</v>
      </c>
      <c r="F861">
        <v>2014</v>
      </c>
      <c r="G861" t="s">
        <v>1165</v>
      </c>
      <c r="H861" t="s">
        <v>1021</v>
      </c>
      <c r="I861" t="s">
        <v>1599</v>
      </c>
    </row>
    <row r="862" spans="1:9" x14ac:dyDescent="0.25">
      <c r="A862" t="s">
        <v>2633</v>
      </c>
      <c r="B862">
        <v>0.17989862300000001</v>
      </c>
      <c r="C862" t="s">
        <v>1478</v>
      </c>
      <c r="D862" s="71">
        <v>41578</v>
      </c>
      <c r="E862">
        <v>10</v>
      </c>
      <c r="F862">
        <v>2013</v>
      </c>
      <c r="G862" t="s">
        <v>1165</v>
      </c>
      <c r="H862" t="s">
        <v>1021</v>
      </c>
      <c r="I862" t="s">
        <v>1599</v>
      </c>
    </row>
    <row r="863" spans="1:9" x14ac:dyDescent="0.25">
      <c r="A863" t="s">
        <v>1732</v>
      </c>
      <c r="B863">
        <v>0.155700372</v>
      </c>
      <c r="C863" t="s">
        <v>1478</v>
      </c>
      <c r="D863" s="71">
        <v>41484</v>
      </c>
      <c r="E863">
        <v>7</v>
      </c>
      <c r="F863">
        <v>2013</v>
      </c>
      <c r="G863" t="s">
        <v>1165</v>
      </c>
      <c r="H863" t="s">
        <v>1021</v>
      </c>
      <c r="I863" t="s">
        <v>1599</v>
      </c>
    </row>
    <row r="864" spans="1:9" x14ac:dyDescent="0.25">
      <c r="A864" t="s">
        <v>2342</v>
      </c>
      <c r="B864">
        <v>0.124240299</v>
      </c>
      <c r="C864" t="s">
        <v>1478</v>
      </c>
      <c r="D864" s="71">
        <v>41638</v>
      </c>
      <c r="E864">
        <v>12</v>
      </c>
      <c r="F864">
        <v>2013</v>
      </c>
      <c r="G864" t="s">
        <v>1165</v>
      </c>
      <c r="H864" t="s">
        <v>1021</v>
      </c>
      <c r="I864" t="s">
        <v>1599</v>
      </c>
    </row>
    <row r="865" spans="1:9" x14ac:dyDescent="0.25">
      <c r="A865" t="s">
        <v>1970</v>
      </c>
      <c r="B865">
        <v>0.20917538699999999</v>
      </c>
      <c r="C865" t="s">
        <v>1478</v>
      </c>
      <c r="D865" s="71">
        <v>41950</v>
      </c>
      <c r="E865">
        <v>11</v>
      </c>
      <c r="F865">
        <v>2014</v>
      </c>
      <c r="G865" t="s">
        <v>1165</v>
      </c>
      <c r="H865" t="s">
        <v>1021</v>
      </c>
      <c r="I865" t="s">
        <v>1599</v>
      </c>
    </row>
    <row r="866" spans="1:9" x14ac:dyDescent="0.25">
      <c r="A866" t="s">
        <v>2586</v>
      </c>
      <c r="B866">
        <v>0.13251735100000001</v>
      </c>
      <c r="C866" t="s">
        <v>1491</v>
      </c>
      <c r="D866" s="71">
        <v>42289</v>
      </c>
      <c r="E866">
        <v>10</v>
      </c>
      <c r="F866">
        <v>2015</v>
      </c>
      <c r="G866" t="s">
        <v>1165</v>
      </c>
      <c r="H866" t="s">
        <v>1021</v>
      </c>
      <c r="I866" t="s">
        <v>1599</v>
      </c>
    </row>
    <row r="867" spans="1:9" x14ac:dyDescent="0.25">
      <c r="A867" t="s">
        <v>2550</v>
      </c>
      <c r="B867">
        <v>0.244168048</v>
      </c>
      <c r="C867" t="s">
        <v>1476</v>
      </c>
      <c r="D867" s="71">
        <v>42429</v>
      </c>
      <c r="E867">
        <v>2</v>
      </c>
      <c r="F867">
        <v>2016</v>
      </c>
      <c r="G867" t="s">
        <v>1165</v>
      </c>
      <c r="H867" t="s">
        <v>1021</v>
      </c>
      <c r="I867" t="s">
        <v>1599</v>
      </c>
    </row>
    <row r="868" spans="1:9" x14ac:dyDescent="0.25">
      <c r="A868" t="s">
        <v>1821</v>
      </c>
      <c r="B868">
        <v>0.218995732</v>
      </c>
      <c r="C868" t="s">
        <v>1476</v>
      </c>
      <c r="D868" s="71">
        <v>42173</v>
      </c>
      <c r="E868">
        <v>6</v>
      </c>
      <c r="F868">
        <v>2015</v>
      </c>
      <c r="G868" t="s">
        <v>1165</v>
      </c>
      <c r="H868" t="s">
        <v>1021</v>
      </c>
      <c r="I868" t="s">
        <v>1599</v>
      </c>
    </row>
    <row r="869" spans="1:9" x14ac:dyDescent="0.25">
      <c r="A869" t="s">
        <v>1682</v>
      </c>
      <c r="B869">
        <v>0.17827263099999999</v>
      </c>
      <c r="C869" t="s">
        <v>1476</v>
      </c>
      <c r="D869" s="71">
        <v>42359</v>
      </c>
      <c r="E869">
        <v>12</v>
      </c>
      <c r="F869">
        <v>2015</v>
      </c>
      <c r="G869" t="s">
        <v>1165</v>
      </c>
      <c r="H869" t="s">
        <v>1021</v>
      </c>
      <c r="I869" t="s">
        <v>1599</v>
      </c>
    </row>
    <row r="870" spans="1:9" x14ac:dyDescent="0.25">
      <c r="A870" t="s">
        <v>1899</v>
      </c>
      <c r="B870">
        <v>0.153295816</v>
      </c>
      <c r="C870" t="s">
        <v>1476</v>
      </c>
      <c r="D870" s="71">
        <v>42243</v>
      </c>
      <c r="E870">
        <v>8</v>
      </c>
      <c r="F870">
        <v>2015</v>
      </c>
      <c r="G870" t="s">
        <v>1165</v>
      </c>
      <c r="H870" t="s">
        <v>1021</v>
      </c>
      <c r="I870" t="s">
        <v>1599</v>
      </c>
    </row>
    <row r="871" spans="1:9" x14ac:dyDescent="0.25">
      <c r="A871" t="s">
        <v>2371</v>
      </c>
      <c r="B871">
        <v>0.146817589</v>
      </c>
      <c r="C871" t="s">
        <v>1476</v>
      </c>
      <c r="D871" s="71">
        <v>42360</v>
      </c>
      <c r="E871">
        <v>12</v>
      </c>
      <c r="F871">
        <v>2015</v>
      </c>
      <c r="G871" t="s">
        <v>1165</v>
      </c>
      <c r="H871" t="s">
        <v>1021</v>
      </c>
      <c r="I871" t="s">
        <v>1599</v>
      </c>
    </row>
    <row r="872" spans="1:9" x14ac:dyDescent="0.25">
      <c r="A872" t="s">
        <v>2481</v>
      </c>
      <c r="B872">
        <v>0.14539136699999999</v>
      </c>
      <c r="C872" t="s">
        <v>1476</v>
      </c>
      <c r="D872" s="71">
        <v>42387</v>
      </c>
      <c r="E872">
        <v>1</v>
      </c>
      <c r="F872">
        <v>2016</v>
      </c>
      <c r="G872" t="s">
        <v>1165</v>
      </c>
      <c r="H872" t="s">
        <v>1021</v>
      </c>
      <c r="I872" t="s">
        <v>1599</v>
      </c>
    </row>
    <row r="873" spans="1:9" x14ac:dyDescent="0.25">
      <c r="A873" t="s">
        <v>1759</v>
      </c>
      <c r="B873">
        <v>0.14213146900000001</v>
      </c>
      <c r="C873" t="s">
        <v>1476</v>
      </c>
      <c r="D873" s="71">
        <v>42388</v>
      </c>
      <c r="E873">
        <v>1</v>
      </c>
      <c r="F873">
        <v>2016</v>
      </c>
      <c r="G873" t="s">
        <v>1165</v>
      </c>
      <c r="H873" t="s">
        <v>1021</v>
      </c>
      <c r="I873" t="s">
        <v>1599</v>
      </c>
    </row>
    <row r="874" spans="1:9" x14ac:dyDescent="0.25">
      <c r="A874" t="s">
        <v>2165</v>
      </c>
      <c r="B874">
        <v>0.13727952099999999</v>
      </c>
      <c r="C874" t="s">
        <v>1476</v>
      </c>
      <c r="D874" s="71">
        <v>42443</v>
      </c>
      <c r="E874">
        <v>3</v>
      </c>
      <c r="F874">
        <v>2016</v>
      </c>
      <c r="G874" t="s">
        <v>1165</v>
      </c>
      <c r="H874" t="s">
        <v>1021</v>
      </c>
      <c r="I874" t="s">
        <v>1599</v>
      </c>
    </row>
    <row r="875" spans="1:9" x14ac:dyDescent="0.25">
      <c r="A875" t="s">
        <v>1990</v>
      </c>
      <c r="B875">
        <v>0.31819627900000003</v>
      </c>
      <c r="C875" t="s">
        <v>1383</v>
      </c>
      <c r="D875" s="71">
        <v>42492</v>
      </c>
      <c r="E875">
        <v>5</v>
      </c>
      <c r="F875">
        <v>2016</v>
      </c>
      <c r="G875" t="s">
        <v>1598</v>
      </c>
      <c r="H875" t="s">
        <v>1019</v>
      </c>
      <c r="I875" t="s">
        <v>1599</v>
      </c>
    </row>
    <row r="876" spans="1:9" x14ac:dyDescent="0.25">
      <c r="A876" t="s">
        <v>2474</v>
      </c>
      <c r="B876">
        <v>0.18469500699999999</v>
      </c>
      <c r="C876" t="s">
        <v>1383</v>
      </c>
      <c r="D876" s="71">
        <v>42272</v>
      </c>
      <c r="E876">
        <v>9</v>
      </c>
      <c r="F876">
        <v>2015</v>
      </c>
      <c r="G876" t="s">
        <v>1598</v>
      </c>
      <c r="H876" t="s">
        <v>1019</v>
      </c>
      <c r="I876" t="s">
        <v>1599</v>
      </c>
    </row>
    <row r="877" spans="1:9" x14ac:dyDescent="0.25">
      <c r="A877" t="s">
        <v>2116</v>
      </c>
      <c r="B877">
        <v>0.2925025</v>
      </c>
      <c r="C877" t="s">
        <v>1383</v>
      </c>
      <c r="D877" s="71">
        <v>42523</v>
      </c>
      <c r="E877">
        <v>6</v>
      </c>
      <c r="F877">
        <v>2016</v>
      </c>
      <c r="G877" t="s">
        <v>1164</v>
      </c>
      <c r="H877" t="s">
        <v>544</v>
      </c>
      <c r="I877" t="s">
        <v>1599</v>
      </c>
    </row>
    <row r="878" spans="1:9" x14ac:dyDescent="0.25">
      <c r="A878" t="s">
        <v>1942</v>
      </c>
      <c r="B878">
        <v>0.32779770000000003</v>
      </c>
      <c r="C878" t="s">
        <v>1383</v>
      </c>
      <c r="D878" s="71">
        <v>42486</v>
      </c>
      <c r="E878">
        <v>4</v>
      </c>
      <c r="F878">
        <v>2016</v>
      </c>
      <c r="G878" t="s">
        <v>1598</v>
      </c>
      <c r="H878" t="s">
        <v>1019</v>
      </c>
      <c r="I878" t="s">
        <v>1599</v>
      </c>
    </row>
    <row r="879" spans="1:9" x14ac:dyDescent="0.25">
      <c r="A879" t="s">
        <v>2263</v>
      </c>
      <c r="B879">
        <v>0.16403343200000001</v>
      </c>
      <c r="C879" t="s">
        <v>1383</v>
      </c>
      <c r="D879" s="71">
        <v>42282</v>
      </c>
      <c r="E879">
        <v>10</v>
      </c>
      <c r="F879">
        <v>2015</v>
      </c>
      <c r="G879" t="s">
        <v>1164</v>
      </c>
      <c r="H879" t="s">
        <v>545</v>
      </c>
      <c r="I879" t="s">
        <v>1599</v>
      </c>
    </row>
    <row r="880" spans="1:9" x14ac:dyDescent="0.25">
      <c r="A880" t="s">
        <v>1679</v>
      </c>
      <c r="B880">
        <v>0.156800358</v>
      </c>
      <c r="C880" t="s">
        <v>1383</v>
      </c>
      <c r="D880" s="71">
        <v>42349</v>
      </c>
      <c r="E880">
        <v>12</v>
      </c>
      <c r="F880">
        <v>2015</v>
      </c>
      <c r="G880" t="s">
        <v>1164</v>
      </c>
      <c r="H880" t="s">
        <v>545</v>
      </c>
      <c r="I880" t="s">
        <v>1599</v>
      </c>
    </row>
    <row r="881" spans="1:9" x14ac:dyDescent="0.25">
      <c r="A881" t="s">
        <v>1801</v>
      </c>
      <c r="B881">
        <v>0.141589776</v>
      </c>
      <c r="C881" t="s">
        <v>1383</v>
      </c>
      <c r="D881" s="71">
        <v>41654</v>
      </c>
      <c r="E881">
        <v>1</v>
      </c>
      <c r="F881">
        <v>2014</v>
      </c>
      <c r="G881" t="s">
        <v>1164</v>
      </c>
      <c r="H881" t="s">
        <v>1018</v>
      </c>
      <c r="I881" t="s">
        <v>1599</v>
      </c>
    </row>
    <row r="882" spans="1:9" x14ac:dyDescent="0.25">
      <c r="A882" t="s">
        <v>1797</v>
      </c>
      <c r="B882">
        <v>0.22141607299999999</v>
      </c>
      <c r="C882" t="s">
        <v>1383</v>
      </c>
      <c r="D882" s="71">
        <v>42444</v>
      </c>
      <c r="E882">
        <v>3</v>
      </c>
      <c r="F882">
        <v>2016</v>
      </c>
      <c r="G882" t="s">
        <v>1598</v>
      </c>
      <c r="H882" t="s">
        <v>1019</v>
      </c>
      <c r="I882" t="s">
        <v>1599</v>
      </c>
    </row>
    <row r="883" spans="1:9" x14ac:dyDescent="0.25">
      <c r="A883" t="s">
        <v>2386</v>
      </c>
      <c r="B883">
        <v>0.16191805500000001</v>
      </c>
      <c r="C883" t="s">
        <v>1383</v>
      </c>
      <c r="D883" s="71">
        <v>41743</v>
      </c>
      <c r="E883">
        <v>4</v>
      </c>
      <c r="F883">
        <v>2014</v>
      </c>
      <c r="G883" t="s">
        <v>1164</v>
      </c>
      <c r="H883" t="s">
        <v>545</v>
      </c>
      <c r="I883" t="s">
        <v>1599</v>
      </c>
    </row>
    <row r="884" spans="1:9" x14ac:dyDescent="0.25">
      <c r="A884" t="s">
        <v>1786</v>
      </c>
      <c r="B884">
        <v>0.154871972</v>
      </c>
      <c r="C884" t="s">
        <v>1383</v>
      </c>
      <c r="D884" s="71">
        <v>41843</v>
      </c>
      <c r="E884">
        <v>7</v>
      </c>
      <c r="F884">
        <v>2014</v>
      </c>
      <c r="G884" t="s">
        <v>1164</v>
      </c>
      <c r="H884" t="s">
        <v>545</v>
      </c>
      <c r="I884" t="s">
        <v>1599</v>
      </c>
    </row>
    <row r="885" spans="1:9" x14ac:dyDescent="0.25">
      <c r="A885" t="s">
        <v>1853</v>
      </c>
      <c r="B885">
        <v>0.35552194999999998</v>
      </c>
      <c r="C885" t="s">
        <v>1383</v>
      </c>
      <c r="D885" s="71">
        <v>42535</v>
      </c>
      <c r="E885">
        <v>6</v>
      </c>
      <c r="F885">
        <v>2016</v>
      </c>
      <c r="G885" t="s">
        <v>1164</v>
      </c>
      <c r="H885" t="s">
        <v>545</v>
      </c>
      <c r="I885" t="s">
        <v>1599</v>
      </c>
    </row>
    <row r="886" spans="1:9" x14ac:dyDescent="0.25">
      <c r="A886" t="s">
        <v>1887</v>
      </c>
      <c r="B886">
        <v>0.34346091899999998</v>
      </c>
      <c r="C886" t="s">
        <v>1383</v>
      </c>
      <c r="D886" s="71">
        <v>42255</v>
      </c>
      <c r="E886">
        <v>9</v>
      </c>
      <c r="F886">
        <v>2015</v>
      </c>
      <c r="G886" t="s">
        <v>1164</v>
      </c>
      <c r="H886" t="s">
        <v>545</v>
      </c>
      <c r="I886" t="s">
        <v>1599</v>
      </c>
    </row>
    <row r="887" spans="1:9" x14ac:dyDescent="0.25">
      <c r="A887" t="s">
        <v>1890</v>
      </c>
      <c r="B887">
        <v>0.34289081999999999</v>
      </c>
      <c r="C887" t="s">
        <v>1383</v>
      </c>
      <c r="D887" s="71">
        <v>42446</v>
      </c>
      <c r="E887">
        <v>3</v>
      </c>
      <c r="F887">
        <v>2016</v>
      </c>
      <c r="G887" t="s">
        <v>1164</v>
      </c>
      <c r="H887" t="s">
        <v>545</v>
      </c>
      <c r="I887" t="s">
        <v>1599</v>
      </c>
    </row>
    <row r="888" spans="1:9" x14ac:dyDescent="0.25">
      <c r="A888" t="s">
        <v>1900</v>
      </c>
      <c r="B888">
        <v>0.33927569000000002</v>
      </c>
      <c r="C888" t="s">
        <v>1383</v>
      </c>
      <c r="D888" s="71">
        <v>42482</v>
      </c>
      <c r="E888">
        <v>4</v>
      </c>
      <c r="F888">
        <v>2016</v>
      </c>
      <c r="G888" t="s">
        <v>1164</v>
      </c>
      <c r="H888" t="s">
        <v>545</v>
      </c>
      <c r="I888" t="s">
        <v>1599</v>
      </c>
    </row>
    <row r="889" spans="1:9" x14ac:dyDescent="0.25">
      <c r="A889" t="s">
        <v>2015</v>
      </c>
      <c r="B889">
        <v>0.31196180000000001</v>
      </c>
      <c r="C889" t="s">
        <v>1383</v>
      </c>
      <c r="D889" s="71">
        <v>42444</v>
      </c>
      <c r="E889">
        <v>3</v>
      </c>
      <c r="F889">
        <v>2016</v>
      </c>
      <c r="G889" t="s">
        <v>1164</v>
      </c>
      <c r="H889" t="s">
        <v>545</v>
      </c>
      <c r="I889" t="s">
        <v>1599</v>
      </c>
    </row>
    <row r="890" spans="1:9" x14ac:dyDescent="0.25">
      <c r="A890" t="s">
        <v>2038</v>
      </c>
      <c r="B890">
        <v>0.30829780800000001</v>
      </c>
      <c r="C890" t="s">
        <v>1383</v>
      </c>
      <c r="D890" s="71">
        <v>42514</v>
      </c>
      <c r="E890">
        <v>5</v>
      </c>
      <c r="F890">
        <v>2016</v>
      </c>
      <c r="G890" t="s">
        <v>1164</v>
      </c>
      <c r="H890" t="s">
        <v>545</v>
      </c>
      <c r="I890" t="s">
        <v>1599</v>
      </c>
    </row>
    <row r="891" spans="1:9" x14ac:dyDescent="0.25">
      <c r="A891" t="s">
        <v>2082</v>
      </c>
      <c r="B891">
        <v>0.29861923600000001</v>
      </c>
      <c r="C891" t="s">
        <v>1383</v>
      </c>
      <c r="D891" s="71">
        <v>42325</v>
      </c>
      <c r="E891">
        <v>11</v>
      </c>
      <c r="F891">
        <v>2015</v>
      </c>
      <c r="G891" t="s">
        <v>1164</v>
      </c>
      <c r="H891" t="s">
        <v>545</v>
      </c>
      <c r="I891" t="s">
        <v>1599</v>
      </c>
    </row>
    <row r="892" spans="1:9" x14ac:dyDescent="0.25">
      <c r="A892" t="s">
        <v>2136</v>
      </c>
      <c r="B892">
        <v>0.29019556200000002</v>
      </c>
      <c r="C892" t="s">
        <v>1383</v>
      </c>
      <c r="D892" s="71">
        <v>42360</v>
      </c>
      <c r="E892">
        <v>12</v>
      </c>
      <c r="F892">
        <v>2015</v>
      </c>
      <c r="G892" t="s">
        <v>1164</v>
      </c>
      <c r="H892" t="s">
        <v>545</v>
      </c>
      <c r="I892" t="s">
        <v>1599</v>
      </c>
    </row>
    <row r="893" spans="1:9" x14ac:dyDescent="0.25">
      <c r="A893" t="s">
        <v>2162</v>
      </c>
      <c r="B893">
        <v>0.28714163500000001</v>
      </c>
      <c r="C893" t="s">
        <v>1383</v>
      </c>
      <c r="D893" s="71">
        <v>42018</v>
      </c>
      <c r="E893">
        <v>1</v>
      </c>
      <c r="F893">
        <v>2015</v>
      </c>
      <c r="G893" t="s">
        <v>1164</v>
      </c>
      <c r="H893" t="s">
        <v>545</v>
      </c>
      <c r="I893" t="s">
        <v>1599</v>
      </c>
    </row>
    <row r="894" spans="1:9" x14ac:dyDescent="0.25">
      <c r="A894" t="s">
        <v>2200</v>
      </c>
      <c r="B894">
        <v>0.28110630399999997</v>
      </c>
      <c r="C894" t="s">
        <v>1383</v>
      </c>
      <c r="D894" s="71">
        <v>42535</v>
      </c>
      <c r="E894">
        <v>6</v>
      </c>
      <c r="F894">
        <v>2016</v>
      </c>
      <c r="G894" t="s">
        <v>1164</v>
      </c>
      <c r="H894" t="s">
        <v>545</v>
      </c>
      <c r="I894" t="s">
        <v>1599</v>
      </c>
    </row>
    <row r="895" spans="1:9" x14ac:dyDescent="0.25">
      <c r="A895" t="s">
        <v>2258</v>
      </c>
      <c r="B895">
        <v>0.27422081399999998</v>
      </c>
      <c r="C895" t="s">
        <v>1383</v>
      </c>
      <c r="D895" s="71">
        <v>42387</v>
      </c>
      <c r="E895">
        <v>1</v>
      </c>
      <c r="F895">
        <v>2016</v>
      </c>
      <c r="G895" t="s">
        <v>1164</v>
      </c>
      <c r="H895" t="s">
        <v>545</v>
      </c>
      <c r="I895" t="s">
        <v>1599</v>
      </c>
    </row>
    <row r="896" spans="1:9" x14ac:dyDescent="0.25">
      <c r="A896" t="s">
        <v>2278</v>
      </c>
      <c r="B896">
        <v>0.27286599299999997</v>
      </c>
      <c r="C896" t="s">
        <v>1383</v>
      </c>
      <c r="D896" s="71">
        <v>42313</v>
      </c>
      <c r="E896">
        <v>11</v>
      </c>
      <c r="F896">
        <v>2015</v>
      </c>
      <c r="G896" t="s">
        <v>1164</v>
      </c>
      <c r="H896" t="s">
        <v>545</v>
      </c>
      <c r="I896" t="s">
        <v>1599</v>
      </c>
    </row>
    <row r="897" spans="1:9" x14ac:dyDescent="0.25">
      <c r="A897" t="s">
        <v>2290</v>
      </c>
      <c r="B897">
        <v>0.27226104099999998</v>
      </c>
      <c r="C897" t="s">
        <v>1383</v>
      </c>
      <c r="D897" s="71">
        <v>42187</v>
      </c>
      <c r="E897">
        <v>7</v>
      </c>
      <c r="F897">
        <v>2015</v>
      </c>
      <c r="G897" t="s">
        <v>1164</v>
      </c>
      <c r="H897" t="s">
        <v>545</v>
      </c>
      <c r="I897" t="s">
        <v>1599</v>
      </c>
    </row>
    <row r="898" spans="1:9" x14ac:dyDescent="0.25">
      <c r="A898" t="s">
        <v>2388</v>
      </c>
      <c r="B898">
        <v>0.26190750099999999</v>
      </c>
      <c r="C898" t="s">
        <v>1383</v>
      </c>
      <c r="D898" s="71">
        <v>42403</v>
      </c>
      <c r="E898">
        <v>2</v>
      </c>
      <c r="F898">
        <v>2016</v>
      </c>
      <c r="G898" t="s">
        <v>1164</v>
      </c>
      <c r="H898" t="s">
        <v>545</v>
      </c>
      <c r="I898" t="s">
        <v>1599</v>
      </c>
    </row>
    <row r="899" spans="1:9" x14ac:dyDescent="0.25">
      <c r="A899" t="s">
        <v>2429</v>
      </c>
      <c r="B899">
        <v>0.25514183000000001</v>
      </c>
      <c r="C899" t="s">
        <v>1383</v>
      </c>
      <c r="D899" s="71">
        <v>42446</v>
      </c>
      <c r="E899">
        <v>3</v>
      </c>
      <c r="F899">
        <v>2016</v>
      </c>
      <c r="G899" t="s">
        <v>1164</v>
      </c>
      <c r="H899" t="s">
        <v>545</v>
      </c>
      <c r="I899" t="s">
        <v>1599</v>
      </c>
    </row>
    <row r="900" spans="1:9" x14ac:dyDescent="0.25">
      <c r="A900" t="s">
        <v>2524</v>
      </c>
      <c r="B900">
        <v>0.24657269200000001</v>
      </c>
      <c r="C900" t="s">
        <v>1383</v>
      </c>
      <c r="D900" s="71">
        <v>42313</v>
      </c>
      <c r="E900">
        <v>11</v>
      </c>
      <c r="F900">
        <v>2015</v>
      </c>
      <c r="G900" t="s">
        <v>1164</v>
      </c>
      <c r="H900" t="s">
        <v>545</v>
      </c>
      <c r="I900" t="s">
        <v>1599</v>
      </c>
    </row>
    <row r="901" spans="1:9" x14ac:dyDescent="0.25">
      <c r="A901" t="s">
        <v>1796</v>
      </c>
      <c r="B901">
        <v>0.221510401</v>
      </c>
      <c r="C901" t="s">
        <v>1383</v>
      </c>
      <c r="D901" s="71">
        <v>42094</v>
      </c>
      <c r="E901">
        <v>3</v>
      </c>
      <c r="F901">
        <v>2015</v>
      </c>
      <c r="G901" t="s">
        <v>1164</v>
      </c>
      <c r="H901" t="s">
        <v>545</v>
      </c>
      <c r="I901" t="s">
        <v>1599</v>
      </c>
    </row>
    <row r="902" spans="1:9" x14ac:dyDescent="0.25">
      <c r="A902" t="s">
        <v>2116</v>
      </c>
      <c r="B902">
        <v>0.200611446</v>
      </c>
      <c r="C902" t="s">
        <v>1383</v>
      </c>
      <c r="D902" s="71">
        <v>42268</v>
      </c>
      <c r="E902">
        <v>9</v>
      </c>
      <c r="F902">
        <v>2015</v>
      </c>
      <c r="G902" t="s">
        <v>1164</v>
      </c>
      <c r="H902" t="s">
        <v>545</v>
      </c>
      <c r="I902" t="s">
        <v>1599</v>
      </c>
    </row>
    <row r="903" spans="1:9" x14ac:dyDescent="0.25">
      <c r="A903" t="s">
        <v>2366</v>
      </c>
      <c r="B903">
        <v>0.18857591500000001</v>
      </c>
      <c r="C903" t="s">
        <v>1383</v>
      </c>
      <c r="D903" s="71">
        <v>41879</v>
      </c>
      <c r="E903">
        <v>8</v>
      </c>
      <c r="F903">
        <v>2014</v>
      </c>
      <c r="G903" t="s">
        <v>1164</v>
      </c>
      <c r="H903" t="s">
        <v>545</v>
      </c>
      <c r="I903" t="s">
        <v>1599</v>
      </c>
    </row>
    <row r="904" spans="1:9" x14ac:dyDescent="0.25">
      <c r="A904" t="s">
        <v>1657</v>
      </c>
      <c r="B904">
        <v>0.1791537</v>
      </c>
      <c r="C904" t="s">
        <v>1383</v>
      </c>
      <c r="D904" s="71">
        <v>42346</v>
      </c>
      <c r="E904">
        <v>12</v>
      </c>
      <c r="F904">
        <v>2015</v>
      </c>
      <c r="G904" t="s">
        <v>1164</v>
      </c>
      <c r="H904" t="s">
        <v>545</v>
      </c>
      <c r="I904" t="s">
        <v>1599</v>
      </c>
    </row>
    <row r="905" spans="1:9" x14ac:dyDescent="0.25">
      <c r="A905" t="s">
        <v>2222</v>
      </c>
      <c r="B905">
        <v>0.164826367</v>
      </c>
      <c r="C905" t="s">
        <v>1383</v>
      </c>
      <c r="D905" s="71">
        <v>41843</v>
      </c>
      <c r="E905">
        <v>7</v>
      </c>
      <c r="F905">
        <v>2014</v>
      </c>
      <c r="G905" t="s">
        <v>1164</v>
      </c>
      <c r="H905" t="s">
        <v>545</v>
      </c>
      <c r="I905" t="s">
        <v>1599</v>
      </c>
    </row>
    <row r="906" spans="1:9" x14ac:dyDescent="0.25">
      <c r="A906" t="s">
        <v>2512</v>
      </c>
      <c r="B906">
        <v>0.15979191700000001</v>
      </c>
      <c r="C906" t="s">
        <v>1383</v>
      </c>
      <c r="D906" s="71">
        <v>42436</v>
      </c>
      <c r="E906">
        <v>3</v>
      </c>
      <c r="F906">
        <v>2016</v>
      </c>
      <c r="G906" t="s">
        <v>1164</v>
      </c>
      <c r="H906" t="s">
        <v>545</v>
      </c>
      <c r="I906" t="s">
        <v>1599</v>
      </c>
    </row>
    <row r="907" spans="1:9" x14ac:dyDescent="0.25">
      <c r="A907" t="s">
        <v>1648</v>
      </c>
      <c r="B907">
        <v>0.157264133</v>
      </c>
      <c r="C907" t="s">
        <v>1383</v>
      </c>
      <c r="D907" s="71">
        <v>41771</v>
      </c>
      <c r="E907">
        <v>5</v>
      </c>
      <c r="F907">
        <v>2014</v>
      </c>
      <c r="G907" t="s">
        <v>1164</v>
      </c>
      <c r="H907" t="s">
        <v>545</v>
      </c>
      <c r="I907" t="s">
        <v>1599</v>
      </c>
    </row>
    <row r="908" spans="1:9" x14ac:dyDescent="0.25">
      <c r="A908" t="s">
        <v>1741</v>
      </c>
      <c r="B908">
        <v>0.155435081</v>
      </c>
      <c r="C908" t="s">
        <v>1383</v>
      </c>
      <c r="D908" s="71">
        <v>42262</v>
      </c>
      <c r="E908">
        <v>9</v>
      </c>
      <c r="F908">
        <v>2015</v>
      </c>
      <c r="G908" t="s">
        <v>1164</v>
      </c>
      <c r="H908" t="s">
        <v>545</v>
      </c>
      <c r="I908" t="s">
        <v>1599</v>
      </c>
    </row>
    <row r="909" spans="1:9" x14ac:dyDescent="0.25">
      <c r="A909" t="s">
        <v>2456</v>
      </c>
      <c r="B909">
        <v>0.145694356</v>
      </c>
      <c r="C909" t="s">
        <v>1383</v>
      </c>
      <c r="D909" s="71">
        <v>42286</v>
      </c>
      <c r="E909">
        <v>10</v>
      </c>
      <c r="F909">
        <v>2015</v>
      </c>
      <c r="G909" t="s">
        <v>1164</v>
      </c>
      <c r="H909" t="s">
        <v>545</v>
      </c>
      <c r="I909" t="s">
        <v>1599</v>
      </c>
    </row>
    <row r="910" spans="1:9" x14ac:dyDescent="0.25">
      <c r="A910" t="s">
        <v>1689</v>
      </c>
      <c r="B910">
        <v>0.131384642</v>
      </c>
      <c r="C910" t="s">
        <v>1383</v>
      </c>
      <c r="D910" s="71">
        <v>41799</v>
      </c>
      <c r="E910">
        <v>6</v>
      </c>
      <c r="F910">
        <v>2014</v>
      </c>
      <c r="G910" t="s">
        <v>1164</v>
      </c>
      <c r="H910" t="s">
        <v>545</v>
      </c>
      <c r="I910" t="s">
        <v>1599</v>
      </c>
    </row>
    <row r="911" spans="1:9" x14ac:dyDescent="0.25">
      <c r="A911" t="s">
        <v>2168</v>
      </c>
      <c r="B911">
        <v>0.12614072300000001</v>
      </c>
      <c r="C911" t="s">
        <v>1383</v>
      </c>
      <c r="D911" s="71">
        <v>41859</v>
      </c>
      <c r="E911">
        <v>8</v>
      </c>
      <c r="F911">
        <v>2014</v>
      </c>
      <c r="G911" t="s">
        <v>1164</v>
      </c>
      <c r="H911" t="s">
        <v>545</v>
      </c>
      <c r="I911" t="s">
        <v>1599</v>
      </c>
    </row>
    <row r="912" spans="1:9" x14ac:dyDescent="0.25">
      <c r="A912" t="s">
        <v>2604</v>
      </c>
      <c r="B912">
        <v>0.238890093</v>
      </c>
      <c r="C912" t="s">
        <v>1383</v>
      </c>
      <c r="D912" s="71">
        <v>42284</v>
      </c>
      <c r="E912">
        <v>10</v>
      </c>
      <c r="F912">
        <v>2015</v>
      </c>
      <c r="G912" t="s">
        <v>1164</v>
      </c>
      <c r="H912" t="s">
        <v>545</v>
      </c>
      <c r="I912" t="s">
        <v>1599</v>
      </c>
    </row>
    <row r="913" spans="1:9" x14ac:dyDescent="0.25">
      <c r="A913" t="s">
        <v>1819</v>
      </c>
      <c r="B913">
        <v>0.17446087199999999</v>
      </c>
      <c r="C913" t="s">
        <v>1383</v>
      </c>
      <c r="D913" s="71">
        <v>42075</v>
      </c>
      <c r="E913">
        <v>3</v>
      </c>
      <c r="F913">
        <v>2015</v>
      </c>
      <c r="G913" t="s">
        <v>1164</v>
      </c>
      <c r="H913" t="s">
        <v>545</v>
      </c>
      <c r="I913" t="s">
        <v>1599</v>
      </c>
    </row>
    <row r="914" spans="1:9" x14ac:dyDescent="0.25">
      <c r="A914" t="s">
        <v>2001</v>
      </c>
      <c r="B914">
        <v>0.16947595800000001</v>
      </c>
      <c r="C914" t="s">
        <v>1383</v>
      </c>
      <c r="D914" s="71">
        <v>42264</v>
      </c>
      <c r="E914">
        <v>9</v>
      </c>
      <c r="F914">
        <v>2015</v>
      </c>
      <c r="G914" t="s">
        <v>1164</v>
      </c>
      <c r="H914" t="s">
        <v>545</v>
      </c>
      <c r="I914" t="s">
        <v>1599</v>
      </c>
    </row>
    <row r="915" spans="1:9" x14ac:dyDescent="0.25">
      <c r="A915" t="s">
        <v>2566</v>
      </c>
      <c r="B915">
        <v>0.144532469</v>
      </c>
      <c r="C915" t="s">
        <v>1383</v>
      </c>
      <c r="D915" s="71">
        <v>41726</v>
      </c>
      <c r="E915">
        <v>3</v>
      </c>
      <c r="F915">
        <v>2014</v>
      </c>
      <c r="G915" t="s">
        <v>1164</v>
      </c>
      <c r="H915" t="s">
        <v>545</v>
      </c>
      <c r="I915" t="s">
        <v>1599</v>
      </c>
    </row>
    <row r="916" spans="1:9" x14ac:dyDescent="0.25">
      <c r="A916" t="s">
        <v>2347</v>
      </c>
      <c r="B916">
        <v>0.14713220099999999</v>
      </c>
      <c r="C916" t="s">
        <v>1383</v>
      </c>
      <c r="D916" s="71">
        <v>41704</v>
      </c>
      <c r="E916">
        <v>3</v>
      </c>
      <c r="F916">
        <v>2014</v>
      </c>
      <c r="G916" t="s">
        <v>1164</v>
      </c>
      <c r="H916" t="s">
        <v>1018</v>
      </c>
      <c r="I916" t="s">
        <v>1599</v>
      </c>
    </row>
    <row r="917" spans="1:9" x14ac:dyDescent="0.25">
      <c r="A917" t="s">
        <v>1857</v>
      </c>
      <c r="B917">
        <v>0.15395821000000001</v>
      </c>
      <c r="C917" t="s">
        <v>1383</v>
      </c>
      <c r="D917" s="71">
        <v>41765</v>
      </c>
      <c r="E917">
        <v>5</v>
      </c>
      <c r="F917">
        <v>2014</v>
      </c>
      <c r="G917" t="s">
        <v>1598</v>
      </c>
      <c r="H917" t="s">
        <v>1019</v>
      </c>
      <c r="I917" t="s">
        <v>1599</v>
      </c>
    </row>
    <row r="918" spans="1:9" x14ac:dyDescent="0.25">
      <c r="A918" t="s">
        <v>1924</v>
      </c>
      <c r="B918">
        <v>0.171219543</v>
      </c>
      <c r="C918" t="s">
        <v>1383</v>
      </c>
      <c r="D918" s="71">
        <v>41912</v>
      </c>
      <c r="E918">
        <v>9</v>
      </c>
      <c r="F918">
        <v>2014</v>
      </c>
      <c r="G918" t="s">
        <v>1164</v>
      </c>
      <c r="H918" t="s">
        <v>545</v>
      </c>
      <c r="I918" t="s">
        <v>1599</v>
      </c>
    </row>
    <row r="919" spans="1:9" x14ac:dyDescent="0.25">
      <c r="A919" t="s">
        <v>2597</v>
      </c>
      <c r="B919">
        <v>0.14424876</v>
      </c>
      <c r="C919" t="s">
        <v>1383</v>
      </c>
      <c r="D919" s="71">
        <v>41481</v>
      </c>
      <c r="E919">
        <v>7</v>
      </c>
      <c r="F919">
        <v>2013</v>
      </c>
      <c r="G919" t="s">
        <v>1164</v>
      </c>
      <c r="H919" t="s">
        <v>1018</v>
      </c>
      <c r="I919" t="s">
        <v>1599</v>
      </c>
    </row>
    <row r="920" spans="1:9" x14ac:dyDescent="0.25">
      <c r="A920" t="s">
        <v>2241</v>
      </c>
      <c r="B920">
        <v>0.27636944800000002</v>
      </c>
      <c r="C920" t="s">
        <v>1383</v>
      </c>
      <c r="D920" s="71">
        <v>42383</v>
      </c>
      <c r="E920">
        <v>1</v>
      </c>
      <c r="F920">
        <v>2016</v>
      </c>
      <c r="G920" t="s">
        <v>1164</v>
      </c>
      <c r="H920" t="s">
        <v>544</v>
      </c>
      <c r="I920" t="s">
        <v>1599</v>
      </c>
    </row>
    <row r="921" spans="1:9" x14ac:dyDescent="0.25">
      <c r="A921" t="s">
        <v>2480</v>
      </c>
      <c r="B921">
        <v>0.25034557699999999</v>
      </c>
      <c r="C921" t="s">
        <v>1422</v>
      </c>
      <c r="D921" s="71">
        <v>42277</v>
      </c>
      <c r="E921">
        <v>9</v>
      </c>
      <c r="F921">
        <v>2015</v>
      </c>
      <c r="G921" t="s">
        <v>1598</v>
      </c>
      <c r="H921" t="s">
        <v>1019</v>
      </c>
      <c r="I921" t="s">
        <v>1599</v>
      </c>
    </row>
    <row r="922" spans="1:9" x14ac:dyDescent="0.25">
      <c r="A922" t="s">
        <v>2064</v>
      </c>
      <c r="B922">
        <v>0.304807043</v>
      </c>
      <c r="C922" t="s">
        <v>1316</v>
      </c>
      <c r="D922" s="71">
        <v>42468</v>
      </c>
      <c r="E922">
        <v>4</v>
      </c>
      <c r="F922">
        <v>2016</v>
      </c>
      <c r="G922" t="s">
        <v>1598</v>
      </c>
      <c r="H922" t="s">
        <v>1019</v>
      </c>
      <c r="I922" t="s">
        <v>1599</v>
      </c>
    </row>
    <row r="923" spans="1:9" x14ac:dyDescent="0.25">
      <c r="A923" t="s">
        <v>1868</v>
      </c>
      <c r="B923">
        <v>0.21536290299999999</v>
      </c>
      <c r="C923" t="s">
        <v>1316</v>
      </c>
      <c r="D923" s="71">
        <v>41995</v>
      </c>
      <c r="E923">
        <v>12</v>
      </c>
      <c r="F923">
        <v>2014</v>
      </c>
      <c r="G923" t="s">
        <v>1598</v>
      </c>
      <c r="H923" t="s">
        <v>1019</v>
      </c>
      <c r="I923" t="s">
        <v>1599</v>
      </c>
    </row>
    <row r="924" spans="1:9" x14ac:dyDescent="0.25">
      <c r="A924" t="s">
        <v>2023</v>
      </c>
      <c r="B924">
        <v>0.20612846100000001</v>
      </c>
      <c r="C924" t="s">
        <v>1316</v>
      </c>
      <c r="D924" s="71">
        <v>42086</v>
      </c>
      <c r="E924">
        <v>3</v>
      </c>
      <c r="F924">
        <v>2015</v>
      </c>
      <c r="G924" t="s">
        <v>1598</v>
      </c>
      <c r="H924" t="s">
        <v>1019</v>
      </c>
      <c r="I924" t="s">
        <v>1599</v>
      </c>
    </row>
    <row r="925" spans="1:9" x14ac:dyDescent="0.25">
      <c r="A925" t="s">
        <v>2024</v>
      </c>
      <c r="B925">
        <v>0.20612846100000001</v>
      </c>
      <c r="C925" t="s">
        <v>1316</v>
      </c>
      <c r="D925" s="71">
        <v>42088</v>
      </c>
      <c r="E925">
        <v>3</v>
      </c>
      <c r="F925">
        <v>2015</v>
      </c>
      <c r="G925" t="s">
        <v>1598</v>
      </c>
      <c r="H925" t="s">
        <v>1019</v>
      </c>
      <c r="I925" t="s">
        <v>1599</v>
      </c>
    </row>
    <row r="926" spans="1:9" x14ac:dyDescent="0.25">
      <c r="A926" t="s">
        <v>1931</v>
      </c>
      <c r="B926">
        <v>0.33126045799999998</v>
      </c>
      <c r="C926" t="s">
        <v>1316</v>
      </c>
      <c r="D926" s="71">
        <v>42513</v>
      </c>
      <c r="E926">
        <v>5</v>
      </c>
      <c r="F926">
        <v>2016</v>
      </c>
      <c r="G926" t="s">
        <v>1164</v>
      </c>
      <c r="H926" t="s">
        <v>545</v>
      </c>
      <c r="I926" t="s">
        <v>1599</v>
      </c>
    </row>
    <row r="927" spans="1:9" x14ac:dyDescent="0.25">
      <c r="A927" t="s">
        <v>1946</v>
      </c>
      <c r="B927">
        <v>0.326340511</v>
      </c>
      <c r="C927" t="s">
        <v>1316</v>
      </c>
      <c r="D927" s="71">
        <v>42425</v>
      </c>
      <c r="E927">
        <v>2</v>
      </c>
      <c r="F927">
        <v>2016</v>
      </c>
      <c r="G927" t="s">
        <v>1164</v>
      </c>
      <c r="H927" t="s">
        <v>545</v>
      </c>
      <c r="I927" t="s">
        <v>1599</v>
      </c>
    </row>
    <row r="928" spans="1:9" x14ac:dyDescent="0.25">
      <c r="A928" t="s">
        <v>1978</v>
      </c>
      <c r="B928">
        <v>0.32010023500000001</v>
      </c>
      <c r="C928" t="s">
        <v>1316</v>
      </c>
      <c r="D928" s="71">
        <v>42459</v>
      </c>
      <c r="E928">
        <v>3</v>
      </c>
      <c r="F928">
        <v>2016</v>
      </c>
      <c r="G928" t="s">
        <v>1164</v>
      </c>
      <c r="H928" t="s">
        <v>545</v>
      </c>
      <c r="I928" t="s">
        <v>1599</v>
      </c>
    </row>
    <row r="929" spans="1:9" x14ac:dyDescent="0.25">
      <c r="A929" t="s">
        <v>2031</v>
      </c>
      <c r="B929">
        <v>0.30936361499999998</v>
      </c>
      <c r="C929" t="s">
        <v>1316</v>
      </c>
      <c r="D929" s="71">
        <v>42272</v>
      </c>
      <c r="E929">
        <v>9</v>
      </c>
      <c r="F929">
        <v>2015</v>
      </c>
      <c r="G929" t="s">
        <v>1164</v>
      </c>
      <c r="H929" t="s">
        <v>545</v>
      </c>
      <c r="I929" t="s">
        <v>1599</v>
      </c>
    </row>
    <row r="930" spans="1:9" x14ac:dyDescent="0.25">
      <c r="A930" t="s">
        <v>2051</v>
      </c>
      <c r="B930">
        <v>0.30598755500000002</v>
      </c>
      <c r="C930" t="s">
        <v>1316</v>
      </c>
      <c r="D930" s="71">
        <v>42429</v>
      </c>
      <c r="E930">
        <v>2</v>
      </c>
      <c r="F930">
        <v>2016</v>
      </c>
      <c r="G930" t="s">
        <v>1164</v>
      </c>
      <c r="H930" t="s">
        <v>545</v>
      </c>
      <c r="I930" t="s">
        <v>1599</v>
      </c>
    </row>
    <row r="931" spans="1:9" x14ac:dyDescent="0.25">
      <c r="A931" t="s">
        <v>2052</v>
      </c>
      <c r="B931">
        <v>0.30598755500000002</v>
      </c>
      <c r="C931" t="s">
        <v>1316</v>
      </c>
      <c r="D931" s="71">
        <v>42444</v>
      </c>
      <c r="E931">
        <v>3</v>
      </c>
      <c r="F931">
        <v>2016</v>
      </c>
      <c r="G931" t="s">
        <v>1164</v>
      </c>
      <c r="H931" t="s">
        <v>545</v>
      </c>
      <c r="I931" t="s">
        <v>1599</v>
      </c>
    </row>
    <row r="932" spans="1:9" x14ac:dyDescent="0.25">
      <c r="A932" t="s">
        <v>2063</v>
      </c>
      <c r="B932">
        <v>0.30492876600000002</v>
      </c>
      <c r="C932" t="s">
        <v>1316</v>
      </c>
      <c r="D932" s="71">
        <v>42258</v>
      </c>
      <c r="E932">
        <v>9</v>
      </c>
      <c r="F932">
        <v>2015</v>
      </c>
      <c r="G932" t="s">
        <v>1164</v>
      </c>
      <c r="H932" t="s">
        <v>545</v>
      </c>
      <c r="I932" t="s">
        <v>1600</v>
      </c>
    </row>
    <row r="933" spans="1:9" x14ac:dyDescent="0.25">
      <c r="A933" t="s">
        <v>2181</v>
      </c>
      <c r="B933">
        <v>0.28451623199999998</v>
      </c>
      <c r="C933" t="s">
        <v>1316</v>
      </c>
      <c r="D933" s="71">
        <v>42194</v>
      </c>
      <c r="E933">
        <v>7</v>
      </c>
      <c r="F933">
        <v>2015</v>
      </c>
      <c r="G933" t="s">
        <v>1164</v>
      </c>
      <c r="H933" t="s">
        <v>545</v>
      </c>
      <c r="I933" t="s">
        <v>1599</v>
      </c>
    </row>
    <row r="934" spans="1:9" x14ac:dyDescent="0.25">
      <c r="A934" t="s">
        <v>2255</v>
      </c>
      <c r="B934">
        <v>0.27437162999999998</v>
      </c>
      <c r="C934" t="s">
        <v>1316</v>
      </c>
      <c r="D934" s="71">
        <v>42460</v>
      </c>
      <c r="E934">
        <v>3</v>
      </c>
      <c r="F934">
        <v>2016</v>
      </c>
      <c r="G934" t="s">
        <v>1164</v>
      </c>
      <c r="H934" t="s">
        <v>545</v>
      </c>
      <c r="I934" t="s">
        <v>1599</v>
      </c>
    </row>
    <row r="935" spans="1:9" x14ac:dyDescent="0.25">
      <c r="A935" t="s">
        <v>2321</v>
      </c>
      <c r="B935">
        <v>0.269148683</v>
      </c>
      <c r="C935" t="s">
        <v>1316</v>
      </c>
      <c r="D935" s="71">
        <v>42514</v>
      </c>
      <c r="E935">
        <v>5</v>
      </c>
      <c r="F935">
        <v>2016</v>
      </c>
      <c r="G935" t="s">
        <v>1164</v>
      </c>
      <c r="H935" t="s">
        <v>545</v>
      </c>
      <c r="I935" t="s">
        <v>1599</v>
      </c>
    </row>
    <row r="936" spans="1:9" x14ac:dyDescent="0.25">
      <c r="A936" t="s">
        <v>2377</v>
      </c>
      <c r="B936">
        <v>0.26410054199999999</v>
      </c>
      <c r="C936" t="s">
        <v>1316</v>
      </c>
      <c r="D936" s="71">
        <v>42275</v>
      </c>
      <c r="E936">
        <v>9</v>
      </c>
      <c r="F936">
        <v>2015</v>
      </c>
      <c r="G936" t="s">
        <v>1164</v>
      </c>
      <c r="H936" t="s">
        <v>545</v>
      </c>
      <c r="I936" t="s">
        <v>1599</v>
      </c>
    </row>
    <row r="937" spans="1:9" x14ac:dyDescent="0.25">
      <c r="A937" t="s">
        <v>2638</v>
      </c>
      <c r="B937">
        <v>0.235870261</v>
      </c>
      <c r="C937" t="s">
        <v>1316</v>
      </c>
      <c r="D937" s="71">
        <v>42200</v>
      </c>
      <c r="E937">
        <v>7</v>
      </c>
      <c r="F937">
        <v>2015</v>
      </c>
      <c r="G937" t="s">
        <v>1164</v>
      </c>
      <c r="H937" t="s">
        <v>545</v>
      </c>
      <c r="I937" t="s">
        <v>1599</v>
      </c>
    </row>
    <row r="938" spans="1:9" x14ac:dyDescent="0.25">
      <c r="A938" t="s">
        <v>1743</v>
      </c>
      <c r="B938">
        <v>0.22636503299999999</v>
      </c>
      <c r="C938" t="s">
        <v>1316</v>
      </c>
      <c r="D938" s="71">
        <v>42402</v>
      </c>
      <c r="E938">
        <v>2</v>
      </c>
      <c r="F938">
        <v>2016</v>
      </c>
      <c r="G938" t="s">
        <v>1164</v>
      </c>
      <c r="H938" t="s">
        <v>545</v>
      </c>
      <c r="I938" t="s">
        <v>1599</v>
      </c>
    </row>
    <row r="939" spans="1:9" x14ac:dyDescent="0.25">
      <c r="A939" t="s">
        <v>1863</v>
      </c>
      <c r="B939">
        <v>0.215956379</v>
      </c>
      <c r="C939" t="s">
        <v>1316</v>
      </c>
      <c r="D939" s="71">
        <v>42461</v>
      </c>
      <c r="E939">
        <v>4</v>
      </c>
      <c r="F939">
        <v>2016</v>
      </c>
      <c r="G939" t="s">
        <v>1164</v>
      </c>
      <c r="H939" t="s">
        <v>545</v>
      </c>
      <c r="I939" t="s">
        <v>1599</v>
      </c>
    </row>
    <row r="940" spans="1:9" x14ac:dyDescent="0.25">
      <c r="A940" t="s">
        <v>2160</v>
      </c>
      <c r="B940">
        <v>0.19829588200000001</v>
      </c>
      <c r="C940" t="s">
        <v>1316</v>
      </c>
      <c r="D940" s="71">
        <v>42164</v>
      </c>
      <c r="E940">
        <v>6</v>
      </c>
      <c r="F940">
        <v>2015</v>
      </c>
      <c r="G940" t="s">
        <v>1164</v>
      </c>
      <c r="H940" t="s">
        <v>545</v>
      </c>
      <c r="I940" t="s">
        <v>1599</v>
      </c>
    </row>
    <row r="941" spans="1:9" x14ac:dyDescent="0.25">
      <c r="A941" t="s">
        <v>2189</v>
      </c>
      <c r="B941">
        <v>0.196891813</v>
      </c>
      <c r="C941" t="s">
        <v>1316</v>
      </c>
      <c r="D941" s="71">
        <v>42355</v>
      </c>
      <c r="E941">
        <v>12</v>
      </c>
      <c r="F941">
        <v>2015</v>
      </c>
      <c r="G941" t="s">
        <v>1164</v>
      </c>
      <c r="H941" t="s">
        <v>545</v>
      </c>
      <c r="I941" t="s">
        <v>1599</v>
      </c>
    </row>
    <row r="942" spans="1:9" x14ac:dyDescent="0.25">
      <c r="A942" t="s">
        <v>2218</v>
      </c>
      <c r="B942">
        <v>0.195575524</v>
      </c>
      <c r="C942" t="s">
        <v>1316</v>
      </c>
      <c r="D942" s="71">
        <v>42382</v>
      </c>
      <c r="E942">
        <v>1</v>
      </c>
      <c r="F942">
        <v>2016</v>
      </c>
      <c r="G942" t="s">
        <v>1164</v>
      </c>
      <c r="H942" t="s">
        <v>545</v>
      </c>
      <c r="I942" t="s">
        <v>1599</v>
      </c>
    </row>
    <row r="943" spans="1:9" x14ac:dyDescent="0.25">
      <c r="A943" t="s">
        <v>2292</v>
      </c>
      <c r="B943">
        <v>0.16344489400000001</v>
      </c>
      <c r="C943" t="s">
        <v>1316</v>
      </c>
      <c r="D943" s="71">
        <v>42292</v>
      </c>
      <c r="E943">
        <v>10</v>
      </c>
      <c r="F943">
        <v>2015</v>
      </c>
      <c r="G943" t="s">
        <v>1164</v>
      </c>
      <c r="H943" t="s">
        <v>545</v>
      </c>
      <c r="I943" t="s">
        <v>1599</v>
      </c>
    </row>
    <row r="944" spans="1:9" x14ac:dyDescent="0.25">
      <c r="A944" t="s">
        <v>2157</v>
      </c>
      <c r="B944">
        <v>0.13734735300000001</v>
      </c>
      <c r="C944" t="s">
        <v>1316</v>
      </c>
      <c r="D944" s="71">
        <v>42397</v>
      </c>
      <c r="E944">
        <v>1</v>
      </c>
      <c r="F944">
        <v>2016</v>
      </c>
      <c r="G944" t="s">
        <v>1164</v>
      </c>
      <c r="H944" t="s">
        <v>545</v>
      </c>
      <c r="I944" t="s">
        <v>1599</v>
      </c>
    </row>
    <row r="945" spans="1:9" x14ac:dyDescent="0.25">
      <c r="A945" t="s">
        <v>2058</v>
      </c>
      <c r="B945">
        <v>0.12749218000000001</v>
      </c>
      <c r="C945" t="s">
        <v>1316</v>
      </c>
      <c r="D945" s="71">
        <v>42195</v>
      </c>
      <c r="E945">
        <v>7</v>
      </c>
      <c r="F945">
        <v>2015</v>
      </c>
      <c r="G945" t="s">
        <v>1164</v>
      </c>
      <c r="H945" t="s">
        <v>545</v>
      </c>
      <c r="I945" t="s">
        <v>1599</v>
      </c>
    </row>
    <row r="946" spans="1:9" x14ac:dyDescent="0.25">
      <c r="A946" t="s">
        <v>2065</v>
      </c>
      <c r="B946">
        <v>0.12742252900000001</v>
      </c>
      <c r="C946" t="s">
        <v>1316</v>
      </c>
      <c r="D946" s="71">
        <v>42513</v>
      </c>
      <c r="E946">
        <v>5</v>
      </c>
      <c r="F946">
        <v>2016</v>
      </c>
      <c r="G946" t="s">
        <v>1164</v>
      </c>
      <c r="H946" t="s">
        <v>545</v>
      </c>
      <c r="I946" t="s">
        <v>1599</v>
      </c>
    </row>
    <row r="947" spans="1:9" x14ac:dyDescent="0.25">
      <c r="A947" t="s">
        <v>1792</v>
      </c>
      <c r="B947">
        <v>0.22163190399999999</v>
      </c>
      <c r="C947" t="s">
        <v>1316</v>
      </c>
      <c r="D947" s="71">
        <v>42520</v>
      </c>
      <c r="E947">
        <v>5</v>
      </c>
      <c r="F947">
        <v>2016</v>
      </c>
      <c r="G947" t="s">
        <v>1164</v>
      </c>
      <c r="H947" t="s">
        <v>545</v>
      </c>
      <c r="I947" t="s">
        <v>1599</v>
      </c>
    </row>
    <row r="948" spans="1:9" x14ac:dyDescent="0.25">
      <c r="A948" t="s">
        <v>1725</v>
      </c>
      <c r="B948">
        <v>0.13094861599999999</v>
      </c>
      <c r="C948" t="s">
        <v>1316</v>
      </c>
      <c r="D948" s="71">
        <v>42121</v>
      </c>
      <c r="E948">
        <v>4</v>
      </c>
      <c r="F948">
        <v>2015</v>
      </c>
      <c r="G948" t="s">
        <v>1164</v>
      </c>
      <c r="H948" t="s">
        <v>545</v>
      </c>
      <c r="I948" t="s">
        <v>1599</v>
      </c>
    </row>
    <row r="949" spans="1:9" x14ac:dyDescent="0.25">
      <c r="A949" t="s">
        <v>2339</v>
      </c>
      <c r="B949">
        <v>0.14725788200000001</v>
      </c>
      <c r="C949" t="s">
        <v>1316</v>
      </c>
      <c r="D949" s="71">
        <v>41621</v>
      </c>
      <c r="E949">
        <v>12</v>
      </c>
      <c r="F949">
        <v>2013</v>
      </c>
      <c r="G949" t="s">
        <v>1164</v>
      </c>
      <c r="H949" t="s">
        <v>1018</v>
      </c>
      <c r="I949" t="s">
        <v>1599</v>
      </c>
    </row>
    <row r="950" spans="1:9" x14ac:dyDescent="0.25">
      <c r="A950" t="s">
        <v>2603</v>
      </c>
      <c r="B950">
        <v>0.23898820000000001</v>
      </c>
      <c r="C950" t="s">
        <v>1316</v>
      </c>
      <c r="D950" s="71">
        <v>42216</v>
      </c>
      <c r="E950">
        <v>7</v>
      </c>
      <c r="F950">
        <v>2015</v>
      </c>
      <c r="G950" t="s">
        <v>1164</v>
      </c>
      <c r="H950" t="s">
        <v>545</v>
      </c>
      <c r="I950" t="s">
        <v>1599</v>
      </c>
    </row>
    <row r="951" spans="1:9" x14ac:dyDescent="0.25">
      <c r="A951" t="s">
        <v>2156</v>
      </c>
      <c r="B951">
        <v>0.149677015</v>
      </c>
      <c r="C951" t="s">
        <v>1316</v>
      </c>
      <c r="D951" s="71">
        <v>42389</v>
      </c>
      <c r="E951">
        <v>1</v>
      </c>
      <c r="F951">
        <v>2016</v>
      </c>
      <c r="G951" t="s">
        <v>1164</v>
      </c>
      <c r="H951" t="s">
        <v>545</v>
      </c>
      <c r="I951" t="s">
        <v>1599</v>
      </c>
    </row>
    <row r="952" spans="1:9" x14ac:dyDescent="0.25">
      <c r="A952" t="s">
        <v>2023</v>
      </c>
      <c r="B952">
        <v>0.16883551699999999</v>
      </c>
      <c r="C952" t="s">
        <v>1316</v>
      </c>
      <c r="D952" s="71">
        <v>41620</v>
      </c>
      <c r="E952">
        <v>12</v>
      </c>
      <c r="F952">
        <v>2013</v>
      </c>
      <c r="G952" t="s">
        <v>1164</v>
      </c>
      <c r="H952" t="s">
        <v>1018</v>
      </c>
      <c r="I952" t="s">
        <v>1599</v>
      </c>
    </row>
    <row r="953" spans="1:9" x14ac:dyDescent="0.25">
      <c r="A953" t="s">
        <v>2213</v>
      </c>
      <c r="B953">
        <v>0.16493623800000001</v>
      </c>
      <c r="C953" t="s">
        <v>1316</v>
      </c>
      <c r="D953" s="71">
        <v>41661</v>
      </c>
      <c r="E953">
        <v>1</v>
      </c>
      <c r="F953">
        <v>2014</v>
      </c>
      <c r="G953" t="s">
        <v>1164</v>
      </c>
      <c r="H953" t="s">
        <v>1018</v>
      </c>
      <c r="I953" t="s">
        <v>1599</v>
      </c>
    </row>
    <row r="954" spans="1:9" x14ac:dyDescent="0.25">
      <c r="A954" t="s">
        <v>2302</v>
      </c>
      <c r="B954">
        <v>0.14791114799999999</v>
      </c>
      <c r="C954" t="s">
        <v>1316</v>
      </c>
      <c r="D954" s="71">
        <v>41737</v>
      </c>
      <c r="E954">
        <v>4</v>
      </c>
      <c r="F954">
        <v>2014</v>
      </c>
      <c r="G954" t="s">
        <v>1164</v>
      </c>
      <c r="H954" t="s">
        <v>545</v>
      </c>
      <c r="I954" t="s">
        <v>1599</v>
      </c>
    </row>
    <row r="955" spans="1:9" x14ac:dyDescent="0.25">
      <c r="A955" t="s">
        <v>1813</v>
      </c>
      <c r="B955">
        <v>0.14150939100000001</v>
      </c>
      <c r="C955" t="s">
        <v>1316</v>
      </c>
      <c r="D955" s="71">
        <v>41823</v>
      </c>
      <c r="E955">
        <v>7</v>
      </c>
      <c r="F955">
        <v>2014</v>
      </c>
      <c r="G955" t="s">
        <v>1164</v>
      </c>
      <c r="H955" t="s">
        <v>545</v>
      </c>
      <c r="I955" t="s">
        <v>1599</v>
      </c>
    </row>
    <row r="956" spans="1:9" x14ac:dyDescent="0.25">
      <c r="A956" t="s">
        <v>2241</v>
      </c>
      <c r="B956">
        <v>0.136307285</v>
      </c>
      <c r="C956" t="s">
        <v>1316</v>
      </c>
      <c r="D956" s="71">
        <v>41761</v>
      </c>
      <c r="E956">
        <v>5</v>
      </c>
      <c r="F956">
        <v>2014</v>
      </c>
      <c r="G956" t="s">
        <v>1164</v>
      </c>
      <c r="H956" t="s">
        <v>545</v>
      </c>
      <c r="I956" t="s">
        <v>1599</v>
      </c>
    </row>
    <row r="957" spans="1:9" x14ac:dyDescent="0.25">
      <c r="A957" t="s">
        <v>2613</v>
      </c>
      <c r="B957">
        <v>0.13225056099999999</v>
      </c>
      <c r="C957" t="s">
        <v>1316</v>
      </c>
      <c r="D957" s="71">
        <v>41624</v>
      </c>
      <c r="E957">
        <v>12</v>
      </c>
      <c r="F957">
        <v>2013</v>
      </c>
      <c r="G957" t="s">
        <v>1164</v>
      </c>
      <c r="H957" t="s">
        <v>1018</v>
      </c>
      <c r="I957" t="s">
        <v>1599</v>
      </c>
    </row>
    <row r="958" spans="1:9" x14ac:dyDescent="0.25">
      <c r="A958" t="s">
        <v>2344</v>
      </c>
      <c r="B958">
        <v>0.2675826</v>
      </c>
      <c r="C958" t="s">
        <v>1316</v>
      </c>
      <c r="D958" s="71">
        <v>42172</v>
      </c>
      <c r="E958">
        <v>6</v>
      </c>
      <c r="F958">
        <v>2015</v>
      </c>
      <c r="G958" t="s">
        <v>1598</v>
      </c>
      <c r="H958" t="s">
        <v>1019</v>
      </c>
      <c r="I958" t="s">
        <v>1599</v>
      </c>
    </row>
    <row r="959" spans="1:9" x14ac:dyDescent="0.25">
      <c r="A959" t="s">
        <v>2179</v>
      </c>
      <c r="B959">
        <v>0.14932769600000001</v>
      </c>
      <c r="C959" t="s">
        <v>1316</v>
      </c>
      <c r="D959" s="71">
        <v>42108</v>
      </c>
      <c r="E959">
        <v>4</v>
      </c>
      <c r="F959">
        <v>2015</v>
      </c>
      <c r="G959" t="s">
        <v>1598</v>
      </c>
      <c r="H959" t="s">
        <v>1019</v>
      </c>
      <c r="I959" t="s">
        <v>1599</v>
      </c>
    </row>
    <row r="960" spans="1:9" x14ac:dyDescent="0.25">
      <c r="A960" t="s">
        <v>1945</v>
      </c>
      <c r="B960">
        <v>0.326340511</v>
      </c>
      <c r="C960" t="s">
        <v>1316</v>
      </c>
      <c r="D960" s="71">
        <v>42431</v>
      </c>
      <c r="E960">
        <v>3</v>
      </c>
      <c r="F960">
        <v>2016</v>
      </c>
      <c r="G960" t="s">
        <v>1164</v>
      </c>
      <c r="H960" t="s">
        <v>545</v>
      </c>
      <c r="I960" t="s">
        <v>1599</v>
      </c>
    </row>
    <row r="961" spans="1:9" x14ac:dyDescent="0.25">
      <c r="A961" t="s">
        <v>1994</v>
      </c>
      <c r="B961">
        <v>0.31751316200000002</v>
      </c>
      <c r="C961" t="s">
        <v>1316</v>
      </c>
      <c r="D961" s="71">
        <v>42368</v>
      </c>
      <c r="E961">
        <v>12</v>
      </c>
      <c r="F961">
        <v>2015</v>
      </c>
      <c r="G961" t="s">
        <v>1164</v>
      </c>
      <c r="H961" t="s">
        <v>545</v>
      </c>
      <c r="I961" t="s">
        <v>1599</v>
      </c>
    </row>
    <row r="962" spans="1:9" x14ac:dyDescent="0.25">
      <c r="A962" t="s">
        <v>2007</v>
      </c>
      <c r="B962">
        <v>0.31395878599999999</v>
      </c>
      <c r="C962" t="s">
        <v>1316</v>
      </c>
      <c r="D962" s="71">
        <v>42377</v>
      </c>
      <c r="E962">
        <v>1</v>
      </c>
      <c r="F962">
        <v>2016</v>
      </c>
      <c r="G962" t="s">
        <v>1164</v>
      </c>
      <c r="H962" t="s">
        <v>545</v>
      </c>
      <c r="I962" t="s">
        <v>1599</v>
      </c>
    </row>
    <row r="963" spans="1:9" x14ac:dyDescent="0.25">
      <c r="A963" t="s">
        <v>2406</v>
      </c>
      <c r="B963">
        <v>0.25893722200000002</v>
      </c>
      <c r="C963" t="s">
        <v>1316</v>
      </c>
      <c r="D963" s="71">
        <v>42094</v>
      </c>
      <c r="E963">
        <v>3</v>
      </c>
      <c r="F963">
        <v>2015</v>
      </c>
      <c r="G963" t="s">
        <v>1164</v>
      </c>
      <c r="H963" t="s">
        <v>545</v>
      </c>
      <c r="I963" t="s">
        <v>1599</v>
      </c>
    </row>
    <row r="964" spans="1:9" x14ac:dyDescent="0.25">
      <c r="A964" t="s">
        <v>2475</v>
      </c>
      <c r="B964">
        <v>0.25075783499999998</v>
      </c>
      <c r="C964" t="s">
        <v>1316</v>
      </c>
      <c r="D964" s="71">
        <v>42293</v>
      </c>
      <c r="E964">
        <v>10</v>
      </c>
      <c r="F964">
        <v>2015</v>
      </c>
      <c r="G964" t="s">
        <v>1164</v>
      </c>
      <c r="H964" t="s">
        <v>545</v>
      </c>
      <c r="I964" t="s">
        <v>1599</v>
      </c>
    </row>
    <row r="965" spans="1:9" x14ac:dyDescent="0.25">
      <c r="A965" t="s">
        <v>2590</v>
      </c>
      <c r="B965">
        <v>0.24043764400000001</v>
      </c>
      <c r="C965" t="s">
        <v>1316</v>
      </c>
      <c r="D965" s="71">
        <v>42297</v>
      </c>
      <c r="E965">
        <v>10</v>
      </c>
      <c r="F965">
        <v>2015</v>
      </c>
      <c r="G965" t="s">
        <v>1164</v>
      </c>
      <c r="H965" t="s">
        <v>545</v>
      </c>
      <c r="I965" t="s">
        <v>1599</v>
      </c>
    </row>
    <row r="966" spans="1:9" x14ac:dyDescent="0.25">
      <c r="A966" t="s">
        <v>1671</v>
      </c>
      <c r="B966">
        <v>0.23295721899999999</v>
      </c>
      <c r="C966" t="s">
        <v>1316</v>
      </c>
      <c r="D966" s="71">
        <v>42426</v>
      </c>
      <c r="E966">
        <v>2</v>
      </c>
      <c r="F966">
        <v>2016</v>
      </c>
      <c r="G966" t="s">
        <v>1164</v>
      </c>
      <c r="H966" t="s">
        <v>545</v>
      </c>
      <c r="I966" t="s">
        <v>1599</v>
      </c>
    </row>
    <row r="967" spans="1:9" x14ac:dyDescent="0.25">
      <c r="A967" t="s">
        <v>1865</v>
      </c>
      <c r="B967">
        <v>0.21594881699999999</v>
      </c>
      <c r="C967" t="s">
        <v>1316</v>
      </c>
      <c r="D967" s="71">
        <v>42368</v>
      </c>
      <c r="E967">
        <v>12</v>
      </c>
      <c r="F967">
        <v>2015</v>
      </c>
      <c r="G967" t="s">
        <v>1164</v>
      </c>
      <c r="H967" t="s">
        <v>545</v>
      </c>
      <c r="I967" t="s">
        <v>1599</v>
      </c>
    </row>
    <row r="968" spans="1:9" x14ac:dyDescent="0.25">
      <c r="A968" t="s">
        <v>1919</v>
      </c>
      <c r="B968">
        <v>0.21222823099999999</v>
      </c>
      <c r="C968" t="s">
        <v>1316</v>
      </c>
      <c r="D968" s="71">
        <v>42353</v>
      </c>
      <c r="E968">
        <v>12</v>
      </c>
      <c r="F968">
        <v>2015</v>
      </c>
      <c r="G968" t="s">
        <v>1164</v>
      </c>
      <c r="H968" t="s">
        <v>545</v>
      </c>
      <c r="I968" t="s">
        <v>1599</v>
      </c>
    </row>
    <row r="969" spans="1:9" x14ac:dyDescent="0.25">
      <c r="A969" t="s">
        <v>2505</v>
      </c>
      <c r="B969">
        <v>0.18388622900000001</v>
      </c>
      <c r="C969" t="s">
        <v>1316</v>
      </c>
      <c r="D969" s="71">
        <v>42396</v>
      </c>
      <c r="E969">
        <v>1</v>
      </c>
      <c r="F969">
        <v>2016</v>
      </c>
      <c r="G969" t="s">
        <v>1164</v>
      </c>
      <c r="H969" t="s">
        <v>545</v>
      </c>
      <c r="I969" t="s">
        <v>1599</v>
      </c>
    </row>
    <row r="970" spans="1:9" x14ac:dyDescent="0.25">
      <c r="A970" t="s">
        <v>1662</v>
      </c>
      <c r="B970">
        <v>0.17904483199999999</v>
      </c>
      <c r="C970" t="s">
        <v>1316</v>
      </c>
      <c r="D970" s="71">
        <v>42320</v>
      </c>
      <c r="E970">
        <v>11</v>
      </c>
      <c r="F970">
        <v>2015</v>
      </c>
      <c r="G970" t="s">
        <v>1164</v>
      </c>
      <c r="H970" t="s">
        <v>545</v>
      </c>
      <c r="I970" t="s">
        <v>1599</v>
      </c>
    </row>
    <row r="971" spans="1:9" x14ac:dyDescent="0.25">
      <c r="A971" t="s">
        <v>1823</v>
      </c>
      <c r="B971">
        <v>0.17430980800000001</v>
      </c>
      <c r="C971" t="s">
        <v>1316</v>
      </c>
      <c r="D971" s="71">
        <v>42003</v>
      </c>
      <c r="E971">
        <v>12</v>
      </c>
      <c r="F971">
        <v>2014</v>
      </c>
      <c r="G971" t="s">
        <v>1164</v>
      </c>
      <c r="H971" t="s">
        <v>545</v>
      </c>
      <c r="I971" t="s">
        <v>1599</v>
      </c>
    </row>
    <row r="972" spans="1:9" x14ac:dyDescent="0.25">
      <c r="A972" t="s">
        <v>2074</v>
      </c>
      <c r="B972">
        <v>0.167758824</v>
      </c>
      <c r="C972" t="s">
        <v>1316</v>
      </c>
      <c r="D972" s="71">
        <v>42013</v>
      </c>
      <c r="E972">
        <v>1</v>
      </c>
      <c r="F972">
        <v>2015</v>
      </c>
      <c r="G972" t="s">
        <v>1164</v>
      </c>
      <c r="H972" t="s">
        <v>545</v>
      </c>
      <c r="I972" t="s">
        <v>1599</v>
      </c>
    </row>
    <row r="973" spans="1:9" x14ac:dyDescent="0.25">
      <c r="A973" t="s">
        <v>2440</v>
      </c>
      <c r="B973">
        <v>0.16080144900000001</v>
      </c>
      <c r="C973" t="s">
        <v>1316</v>
      </c>
      <c r="D973" s="71">
        <v>42139</v>
      </c>
      <c r="E973">
        <v>5</v>
      </c>
      <c r="F973">
        <v>2015</v>
      </c>
      <c r="G973" t="s">
        <v>1164</v>
      </c>
      <c r="H973" t="s">
        <v>545</v>
      </c>
      <c r="I973" t="s">
        <v>1599</v>
      </c>
    </row>
    <row r="974" spans="1:9" x14ac:dyDescent="0.25">
      <c r="A974" t="s">
        <v>2078</v>
      </c>
      <c r="B974">
        <v>0.12728188300000001</v>
      </c>
      <c r="C974" t="s">
        <v>1316</v>
      </c>
      <c r="D974" s="71">
        <v>42153</v>
      </c>
      <c r="E974">
        <v>5</v>
      </c>
      <c r="F974">
        <v>2015</v>
      </c>
      <c r="G974" t="s">
        <v>1164</v>
      </c>
      <c r="H974" t="s">
        <v>545</v>
      </c>
      <c r="I974" t="s">
        <v>1599</v>
      </c>
    </row>
    <row r="975" spans="1:9" x14ac:dyDescent="0.25">
      <c r="A975" t="s">
        <v>2100</v>
      </c>
      <c r="B975">
        <v>0.127001059</v>
      </c>
      <c r="C975" t="s">
        <v>1316</v>
      </c>
      <c r="D975" s="71">
        <v>42361</v>
      </c>
      <c r="E975">
        <v>12</v>
      </c>
      <c r="F975">
        <v>2015</v>
      </c>
      <c r="G975" t="s">
        <v>1164</v>
      </c>
      <c r="H975" t="s">
        <v>545</v>
      </c>
      <c r="I975" t="s">
        <v>1599</v>
      </c>
    </row>
    <row r="976" spans="1:9" x14ac:dyDescent="0.25">
      <c r="A976" t="s">
        <v>1965</v>
      </c>
      <c r="B976">
        <v>0.12861374</v>
      </c>
      <c r="C976" t="s">
        <v>1316</v>
      </c>
      <c r="D976" s="71">
        <v>41635</v>
      </c>
      <c r="E976">
        <v>12</v>
      </c>
      <c r="F976">
        <v>2013</v>
      </c>
      <c r="G976" t="s">
        <v>1164</v>
      </c>
      <c r="H976" t="s">
        <v>1018</v>
      </c>
      <c r="I976" t="s">
        <v>1599</v>
      </c>
    </row>
    <row r="977" spans="1:9" x14ac:dyDescent="0.25">
      <c r="A977" t="s">
        <v>2464</v>
      </c>
      <c r="B977">
        <v>0.13391270299999999</v>
      </c>
      <c r="C977" t="s">
        <v>1316</v>
      </c>
      <c r="D977" s="71">
        <v>42121</v>
      </c>
      <c r="E977">
        <v>4</v>
      </c>
      <c r="F977">
        <v>2015</v>
      </c>
      <c r="G977" t="s">
        <v>1598</v>
      </c>
      <c r="H977" t="s">
        <v>1019</v>
      </c>
      <c r="I977" t="s">
        <v>1599</v>
      </c>
    </row>
    <row r="978" spans="1:9" x14ac:dyDescent="0.25">
      <c r="A978" t="s">
        <v>2465</v>
      </c>
      <c r="B978">
        <v>0.13391270299999999</v>
      </c>
      <c r="C978" t="s">
        <v>1316</v>
      </c>
      <c r="D978" s="71">
        <v>42121</v>
      </c>
      <c r="E978">
        <v>4</v>
      </c>
      <c r="F978">
        <v>2015</v>
      </c>
      <c r="G978" t="s">
        <v>1598</v>
      </c>
      <c r="H978" t="s">
        <v>1019</v>
      </c>
      <c r="I978" t="s">
        <v>1599</v>
      </c>
    </row>
    <row r="979" spans="1:9" x14ac:dyDescent="0.25">
      <c r="A979" t="s">
        <v>1885</v>
      </c>
      <c r="B979">
        <v>0.21470077600000001</v>
      </c>
      <c r="C979" t="s">
        <v>1316</v>
      </c>
      <c r="D979" s="71">
        <v>42458</v>
      </c>
      <c r="E979">
        <v>3</v>
      </c>
      <c r="F979">
        <v>2016</v>
      </c>
      <c r="G979" t="s">
        <v>1164</v>
      </c>
      <c r="H979" t="s">
        <v>1020</v>
      </c>
      <c r="I979" t="s">
        <v>1599</v>
      </c>
    </row>
    <row r="980" spans="1:9" x14ac:dyDescent="0.25">
      <c r="A980" t="s">
        <v>2288</v>
      </c>
      <c r="B980">
        <v>0.14818450399999999</v>
      </c>
      <c r="C980" t="s">
        <v>1316</v>
      </c>
      <c r="D980" s="71">
        <v>41572</v>
      </c>
      <c r="E980">
        <v>10</v>
      </c>
      <c r="F980">
        <v>2013</v>
      </c>
      <c r="G980" t="s">
        <v>1164</v>
      </c>
      <c r="H980" t="s">
        <v>1018</v>
      </c>
      <c r="I980" t="s">
        <v>1599</v>
      </c>
    </row>
    <row r="981" spans="1:9" x14ac:dyDescent="0.25">
      <c r="A981" t="s">
        <v>1925</v>
      </c>
      <c r="B981">
        <v>0.212072556</v>
      </c>
      <c r="C981" t="s">
        <v>1316</v>
      </c>
      <c r="D981" s="71">
        <v>41942</v>
      </c>
      <c r="E981">
        <v>10</v>
      </c>
      <c r="F981">
        <v>2014</v>
      </c>
      <c r="G981" t="s">
        <v>1164</v>
      </c>
      <c r="H981" t="s">
        <v>545</v>
      </c>
      <c r="I981" t="s">
        <v>1599</v>
      </c>
    </row>
    <row r="982" spans="1:9" x14ac:dyDescent="0.25">
      <c r="A982" t="s">
        <v>2405</v>
      </c>
      <c r="B982">
        <v>0.16153827700000001</v>
      </c>
      <c r="C982" t="s">
        <v>1316</v>
      </c>
      <c r="D982" s="71">
        <v>41638</v>
      </c>
      <c r="E982">
        <v>12</v>
      </c>
      <c r="F982">
        <v>2013</v>
      </c>
      <c r="G982" t="s">
        <v>1164</v>
      </c>
      <c r="H982" t="s">
        <v>1018</v>
      </c>
      <c r="I982" t="s">
        <v>1599</v>
      </c>
    </row>
    <row r="983" spans="1:9" x14ac:dyDescent="0.25">
      <c r="A983" t="s">
        <v>1876</v>
      </c>
      <c r="B983">
        <v>0.153693316</v>
      </c>
      <c r="C983" t="s">
        <v>1316</v>
      </c>
      <c r="D983" s="71">
        <v>41596</v>
      </c>
      <c r="E983">
        <v>11</v>
      </c>
      <c r="F983">
        <v>2013</v>
      </c>
      <c r="G983" t="s">
        <v>1164</v>
      </c>
      <c r="H983" t="s">
        <v>1018</v>
      </c>
      <c r="I983" t="s">
        <v>1599</v>
      </c>
    </row>
    <row r="984" spans="1:9" x14ac:dyDescent="0.25">
      <c r="A984" t="s">
        <v>1872</v>
      </c>
      <c r="B984">
        <v>0.17274178800000001</v>
      </c>
      <c r="C984" t="s">
        <v>1316</v>
      </c>
      <c r="D984" s="71">
        <v>41547</v>
      </c>
      <c r="E984">
        <v>9</v>
      </c>
      <c r="F984">
        <v>2013</v>
      </c>
      <c r="G984" t="s">
        <v>1164</v>
      </c>
      <c r="H984" t="s">
        <v>1018</v>
      </c>
      <c r="I984" t="s">
        <v>1599</v>
      </c>
    </row>
    <row r="985" spans="1:9" x14ac:dyDescent="0.25">
      <c r="A985" t="s">
        <v>2231</v>
      </c>
      <c r="B985">
        <v>0.27742066100000001</v>
      </c>
      <c r="C985" t="s">
        <v>1316</v>
      </c>
      <c r="D985" s="71">
        <v>42398</v>
      </c>
      <c r="E985">
        <v>1</v>
      </c>
      <c r="F985">
        <v>2016</v>
      </c>
      <c r="G985" t="s">
        <v>1164</v>
      </c>
      <c r="H985" t="s">
        <v>545</v>
      </c>
      <c r="I985" t="s">
        <v>1599</v>
      </c>
    </row>
    <row r="986" spans="1:9" x14ac:dyDescent="0.25">
      <c r="A986" t="s">
        <v>2257</v>
      </c>
      <c r="B986">
        <v>0.27424000399999998</v>
      </c>
      <c r="C986" t="s">
        <v>1316</v>
      </c>
      <c r="D986" s="71">
        <v>42307</v>
      </c>
      <c r="E986">
        <v>10</v>
      </c>
      <c r="F986">
        <v>2015</v>
      </c>
      <c r="G986" t="s">
        <v>1164</v>
      </c>
      <c r="H986" t="s">
        <v>545</v>
      </c>
      <c r="I986" t="s">
        <v>1599</v>
      </c>
    </row>
    <row r="987" spans="1:9" x14ac:dyDescent="0.25">
      <c r="A987" t="s">
        <v>2450</v>
      </c>
      <c r="B987">
        <v>0.25268222400000001</v>
      </c>
      <c r="C987" t="s">
        <v>1316</v>
      </c>
      <c r="D987" s="71">
        <v>42116</v>
      </c>
      <c r="E987">
        <v>4</v>
      </c>
      <c r="F987">
        <v>2015</v>
      </c>
      <c r="G987" t="s">
        <v>1164</v>
      </c>
      <c r="H987" t="s">
        <v>545</v>
      </c>
      <c r="I987" t="s">
        <v>1599</v>
      </c>
    </row>
    <row r="988" spans="1:9" x14ac:dyDescent="0.25">
      <c r="A988" t="s">
        <v>2059</v>
      </c>
      <c r="B988">
        <v>0.20387496699999999</v>
      </c>
      <c r="C988" t="s">
        <v>1316</v>
      </c>
      <c r="D988" s="71">
        <v>42398</v>
      </c>
      <c r="E988">
        <v>1</v>
      </c>
      <c r="F988">
        <v>2016</v>
      </c>
      <c r="G988" t="s">
        <v>1164</v>
      </c>
      <c r="H988" t="s">
        <v>545</v>
      </c>
      <c r="I988" t="s">
        <v>1599</v>
      </c>
    </row>
    <row r="989" spans="1:9" x14ac:dyDescent="0.25">
      <c r="A989" t="s">
        <v>1865</v>
      </c>
      <c r="B989">
        <v>0.35210855000000002</v>
      </c>
      <c r="C989" t="s">
        <v>1433</v>
      </c>
      <c r="D989" s="71">
        <v>42478</v>
      </c>
      <c r="E989">
        <v>4</v>
      </c>
      <c r="F989">
        <v>2016</v>
      </c>
      <c r="G989" t="s">
        <v>1164</v>
      </c>
      <c r="H989" t="s">
        <v>1018</v>
      </c>
      <c r="I989" t="s">
        <v>1599</v>
      </c>
    </row>
    <row r="990" spans="1:9" x14ac:dyDescent="0.25">
      <c r="A990" t="s">
        <v>1904</v>
      </c>
      <c r="B990">
        <v>0.33768119499999999</v>
      </c>
      <c r="C990" t="s">
        <v>1433</v>
      </c>
      <c r="D990" s="71">
        <v>42527</v>
      </c>
      <c r="E990">
        <v>6</v>
      </c>
      <c r="F990">
        <v>2016</v>
      </c>
      <c r="G990" t="s">
        <v>1164</v>
      </c>
      <c r="H990" t="s">
        <v>1018</v>
      </c>
      <c r="I990" t="s">
        <v>1599</v>
      </c>
    </row>
    <row r="991" spans="1:9" x14ac:dyDescent="0.25">
      <c r="A991" t="s">
        <v>1964</v>
      </c>
      <c r="B991">
        <v>0.323196918</v>
      </c>
      <c r="C991" t="s">
        <v>1433</v>
      </c>
      <c r="D991" s="71">
        <v>42515</v>
      </c>
      <c r="E991">
        <v>5</v>
      </c>
      <c r="F991">
        <v>2016</v>
      </c>
      <c r="G991" t="s">
        <v>1164</v>
      </c>
      <c r="H991" t="s">
        <v>1018</v>
      </c>
      <c r="I991" t="s">
        <v>1599</v>
      </c>
    </row>
    <row r="992" spans="1:9" x14ac:dyDescent="0.25">
      <c r="A992" t="s">
        <v>2054</v>
      </c>
      <c r="B992">
        <v>0.30598755500000002</v>
      </c>
      <c r="C992" t="s">
        <v>1433</v>
      </c>
      <c r="D992" s="71">
        <v>42429</v>
      </c>
      <c r="E992">
        <v>2</v>
      </c>
      <c r="F992">
        <v>2016</v>
      </c>
      <c r="G992" t="s">
        <v>1164</v>
      </c>
      <c r="H992" t="s">
        <v>1018</v>
      </c>
      <c r="I992" t="s">
        <v>1599</v>
      </c>
    </row>
    <row r="993" spans="1:9" x14ac:dyDescent="0.25">
      <c r="A993" t="s">
        <v>2104</v>
      </c>
      <c r="B993">
        <v>0.29420291399999998</v>
      </c>
      <c r="C993" t="s">
        <v>1433</v>
      </c>
      <c r="D993" s="71">
        <v>42459</v>
      </c>
      <c r="E993">
        <v>3</v>
      </c>
      <c r="F993">
        <v>2016</v>
      </c>
      <c r="G993" t="s">
        <v>1164</v>
      </c>
      <c r="H993" t="s">
        <v>1018</v>
      </c>
      <c r="I993" t="s">
        <v>1599</v>
      </c>
    </row>
    <row r="994" spans="1:9" x14ac:dyDescent="0.25">
      <c r="A994" t="s">
        <v>2319</v>
      </c>
      <c r="B994">
        <v>0.26926340399999998</v>
      </c>
      <c r="C994" t="s">
        <v>1433</v>
      </c>
      <c r="D994" s="71">
        <v>42388</v>
      </c>
      <c r="E994">
        <v>1</v>
      </c>
      <c r="F994">
        <v>2016</v>
      </c>
      <c r="G994" t="s">
        <v>1164</v>
      </c>
      <c r="H994" t="s">
        <v>1018</v>
      </c>
      <c r="I994" t="s">
        <v>1599</v>
      </c>
    </row>
    <row r="995" spans="1:9" x14ac:dyDescent="0.25">
      <c r="A995" t="s">
        <v>2399</v>
      </c>
      <c r="B995">
        <v>0.26010824799999999</v>
      </c>
      <c r="C995" t="s">
        <v>1433</v>
      </c>
      <c r="D995" s="71">
        <v>42277</v>
      </c>
      <c r="E995">
        <v>9</v>
      </c>
      <c r="F995">
        <v>2015</v>
      </c>
      <c r="G995" t="s">
        <v>1164</v>
      </c>
      <c r="H995" t="s">
        <v>1018</v>
      </c>
      <c r="I995" t="s">
        <v>1599</v>
      </c>
    </row>
    <row r="996" spans="1:9" x14ac:dyDescent="0.25">
      <c r="A996" t="s">
        <v>2440</v>
      </c>
      <c r="B996">
        <v>0.25382875500000002</v>
      </c>
      <c r="C996" t="s">
        <v>1433</v>
      </c>
      <c r="D996" s="71">
        <v>42333</v>
      </c>
      <c r="E996">
        <v>11</v>
      </c>
      <c r="F996">
        <v>2015</v>
      </c>
      <c r="G996" t="s">
        <v>1164</v>
      </c>
      <c r="H996" t="s">
        <v>1018</v>
      </c>
      <c r="I996" t="s">
        <v>1599</v>
      </c>
    </row>
    <row r="997" spans="1:9" x14ac:dyDescent="0.25">
      <c r="A997" t="s">
        <v>2503</v>
      </c>
      <c r="B997">
        <v>0.248554355</v>
      </c>
      <c r="C997" t="s">
        <v>1433</v>
      </c>
      <c r="D997" s="71">
        <v>42387</v>
      </c>
      <c r="E997">
        <v>1</v>
      </c>
      <c r="F997">
        <v>2016</v>
      </c>
      <c r="G997" t="s">
        <v>1164</v>
      </c>
      <c r="H997" t="s">
        <v>1018</v>
      </c>
      <c r="I997" t="s">
        <v>1599</v>
      </c>
    </row>
    <row r="998" spans="1:9" x14ac:dyDescent="0.25">
      <c r="A998" t="s">
        <v>2510</v>
      </c>
      <c r="B998">
        <v>0.24784411100000001</v>
      </c>
      <c r="C998" t="s">
        <v>1433</v>
      </c>
      <c r="D998" s="71">
        <v>42436</v>
      </c>
      <c r="E998">
        <v>3</v>
      </c>
      <c r="F998">
        <v>2016</v>
      </c>
      <c r="G998" t="s">
        <v>1164</v>
      </c>
      <c r="H998" t="s">
        <v>1018</v>
      </c>
      <c r="I998" t="s">
        <v>1599</v>
      </c>
    </row>
    <row r="999" spans="1:9" x14ac:dyDescent="0.25">
      <c r="A999" t="s">
        <v>2606</v>
      </c>
      <c r="B999">
        <v>0.23879161900000001</v>
      </c>
      <c r="C999" t="s">
        <v>1433</v>
      </c>
      <c r="D999" s="71">
        <v>42349</v>
      </c>
      <c r="E999">
        <v>12</v>
      </c>
      <c r="F999">
        <v>2015</v>
      </c>
      <c r="G999" t="s">
        <v>1164</v>
      </c>
      <c r="H999" t="s">
        <v>1018</v>
      </c>
      <c r="I999" t="s">
        <v>1599</v>
      </c>
    </row>
    <row r="1000" spans="1:9" x14ac:dyDescent="0.25">
      <c r="A1000" t="s">
        <v>1667</v>
      </c>
      <c r="B1000">
        <v>0.233100365</v>
      </c>
      <c r="C1000" t="s">
        <v>1433</v>
      </c>
      <c r="D1000" s="71">
        <v>42422</v>
      </c>
      <c r="E1000">
        <v>2</v>
      </c>
      <c r="F1000">
        <v>2016</v>
      </c>
      <c r="G1000" t="s">
        <v>1164</v>
      </c>
      <c r="H1000" t="s">
        <v>1018</v>
      </c>
      <c r="I1000" t="s">
        <v>1599</v>
      </c>
    </row>
    <row r="1001" spans="1:9" x14ac:dyDescent="0.25">
      <c r="A1001" t="s">
        <v>1722</v>
      </c>
      <c r="B1001">
        <v>0.22845953599999999</v>
      </c>
      <c r="C1001" t="s">
        <v>1433</v>
      </c>
      <c r="D1001" s="71">
        <v>42296</v>
      </c>
      <c r="E1001">
        <v>10</v>
      </c>
      <c r="F1001">
        <v>2015</v>
      </c>
      <c r="G1001" t="s">
        <v>1164</v>
      </c>
      <c r="H1001" t="s">
        <v>1018</v>
      </c>
      <c r="I1001" t="s">
        <v>1599</v>
      </c>
    </row>
    <row r="1002" spans="1:9" x14ac:dyDescent="0.25">
      <c r="A1002" t="s">
        <v>1780</v>
      </c>
      <c r="B1002">
        <v>0.222444796</v>
      </c>
      <c r="C1002" t="s">
        <v>1433</v>
      </c>
      <c r="D1002" s="71">
        <v>42361</v>
      </c>
      <c r="E1002">
        <v>12</v>
      </c>
      <c r="F1002">
        <v>2015</v>
      </c>
      <c r="G1002" t="s">
        <v>1164</v>
      </c>
      <c r="H1002" t="s">
        <v>1018</v>
      </c>
      <c r="I1002" t="s">
        <v>1599</v>
      </c>
    </row>
    <row r="1003" spans="1:9" x14ac:dyDescent="0.25">
      <c r="A1003" t="s">
        <v>2034</v>
      </c>
      <c r="B1003">
        <v>0.20560186899999999</v>
      </c>
      <c r="C1003" t="s">
        <v>1433</v>
      </c>
      <c r="D1003" s="71">
        <v>42397</v>
      </c>
      <c r="E1003">
        <v>1</v>
      </c>
      <c r="F1003">
        <v>2016</v>
      </c>
      <c r="G1003" t="s">
        <v>1164</v>
      </c>
      <c r="H1003" t="s">
        <v>1018</v>
      </c>
      <c r="I1003" t="s">
        <v>1599</v>
      </c>
    </row>
    <row r="1004" spans="1:9" x14ac:dyDescent="0.25">
      <c r="A1004" t="s">
        <v>2106</v>
      </c>
      <c r="B1004">
        <v>0.20111725799999999</v>
      </c>
      <c r="C1004" t="s">
        <v>1433</v>
      </c>
      <c r="D1004" s="71">
        <v>42346</v>
      </c>
      <c r="E1004">
        <v>12</v>
      </c>
      <c r="F1004">
        <v>2015</v>
      </c>
      <c r="G1004" t="s">
        <v>1164</v>
      </c>
      <c r="H1004" t="s">
        <v>1018</v>
      </c>
      <c r="I1004" t="s">
        <v>1599</v>
      </c>
    </row>
    <row r="1005" spans="1:9" x14ac:dyDescent="0.25">
      <c r="A1005" t="s">
        <v>2619</v>
      </c>
      <c r="B1005">
        <v>0.132188317</v>
      </c>
      <c r="C1005" t="s">
        <v>1433</v>
      </c>
      <c r="D1005" s="71">
        <v>42402</v>
      </c>
      <c r="E1005">
        <v>2</v>
      </c>
      <c r="F1005">
        <v>2016</v>
      </c>
      <c r="G1005" t="s">
        <v>1164</v>
      </c>
      <c r="H1005" t="s">
        <v>1018</v>
      </c>
      <c r="I1005" t="s">
        <v>1599</v>
      </c>
    </row>
    <row r="1006" spans="1:9" x14ac:dyDescent="0.25">
      <c r="A1006" t="s">
        <v>2137</v>
      </c>
      <c r="B1006">
        <v>0.29019556200000002</v>
      </c>
      <c r="C1006" t="s">
        <v>1433</v>
      </c>
      <c r="D1006" s="71">
        <v>42382</v>
      </c>
      <c r="E1006">
        <v>1</v>
      </c>
      <c r="F1006">
        <v>2016</v>
      </c>
      <c r="G1006" t="s">
        <v>1164</v>
      </c>
      <c r="H1006" t="s">
        <v>1020</v>
      </c>
      <c r="I1006" t="s">
        <v>1599</v>
      </c>
    </row>
    <row r="1007" spans="1:9" x14ac:dyDescent="0.25">
      <c r="A1007" t="s">
        <v>2095</v>
      </c>
      <c r="B1007">
        <v>0.20197641199999999</v>
      </c>
      <c r="C1007" t="s">
        <v>1492</v>
      </c>
      <c r="D1007" s="71">
        <v>42398</v>
      </c>
      <c r="E1007">
        <v>1</v>
      </c>
      <c r="F1007">
        <v>2016</v>
      </c>
      <c r="G1007" t="s">
        <v>1165</v>
      </c>
      <c r="H1007" t="s">
        <v>1021</v>
      </c>
      <c r="I1007" t="s">
        <v>1599</v>
      </c>
    </row>
    <row r="1008" spans="1:9" x14ac:dyDescent="0.25">
      <c r="A1008" t="s">
        <v>2544</v>
      </c>
      <c r="B1008">
        <v>0.244517345</v>
      </c>
      <c r="C1008" t="s">
        <v>1492</v>
      </c>
      <c r="D1008" s="71">
        <v>42079</v>
      </c>
      <c r="E1008">
        <v>3</v>
      </c>
      <c r="F1008">
        <v>2015</v>
      </c>
      <c r="G1008" t="s">
        <v>1165</v>
      </c>
      <c r="H1008" t="s">
        <v>1021</v>
      </c>
      <c r="I1008" t="s">
        <v>1599</v>
      </c>
    </row>
    <row r="1009" spans="1:9" x14ac:dyDescent="0.25">
      <c r="A1009" t="s">
        <v>2485</v>
      </c>
      <c r="B1009">
        <v>0.18441697900000001</v>
      </c>
      <c r="C1009" t="s">
        <v>1492</v>
      </c>
      <c r="D1009" s="71">
        <v>42411</v>
      </c>
      <c r="E1009">
        <v>2</v>
      </c>
      <c r="F1009">
        <v>2016</v>
      </c>
      <c r="G1009" t="s">
        <v>1165</v>
      </c>
      <c r="H1009" t="s">
        <v>1021</v>
      </c>
      <c r="I1009" t="s">
        <v>1599</v>
      </c>
    </row>
    <row r="1010" spans="1:9" x14ac:dyDescent="0.25">
      <c r="A1010" t="s">
        <v>2300</v>
      </c>
      <c r="B1010">
        <v>0.16336247500000001</v>
      </c>
      <c r="C1010" t="s">
        <v>1492</v>
      </c>
      <c r="D1010" s="71">
        <v>42243</v>
      </c>
      <c r="E1010">
        <v>8</v>
      </c>
      <c r="F1010">
        <v>2015</v>
      </c>
      <c r="G1010" t="s">
        <v>1165</v>
      </c>
      <c r="H1010" t="s">
        <v>1021</v>
      </c>
      <c r="I1010" t="s">
        <v>1599</v>
      </c>
    </row>
    <row r="1011" spans="1:9" x14ac:dyDescent="0.25">
      <c r="A1011" t="s">
        <v>2584</v>
      </c>
      <c r="B1011">
        <v>0.132530498</v>
      </c>
      <c r="C1011" t="s">
        <v>1492</v>
      </c>
      <c r="D1011" s="71">
        <v>42297</v>
      </c>
      <c r="E1011">
        <v>10</v>
      </c>
      <c r="F1011">
        <v>2015</v>
      </c>
      <c r="G1011" t="s">
        <v>1165</v>
      </c>
      <c r="H1011" t="s">
        <v>1021</v>
      </c>
      <c r="I1011" t="s">
        <v>1599</v>
      </c>
    </row>
    <row r="1012" spans="1:9" x14ac:dyDescent="0.25">
      <c r="A1012" t="s">
        <v>1804</v>
      </c>
      <c r="B1012">
        <v>0.130269201</v>
      </c>
      <c r="C1012" t="s">
        <v>1384</v>
      </c>
      <c r="D1012" s="71">
        <v>41694</v>
      </c>
      <c r="E1012">
        <v>2</v>
      </c>
      <c r="F1012">
        <v>2014</v>
      </c>
      <c r="G1012" t="s">
        <v>1164</v>
      </c>
      <c r="H1012" t="s">
        <v>543</v>
      </c>
      <c r="I1012" t="s">
        <v>1599</v>
      </c>
    </row>
    <row r="1013" spans="1:9" x14ac:dyDescent="0.25">
      <c r="A1013" t="s">
        <v>1911</v>
      </c>
      <c r="B1013">
        <v>0.12915523300000001</v>
      </c>
      <c r="C1013" t="s">
        <v>1384</v>
      </c>
      <c r="D1013" s="71">
        <v>41890</v>
      </c>
      <c r="E1013">
        <v>9</v>
      </c>
      <c r="F1013">
        <v>2014</v>
      </c>
      <c r="G1013" t="s">
        <v>1164</v>
      </c>
      <c r="H1013" t="s">
        <v>543</v>
      </c>
      <c r="I1013" t="s">
        <v>1599</v>
      </c>
    </row>
    <row r="1014" spans="1:9" x14ac:dyDescent="0.25">
      <c r="A1014" t="s">
        <v>2608</v>
      </c>
      <c r="B1014">
        <v>0.18055449500000001</v>
      </c>
      <c r="C1014" t="s">
        <v>1485</v>
      </c>
      <c r="D1014" s="71">
        <v>42143</v>
      </c>
      <c r="E1014">
        <v>5</v>
      </c>
      <c r="F1014">
        <v>2015</v>
      </c>
      <c r="G1014" t="s">
        <v>1165</v>
      </c>
      <c r="H1014" t="s">
        <v>1021</v>
      </c>
      <c r="I1014" t="s">
        <v>1599</v>
      </c>
    </row>
    <row r="1015" spans="1:9" x14ac:dyDescent="0.25">
      <c r="A1015" t="s">
        <v>2264</v>
      </c>
      <c r="B1015">
        <v>0.16400263200000001</v>
      </c>
      <c r="C1015" t="s">
        <v>1485</v>
      </c>
      <c r="D1015" s="71">
        <v>42200</v>
      </c>
      <c r="E1015">
        <v>7</v>
      </c>
      <c r="F1015">
        <v>2015</v>
      </c>
      <c r="G1015" t="s">
        <v>1165</v>
      </c>
      <c r="H1015" t="s">
        <v>1021</v>
      </c>
      <c r="I1015" t="s">
        <v>1599</v>
      </c>
    </row>
    <row r="1016" spans="1:9" x14ac:dyDescent="0.25">
      <c r="A1016" t="s">
        <v>2429</v>
      </c>
      <c r="B1016">
        <v>0.134201772</v>
      </c>
      <c r="C1016" t="s">
        <v>1485</v>
      </c>
      <c r="D1016" s="71">
        <v>42397</v>
      </c>
      <c r="E1016">
        <v>1</v>
      </c>
      <c r="F1016">
        <v>2016</v>
      </c>
      <c r="G1016" t="s">
        <v>1165</v>
      </c>
      <c r="H1016" t="s">
        <v>1021</v>
      </c>
      <c r="I1016" t="s">
        <v>1599</v>
      </c>
    </row>
    <row r="1017" spans="1:9" x14ac:dyDescent="0.25">
      <c r="A1017" t="s">
        <v>1866</v>
      </c>
      <c r="B1017">
        <v>0.12970878999999999</v>
      </c>
      <c r="C1017" t="s">
        <v>1485</v>
      </c>
      <c r="D1017" s="71">
        <v>42457</v>
      </c>
      <c r="E1017">
        <v>3</v>
      </c>
      <c r="F1017">
        <v>2016</v>
      </c>
      <c r="G1017" t="s">
        <v>1165</v>
      </c>
      <c r="H1017" t="s">
        <v>1021</v>
      </c>
      <c r="I1017" t="s">
        <v>1599</v>
      </c>
    </row>
    <row r="1018" spans="1:9" x14ac:dyDescent="0.25">
      <c r="A1018" t="s">
        <v>2356</v>
      </c>
      <c r="B1018">
        <v>0.124087313</v>
      </c>
      <c r="C1018" t="s">
        <v>1485</v>
      </c>
      <c r="D1018" s="71">
        <v>42395</v>
      </c>
      <c r="E1018">
        <v>1</v>
      </c>
      <c r="F1018">
        <v>2016</v>
      </c>
      <c r="G1018" t="s">
        <v>1165</v>
      </c>
      <c r="H1018" t="s">
        <v>1021</v>
      </c>
      <c r="I1018" t="s">
        <v>1599</v>
      </c>
    </row>
    <row r="1019" spans="1:9" x14ac:dyDescent="0.25">
      <c r="A1019" t="s">
        <v>2582</v>
      </c>
      <c r="B1019">
        <v>0.24124875000000001</v>
      </c>
      <c r="C1019" t="s">
        <v>1506</v>
      </c>
      <c r="D1019" s="71">
        <v>42398</v>
      </c>
      <c r="E1019">
        <v>1</v>
      </c>
      <c r="F1019">
        <v>2016</v>
      </c>
      <c r="G1019" t="s">
        <v>1165</v>
      </c>
      <c r="H1019" t="s">
        <v>1021</v>
      </c>
      <c r="I1019" t="s">
        <v>1599</v>
      </c>
    </row>
    <row r="1020" spans="1:9" x14ac:dyDescent="0.25">
      <c r="A1020" t="s">
        <v>2489</v>
      </c>
      <c r="B1020">
        <v>0.13363699400000001</v>
      </c>
      <c r="C1020" t="s">
        <v>1506</v>
      </c>
      <c r="D1020" s="71">
        <v>42415</v>
      </c>
      <c r="E1020">
        <v>2</v>
      </c>
      <c r="F1020">
        <v>2016</v>
      </c>
      <c r="G1020" t="s">
        <v>1165</v>
      </c>
      <c r="H1020" t="s">
        <v>1021</v>
      </c>
      <c r="I1020" t="s">
        <v>1599</v>
      </c>
    </row>
    <row r="1021" spans="1:9" x14ac:dyDescent="0.25">
      <c r="A1021" t="s">
        <v>2125</v>
      </c>
      <c r="B1021">
        <v>0.29096613199999999</v>
      </c>
      <c r="C1021" t="s">
        <v>1481</v>
      </c>
      <c r="D1021" s="71">
        <v>42419</v>
      </c>
      <c r="E1021">
        <v>2</v>
      </c>
      <c r="F1021">
        <v>2016</v>
      </c>
      <c r="G1021" t="s">
        <v>1165</v>
      </c>
      <c r="H1021" t="s">
        <v>1021</v>
      </c>
      <c r="I1021" t="s">
        <v>1599</v>
      </c>
    </row>
    <row r="1022" spans="1:9" x14ac:dyDescent="0.25">
      <c r="A1022" t="s">
        <v>2366</v>
      </c>
      <c r="B1022">
        <v>0.26531132600000001</v>
      </c>
      <c r="C1022" t="s">
        <v>1481</v>
      </c>
      <c r="D1022" s="71">
        <v>41873</v>
      </c>
      <c r="E1022">
        <v>8</v>
      </c>
      <c r="F1022">
        <v>2014</v>
      </c>
      <c r="G1022" t="s">
        <v>1165</v>
      </c>
      <c r="H1022" t="s">
        <v>1021</v>
      </c>
      <c r="I1022" t="s">
        <v>1599</v>
      </c>
    </row>
    <row r="1023" spans="1:9" x14ac:dyDescent="0.25">
      <c r="A1023" t="s">
        <v>2076</v>
      </c>
      <c r="B1023">
        <v>0.167740365</v>
      </c>
      <c r="C1023" t="s">
        <v>1514</v>
      </c>
      <c r="D1023" s="71">
        <v>42397</v>
      </c>
      <c r="E1023">
        <v>1</v>
      </c>
      <c r="F1023">
        <v>2016</v>
      </c>
      <c r="G1023" t="s">
        <v>1164</v>
      </c>
      <c r="H1023" t="s">
        <v>1020</v>
      </c>
      <c r="I1023" t="s">
        <v>1599</v>
      </c>
    </row>
    <row r="1024" spans="1:9" x14ac:dyDescent="0.25">
      <c r="A1024" t="s">
        <v>1650</v>
      </c>
      <c r="B1024">
        <v>0.23417706499999999</v>
      </c>
      <c r="C1024" t="s">
        <v>1514</v>
      </c>
      <c r="D1024" s="71">
        <v>42489</v>
      </c>
      <c r="E1024">
        <v>4</v>
      </c>
      <c r="F1024">
        <v>2016</v>
      </c>
      <c r="G1024" t="s">
        <v>1164</v>
      </c>
      <c r="H1024" t="s">
        <v>1020</v>
      </c>
      <c r="I1024" t="s">
        <v>1599</v>
      </c>
    </row>
    <row r="1025" spans="1:9" x14ac:dyDescent="0.25">
      <c r="A1025" t="s">
        <v>1879</v>
      </c>
      <c r="B1025">
        <v>0.172603544</v>
      </c>
      <c r="C1025" t="s">
        <v>1514</v>
      </c>
      <c r="D1025" s="71">
        <v>42376</v>
      </c>
      <c r="E1025">
        <v>1</v>
      </c>
      <c r="F1025">
        <v>2016</v>
      </c>
      <c r="G1025" t="s">
        <v>1164</v>
      </c>
      <c r="H1025" t="s">
        <v>1020</v>
      </c>
      <c r="I1025" t="s">
        <v>1599</v>
      </c>
    </row>
    <row r="1026" spans="1:9" x14ac:dyDescent="0.25">
      <c r="A1026" t="s">
        <v>1678</v>
      </c>
      <c r="B1026">
        <v>0.15680840400000001</v>
      </c>
      <c r="C1026" t="s">
        <v>1514</v>
      </c>
      <c r="D1026" s="71">
        <v>42398</v>
      </c>
      <c r="E1026">
        <v>1</v>
      </c>
      <c r="F1026">
        <v>2016</v>
      </c>
      <c r="G1026" t="s">
        <v>1164</v>
      </c>
      <c r="H1026" t="s">
        <v>1020</v>
      </c>
      <c r="I1026" t="s">
        <v>1599</v>
      </c>
    </row>
    <row r="1027" spans="1:9" x14ac:dyDescent="0.25">
      <c r="A1027" t="s">
        <v>1864</v>
      </c>
      <c r="B1027">
        <v>0.15381898299999999</v>
      </c>
      <c r="C1027" t="s">
        <v>1514</v>
      </c>
      <c r="D1027" s="71">
        <v>42383</v>
      </c>
      <c r="E1027">
        <v>1</v>
      </c>
      <c r="F1027">
        <v>2016</v>
      </c>
      <c r="G1027" t="s">
        <v>1164</v>
      </c>
      <c r="H1027" t="s">
        <v>1020</v>
      </c>
      <c r="I1027" t="s">
        <v>1599</v>
      </c>
    </row>
    <row r="1028" spans="1:9" x14ac:dyDescent="0.25">
      <c r="A1028" t="s">
        <v>1764</v>
      </c>
      <c r="B1028">
        <v>0.130617337</v>
      </c>
      <c r="C1028" t="s">
        <v>1514</v>
      </c>
      <c r="D1028" s="71">
        <v>42451</v>
      </c>
      <c r="E1028">
        <v>3</v>
      </c>
      <c r="F1028">
        <v>2016</v>
      </c>
      <c r="G1028" t="s">
        <v>1164</v>
      </c>
      <c r="H1028" t="s">
        <v>1020</v>
      </c>
      <c r="I1028" t="s">
        <v>1599</v>
      </c>
    </row>
    <row r="1029" spans="1:9" x14ac:dyDescent="0.25">
      <c r="A1029" t="s">
        <v>2137</v>
      </c>
      <c r="B1029">
        <v>0.12657855800000001</v>
      </c>
      <c r="C1029" t="s">
        <v>1514</v>
      </c>
      <c r="D1029" s="71">
        <v>42305</v>
      </c>
      <c r="E1029">
        <v>10</v>
      </c>
      <c r="F1029">
        <v>2015</v>
      </c>
      <c r="G1029" t="s">
        <v>1164</v>
      </c>
      <c r="H1029" t="s">
        <v>1020</v>
      </c>
      <c r="I1029" t="s">
        <v>1599</v>
      </c>
    </row>
    <row r="1030" spans="1:9" x14ac:dyDescent="0.25">
      <c r="A1030" t="s">
        <v>2347</v>
      </c>
      <c r="B1030">
        <v>0.267302969</v>
      </c>
      <c r="C1030" t="s">
        <v>1557</v>
      </c>
      <c r="D1030" s="71">
        <v>42216</v>
      </c>
      <c r="E1030">
        <v>7</v>
      </c>
      <c r="F1030">
        <v>2015</v>
      </c>
      <c r="G1030" t="s">
        <v>1164</v>
      </c>
      <c r="H1030" t="s">
        <v>1020</v>
      </c>
      <c r="I1030" t="s">
        <v>1599</v>
      </c>
    </row>
    <row r="1031" spans="1:9" x14ac:dyDescent="0.25">
      <c r="A1031" t="s">
        <v>2053</v>
      </c>
      <c r="B1031">
        <v>0.16816901200000001</v>
      </c>
      <c r="C1031" t="s">
        <v>1408</v>
      </c>
      <c r="D1031" s="71">
        <v>42276</v>
      </c>
      <c r="E1031">
        <v>9</v>
      </c>
      <c r="F1031">
        <v>2015</v>
      </c>
      <c r="G1031" t="s">
        <v>1164</v>
      </c>
      <c r="H1031" t="s">
        <v>1020</v>
      </c>
      <c r="I1031" t="s">
        <v>1599</v>
      </c>
    </row>
    <row r="1032" spans="1:9" x14ac:dyDescent="0.25">
      <c r="A1032" t="s">
        <v>1971</v>
      </c>
      <c r="B1032">
        <v>0.15224652</v>
      </c>
      <c r="C1032" t="s">
        <v>1408</v>
      </c>
      <c r="D1032" s="71">
        <v>42184</v>
      </c>
      <c r="E1032">
        <v>6</v>
      </c>
      <c r="F1032">
        <v>2015</v>
      </c>
      <c r="G1032" t="s">
        <v>1164</v>
      </c>
      <c r="H1032" t="s">
        <v>1020</v>
      </c>
      <c r="I1032" t="s">
        <v>1599</v>
      </c>
    </row>
    <row r="1033" spans="1:9" x14ac:dyDescent="0.25">
      <c r="A1033" t="s">
        <v>1756</v>
      </c>
      <c r="B1033">
        <v>0.142196618</v>
      </c>
      <c r="C1033" t="s">
        <v>1408</v>
      </c>
      <c r="D1033" s="71">
        <v>42227</v>
      </c>
      <c r="E1033">
        <v>8</v>
      </c>
      <c r="F1033">
        <v>2015</v>
      </c>
      <c r="G1033" t="s">
        <v>1164</v>
      </c>
      <c r="H1033" t="s">
        <v>1020</v>
      </c>
      <c r="I1033" t="s">
        <v>1599</v>
      </c>
    </row>
    <row r="1034" spans="1:9" x14ac:dyDescent="0.25">
      <c r="A1034" t="s">
        <v>2206</v>
      </c>
      <c r="B1034">
        <v>0.13672805800000001</v>
      </c>
      <c r="C1034" t="s">
        <v>1408</v>
      </c>
      <c r="D1034" s="71">
        <v>41732</v>
      </c>
      <c r="E1034">
        <v>4</v>
      </c>
      <c r="F1034">
        <v>2014</v>
      </c>
      <c r="G1034" t="s">
        <v>1164</v>
      </c>
      <c r="H1034" t="s">
        <v>1020</v>
      </c>
      <c r="I1034" t="s">
        <v>1599</v>
      </c>
    </row>
    <row r="1035" spans="1:9" x14ac:dyDescent="0.25">
      <c r="A1035" t="s">
        <v>2146</v>
      </c>
      <c r="B1035">
        <v>0.126440583</v>
      </c>
      <c r="C1035" t="s">
        <v>1408</v>
      </c>
      <c r="D1035" s="71">
        <v>42185</v>
      </c>
      <c r="E1035">
        <v>6</v>
      </c>
      <c r="F1035">
        <v>2015</v>
      </c>
      <c r="G1035" t="s">
        <v>1164</v>
      </c>
      <c r="H1035" t="s">
        <v>1020</v>
      </c>
      <c r="I1035" t="s">
        <v>1599</v>
      </c>
    </row>
    <row r="1036" spans="1:9" x14ac:dyDescent="0.25">
      <c r="A1036" t="s">
        <v>2238</v>
      </c>
      <c r="B1036">
        <v>0.12524506199999999</v>
      </c>
      <c r="C1036" t="s">
        <v>1408</v>
      </c>
      <c r="D1036" s="71">
        <v>42198</v>
      </c>
      <c r="E1036">
        <v>7</v>
      </c>
      <c r="F1036">
        <v>2015</v>
      </c>
      <c r="G1036" t="s">
        <v>1164</v>
      </c>
      <c r="H1036" t="s">
        <v>1020</v>
      </c>
      <c r="I1036" t="s">
        <v>1599</v>
      </c>
    </row>
    <row r="1037" spans="1:9" x14ac:dyDescent="0.25">
      <c r="A1037" t="s">
        <v>2323</v>
      </c>
      <c r="B1037">
        <v>0.124412034</v>
      </c>
      <c r="C1037" t="s">
        <v>1408</v>
      </c>
      <c r="D1037" s="71">
        <v>41995</v>
      </c>
      <c r="E1037">
        <v>12</v>
      </c>
      <c r="F1037">
        <v>2014</v>
      </c>
      <c r="G1037" t="s">
        <v>1164</v>
      </c>
      <c r="H1037" t="s">
        <v>1020</v>
      </c>
      <c r="I1037" t="s">
        <v>1599</v>
      </c>
    </row>
    <row r="1038" spans="1:9" x14ac:dyDescent="0.25">
      <c r="A1038" t="s">
        <v>1860</v>
      </c>
      <c r="B1038">
        <v>0.172947448</v>
      </c>
      <c r="C1038" t="s">
        <v>1408</v>
      </c>
      <c r="D1038" s="71">
        <v>42521</v>
      </c>
      <c r="E1038">
        <v>5</v>
      </c>
      <c r="F1038">
        <v>2016</v>
      </c>
      <c r="G1038" t="s">
        <v>1164</v>
      </c>
      <c r="H1038" t="s">
        <v>1020</v>
      </c>
      <c r="I1038" t="s">
        <v>1599</v>
      </c>
    </row>
    <row r="1039" spans="1:9" x14ac:dyDescent="0.25">
      <c r="A1039" t="s">
        <v>2032</v>
      </c>
      <c r="B1039">
        <v>0.12779163599999999</v>
      </c>
      <c r="C1039" t="s">
        <v>1408</v>
      </c>
      <c r="D1039" s="71">
        <v>42418</v>
      </c>
      <c r="E1039">
        <v>2</v>
      </c>
      <c r="F1039">
        <v>2016</v>
      </c>
      <c r="G1039" t="s">
        <v>1164</v>
      </c>
      <c r="H1039" t="s">
        <v>1020</v>
      </c>
      <c r="I1039" t="s">
        <v>1599</v>
      </c>
    </row>
    <row r="1040" spans="1:9" x14ac:dyDescent="0.25">
      <c r="A1040" t="s">
        <v>2281</v>
      </c>
      <c r="B1040">
        <v>0.12478289400000001</v>
      </c>
      <c r="C1040" t="s">
        <v>1408</v>
      </c>
      <c r="D1040" s="71">
        <v>42031</v>
      </c>
      <c r="E1040">
        <v>1</v>
      </c>
      <c r="F1040">
        <v>2015</v>
      </c>
      <c r="G1040" t="s">
        <v>1598</v>
      </c>
      <c r="H1040" t="s">
        <v>1019</v>
      </c>
      <c r="I1040" t="s">
        <v>1599</v>
      </c>
    </row>
    <row r="1041" spans="1:9" x14ac:dyDescent="0.25">
      <c r="A1041" t="s">
        <v>2219</v>
      </c>
      <c r="B1041">
        <v>0.16487078099999999</v>
      </c>
      <c r="C1041" t="s">
        <v>1408</v>
      </c>
      <c r="D1041" s="71">
        <v>42375</v>
      </c>
      <c r="E1041">
        <v>1</v>
      </c>
      <c r="F1041">
        <v>2016</v>
      </c>
      <c r="G1041" t="s">
        <v>1164</v>
      </c>
      <c r="H1041" t="s">
        <v>1020</v>
      </c>
      <c r="I1041" t="s">
        <v>1599</v>
      </c>
    </row>
    <row r="1042" spans="1:9" x14ac:dyDescent="0.25">
      <c r="A1042" t="s">
        <v>2552</v>
      </c>
      <c r="B1042">
        <v>0.159068602</v>
      </c>
      <c r="C1042" t="s">
        <v>1408</v>
      </c>
      <c r="D1042" s="71">
        <v>42356</v>
      </c>
      <c r="E1042">
        <v>12</v>
      </c>
      <c r="F1042">
        <v>2015</v>
      </c>
      <c r="G1042" t="s">
        <v>1164</v>
      </c>
      <c r="H1042" t="s">
        <v>1020</v>
      </c>
      <c r="I1042" t="s">
        <v>1599</v>
      </c>
    </row>
    <row r="1043" spans="1:9" x14ac:dyDescent="0.25">
      <c r="A1043" t="s">
        <v>2564</v>
      </c>
      <c r="B1043">
        <v>0.144554767</v>
      </c>
      <c r="C1043" t="s">
        <v>1408</v>
      </c>
      <c r="D1043" s="71">
        <v>42062</v>
      </c>
      <c r="E1043">
        <v>2</v>
      </c>
      <c r="F1043">
        <v>2015</v>
      </c>
      <c r="G1043" t="s">
        <v>1164</v>
      </c>
      <c r="H1043" t="s">
        <v>1020</v>
      </c>
      <c r="I1043" t="s">
        <v>1599</v>
      </c>
    </row>
    <row r="1044" spans="1:9" x14ac:dyDescent="0.25">
      <c r="A1044" t="s">
        <v>2117</v>
      </c>
      <c r="B1044">
        <v>0.29215001699999998</v>
      </c>
      <c r="C1044" t="s">
        <v>1408</v>
      </c>
      <c r="D1044" s="71">
        <v>42396</v>
      </c>
      <c r="E1044">
        <v>1</v>
      </c>
      <c r="F1044">
        <v>2016</v>
      </c>
      <c r="G1044" t="s">
        <v>1164</v>
      </c>
      <c r="H1044" t="s">
        <v>1020</v>
      </c>
      <c r="I1044" t="s">
        <v>1599</v>
      </c>
    </row>
    <row r="1045" spans="1:9" x14ac:dyDescent="0.25">
      <c r="A1045" t="s">
        <v>2193</v>
      </c>
      <c r="B1045">
        <v>0.28275563999999997</v>
      </c>
      <c r="C1045" t="s">
        <v>1408</v>
      </c>
      <c r="D1045" s="71">
        <v>42341</v>
      </c>
      <c r="E1045">
        <v>12</v>
      </c>
      <c r="F1045">
        <v>2015</v>
      </c>
      <c r="G1045" t="s">
        <v>1164</v>
      </c>
      <c r="H1045" t="s">
        <v>1020</v>
      </c>
      <c r="I1045" t="s">
        <v>1599</v>
      </c>
    </row>
    <row r="1046" spans="1:9" x14ac:dyDescent="0.25">
      <c r="A1046" t="s">
        <v>2314</v>
      </c>
      <c r="B1046">
        <v>0.26970488399999998</v>
      </c>
      <c r="C1046" t="s">
        <v>1408</v>
      </c>
      <c r="D1046" s="71">
        <v>42338</v>
      </c>
      <c r="E1046">
        <v>11</v>
      </c>
      <c r="F1046">
        <v>2015</v>
      </c>
      <c r="G1046" t="s">
        <v>1164</v>
      </c>
      <c r="H1046" t="s">
        <v>1020</v>
      </c>
      <c r="I1046" t="s">
        <v>1599</v>
      </c>
    </row>
    <row r="1047" spans="1:9" x14ac:dyDescent="0.25">
      <c r="A1047" t="s">
        <v>2351</v>
      </c>
      <c r="B1047">
        <v>0.26716019800000002</v>
      </c>
      <c r="C1047" t="s">
        <v>1408</v>
      </c>
      <c r="D1047" s="71">
        <v>42521</v>
      </c>
      <c r="E1047">
        <v>5</v>
      </c>
      <c r="F1047">
        <v>2016</v>
      </c>
      <c r="G1047" t="s">
        <v>1164</v>
      </c>
      <c r="H1047" t="s">
        <v>1020</v>
      </c>
      <c r="I1047" t="s">
        <v>1599</v>
      </c>
    </row>
    <row r="1048" spans="1:9" x14ac:dyDescent="0.25">
      <c r="A1048" t="s">
        <v>2384</v>
      </c>
      <c r="B1048">
        <v>0.26290587799999998</v>
      </c>
      <c r="C1048" t="s">
        <v>1408</v>
      </c>
      <c r="D1048" s="71">
        <v>42410</v>
      </c>
      <c r="E1048">
        <v>2</v>
      </c>
      <c r="F1048">
        <v>2016</v>
      </c>
      <c r="G1048" t="s">
        <v>1164</v>
      </c>
      <c r="H1048" t="s">
        <v>1020</v>
      </c>
      <c r="I1048" t="s">
        <v>1599</v>
      </c>
    </row>
    <row r="1049" spans="1:9" x14ac:dyDescent="0.25">
      <c r="A1049" t="s">
        <v>2391</v>
      </c>
      <c r="B1049">
        <v>0.261212045</v>
      </c>
      <c r="C1049" t="s">
        <v>1408</v>
      </c>
      <c r="D1049" s="71">
        <v>42513</v>
      </c>
      <c r="E1049">
        <v>5</v>
      </c>
      <c r="F1049">
        <v>2016</v>
      </c>
      <c r="G1049" t="s">
        <v>1164</v>
      </c>
      <c r="H1049" t="s">
        <v>1020</v>
      </c>
      <c r="I1049" t="s">
        <v>1599</v>
      </c>
    </row>
    <row r="1050" spans="1:9" x14ac:dyDescent="0.25">
      <c r="A1050" t="s">
        <v>2455</v>
      </c>
      <c r="B1050">
        <v>0.25244111800000002</v>
      </c>
      <c r="C1050" t="s">
        <v>1408</v>
      </c>
      <c r="D1050" s="71">
        <v>42307</v>
      </c>
      <c r="E1050">
        <v>10</v>
      </c>
      <c r="F1050">
        <v>2015</v>
      </c>
      <c r="G1050" t="s">
        <v>1164</v>
      </c>
      <c r="H1050" t="s">
        <v>1020</v>
      </c>
      <c r="I1050" t="s">
        <v>1599</v>
      </c>
    </row>
    <row r="1051" spans="1:9" x14ac:dyDescent="0.25">
      <c r="A1051" t="s">
        <v>2487</v>
      </c>
      <c r="B1051">
        <v>0.24985623700000001</v>
      </c>
      <c r="C1051" t="s">
        <v>1408</v>
      </c>
      <c r="D1051" s="71">
        <v>42396</v>
      </c>
      <c r="E1051">
        <v>1</v>
      </c>
      <c r="F1051">
        <v>2016</v>
      </c>
      <c r="G1051" t="s">
        <v>1164</v>
      </c>
      <c r="H1051" t="s">
        <v>1020</v>
      </c>
      <c r="I1051" t="s">
        <v>1599</v>
      </c>
    </row>
    <row r="1052" spans="1:9" x14ac:dyDescent="0.25">
      <c r="A1052" t="s">
        <v>2580</v>
      </c>
      <c r="B1052">
        <v>0.241465661</v>
      </c>
      <c r="C1052" t="s">
        <v>1408</v>
      </c>
      <c r="D1052" s="71">
        <v>42429</v>
      </c>
      <c r="E1052">
        <v>2</v>
      </c>
      <c r="F1052">
        <v>2016</v>
      </c>
      <c r="G1052" t="s">
        <v>1164</v>
      </c>
      <c r="H1052" t="s">
        <v>1020</v>
      </c>
      <c r="I1052" t="s">
        <v>1599</v>
      </c>
    </row>
    <row r="1053" spans="1:9" x14ac:dyDescent="0.25">
      <c r="A1053" t="s">
        <v>2587</v>
      </c>
      <c r="B1053">
        <v>0.24074829</v>
      </c>
      <c r="C1053" t="s">
        <v>1408</v>
      </c>
      <c r="D1053" s="71">
        <v>42146</v>
      </c>
      <c r="E1053">
        <v>5</v>
      </c>
      <c r="F1053">
        <v>2015</v>
      </c>
      <c r="G1053" t="s">
        <v>1164</v>
      </c>
      <c r="H1053" t="s">
        <v>1020</v>
      </c>
      <c r="I1053" t="s">
        <v>1599</v>
      </c>
    </row>
    <row r="1054" spans="1:9" x14ac:dyDescent="0.25">
      <c r="A1054" t="s">
        <v>2615</v>
      </c>
      <c r="B1054">
        <v>0.23830454600000001</v>
      </c>
      <c r="C1054" t="s">
        <v>1408</v>
      </c>
      <c r="D1054" s="71">
        <v>42417</v>
      </c>
      <c r="E1054">
        <v>2</v>
      </c>
      <c r="F1054">
        <v>2016</v>
      </c>
      <c r="G1054" t="s">
        <v>1164</v>
      </c>
      <c r="H1054" t="s">
        <v>1020</v>
      </c>
      <c r="I1054" t="s">
        <v>1599</v>
      </c>
    </row>
    <row r="1055" spans="1:9" x14ac:dyDescent="0.25">
      <c r="A1055" t="s">
        <v>1961</v>
      </c>
      <c r="B1055">
        <v>0.209661405</v>
      </c>
      <c r="C1055" t="s">
        <v>1408</v>
      </c>
      <c r="D1055" s="71">
        <v>42422</v>
      </c>
      <c r="E1055">
        <v>2</v>
      </c>
      <c r="F1055">
        <v>2016</v>
      </c>
      <c r="G1055" t="s">
        <v>1164</v>
      </c>
      <c r="H1055" t="s">
        <v>1020</v>
      </c>
      <c r="I1055" t="s">
        <v>1599</v>
      </c>
    </row>
    <row r="1056" spans="1:9" x14ac:dyDescent="0.25">
      <c r="A1056" t="s">
        <v>1966</v>
      </c>
      <c r="B1056">
        <v>0.20946970600000001</v>
      </c>
      <c r="C1056" t="s">
        <v>1408</v>
      </c>
      <c r="D1056" s="71">
        <v>42376</v>
      </c>
      <c r="E1056">
        <v>1</v>
      </c>
      <c r="F1056">
        <v>2016</v>
      </c>
      <c r="G1056" t="s">
        <v>1164</v>
      </c>
      <c r="H1056" t="s">
        <v>1020</v>
      </c>
      <c r="I1056" t="s">
        <v>1599</v>
      </c>
    </row>
    <row r="1057" spans="1:9" x14ac:dyDescent="0.25">
      <c r="A1057" t="s">
        <v>2013</v>
      </c>
      <c r="B1057">
        <v>0.206640982</v>
      </c>
      <c r="C1057" t="s">
        <v>1408</v>
      </c>
      <c r="D1057" s="71">
        <v>42446</v>
      </c>
      <c r="E1057">
        <v>3</v>
      </c>
      <c r="F1057">
        <v>2016</v>
      </c>
      <c r="G1057" t="s">
        <v>1164</v>
      </c>
      <c r="H1057" t="s">
        <v>1020</v>
      </c>
      <c r="I1057" t="s">
        <v>1599</v>
      </c>
    </row>
    <row r="1058" spans="1:9" x14ac:dyDescent="0.25">
      <c r="A1058" t="s">
        <v>2094</v>
      </c>
      <c r="B1058">
        <v>0.202048739</v>
      </c>
      <c r="C1058" t="s">
        <v>1408</v>
      </c>
      <c r="D1058" s="71">
        <v>42215</v>
      </c>
      <c r="E1058">
        <v>7</v>
      </c>
      <c r="F1058">
        <v>2015</v>
      </c>
      <c r="G1058" t="s">
        <v>1164</v>
      </c>
      <c r="H1058" t="s">
        <v>1020</v>
      </c>
      <c r="I1058" t="s">
        <v>1599</v>
      </c>
    </row>
    <row r="1059" spans="1:9" x14ac:dyDescent="0.25">
      <c r="A1059" t="s">
        <v>2149</v>
      </c>
      <c r="B1059">
        <v>0.19892183999999999</v>
      </c>
      <c r="C1059" t="s">
        <v>1408</v>
      </c>
      <c r="D1059" s="71">
        <v>42516</v>
      </c>
      <c r="E1059">
        <v>5</v>
      </c>
      <c r="F1059">
        <v>2016</v>
      </c>
      <c r="G1059" t="s">
        <v>1164</v>
      </c>
      <c r="H1059" t="s">
        <v>1020</v>
      </c>
      <c r="I1059" t="s">
        <v>1599</v>
      </c>
    </row>
    <row r="1060" spans="1:9" x14ac:dyDescent="0.25">
      <c r="A1060" t="s">
        <v>2152</v>
      </c>
      <c r="B1060">
        <v>0.19880845599999999</v>
      </c>
      <c r="C1060" t="s">
        <v>1408</v>
      </c>
      <c r="D1060" s="71">
        <v>42517</v>
      </c>
      <c r="E1060">
        <v>5</v>
      </c>
      <c r="F1060">
        <v>2016</v>
      </c>
      <c r="G1060" t="s">
        <v>1164</v>
      </c>
      <c r="H1060" t="s">
        <v>1020</v>
      </c>
      <c r="I1060" t="s">
        <v>1599</v>
      </c>
    </row>
    <row r="1061" spans="1:9" x14ac:dyDescent="0.25">
      <c r="A1061" t="s">
        <v>2163</v>
      </c>
      <c r="B1061">
        <v>0.19792210099999999</v>
      </c>
      <c r="C1061" t="s">
        <v>1408</v>
      </c>
      <c r="D1061" s="71">
        <v>42446</v>
      </c>
      <c r="E1061">
        <v>3</v>
      </c>
      <c r="F1061">
        <v>2016</v>
      </c>
      <c r="G1061" t="s">
        <v>1164</v>
      </c>
      <c r="H1061" t="s">
        <v>1020</v>
      </c>
      <c r="I1061" t="s">
        <v>1599</v>
      </c>
    </row>
    <row r="1062" spans="1:9" x14ac:dyDescent="0.25">
      <c r="A1062" t="s">
        <v>2300</v>
      </c>
      <c r="B1062">
        <v>0.19146065000000001</v>
      </c>
      <c r="C1062" t="s">
        <v>1408</v>
      </c>
      <c r="D1062" s="71">
        <v>42297</v>
      </c>
      <c r="E1062">
        <v>10</v>
      </c>
      <c r="F1062">
        <v>2015</v>
      </c>
      <c r="G1062" t="s">
        <v>1164</v>
      </c>
      <c r="H1062" t="s">
        <v>1020</v>
      </c>
      <c r="I1062" t="s">
        <v>1599</v>
      </c>
    </row>
    <row r="1063" spans="1:9" x14ac:dyDescent="0.25">
      <c r="A1063" t="s">
        <v>2477</v>
      </c>
      <c r="B1063">
        <v>0.184628612</v>
      </c>
      <c r="C1063" t="s">
        <v>1408</v>
      </c>
      <c r="D1063" s="71">
        <v>42122</v>
      </c>
      <c r="E1063">
        <v>4</v>
      </c>
      <c r="F1063">
        <v>2015</v>
      </c>
      <c r="G1063" t="s">
        <v>1164</v>
      </c>
      <c r="H1063" t="s">
        <v>1020</v>
      </c>
      <c r="I1063" t="s">
        <v>1599</v>
      </c>
    </row>
    <row r="1064" spans="1:9" x14ac:dyDescent="0.25">
      <c r="A1064" t="s">
        <v>2609</v>
      </c>
      <c r="B1064">
        <v>0.18054394000000001</v>
      </c>
      <c r="C1064" t="s">
        <v>1408</v>
      </c>
      <c r="D1064" s="71">
        <v>42431</v>
      </c>
      <c r="E1064">
        <v>3</v>
      </c>
      <c r="F1064">
        <v>2016</v>
      </c>
      <c r="G1064" t="s">
        <v>1164</v>
      </c>
      <c r="H1064" t="s">
        <v>1020</v>
      </c>
      <c r="I1064" t="s">
        <v>1599</v>
      </c>
    </row>
    <row r="1065" spans="1:9" x14ac:dyDescent="0.25">
      <c r="A1065" t="s">
        <v>1678</v>
      </c>
      <c r="B1065">
        <v>0.17854943100000001</v>
      </c>
      <c r="C1065" t="s">
        <v>1408</v>
      </c>
      <c r="D1065" s="71">
        <v>42531</v>
      </c>
      <c r="E1065">
        <v>6</v>
      </c>
      <c r="F1065">
        <v>2016</v>
      </c>
      <c r="G1065" t="s">
        <v>1164</v>
      </c>
      <c r="H1065" t="s">
        <v>1020</v>
      </c>
      <c r="I1065" t="s">
        <v>1599</v>
      </c>
    </row>
    <row r="1066" spans="1:9" x14ac:dyDescent="0.25">
      <c r="A1066" t="s">
        <v>1693</v>
      </c>
      <c r="B1066">
        <v>0.17804955</v>
      </c>
      <c r="C1066" t="s">
        <v>1408</v>
      </c>
      <c r="D1066" s="71">
        <v>42530</v>
      </c>
      <c r="E1066">
        <v>6</v>
      </c>
      <c r="F1066">
        <v>2016</v>
      </c>
      <c r="G1066" t="s">
        <v>1164</v>
      </c>
      <c r="H1066" t="s">
        <v>1020</v>
      </c>
      <c r="I1066" t="s">
        <v>1599</v>
      </c>
    </row>
    <row r="1067" spans="1:9" x14ac:dyDescent="0.25">
      <c r="A1067" t="s">
        <v>1793</v>
      </c>
      <c r="B1067">
        <v>0.17535131200000001</v>
      </c>
      <c r="C1067" t="s">
        <v>1408</v>
      </c>
      <c r="D1067" s="71">
        <v>42377</v>
      </c>
      <c r="E1067">
        <v>1</v>
      </c>
      <c r="F1067">
        <v>2016</v>
      </c>
      <c r="G1067" t="s">
        <v>1164</v>
      </c>
      <c r="H1067" t="s">
        <v>1020</v>
      </c>
      <c r="I1067" t="s">
        <v>1599</v>
      </c>
    </row>
    <row r="1068" spans="1:9" x14ac:dyDescent="0.25">
      <c r="A1068" t="s">
        <v>1825</v>
      </c>
      <c r="B1068">
        <v>0.174048124</v>
      </c>
      <c r="C1068" t="s">
        <v>1408</v>
      </c>
      <c r="D1068" s="71">
        <v>42417</v>
      </c>
      <c r="E1068">
        <v>2</v>
      </c>
      <c r="F1068">
        <v>2016</v>
      </c>
      <c r="G1068" t="s">
        <v>1164</v>
      </c>
      <c r="H1068" t="s">
        <v>1020</v>
      </c>
      <c r="I1068" t="s">
        <v>1599</v>
      </c>
    </row>
    <row r="1069" spans="1:9" x14ac:dyDescent="0.25">
      <c r="A1069" t="s">
        <v>1830</v>
      </c>
      <c r="B1069">
        <v>0.17392526799999999</v>
      </c>
      <c r="C1069" t="s">
        <v>1408</v>
      </c>
      <c r="D1069" s="71">
        <v>42423</v>
      </c>
      <c r="E1069">
        <v>2</v>
      </c>
      <c r="F1069">
        <v>2016</v>
      </c>
      <c r="G1069" t="s">
        <v>1164</v>
      </c>
      <c r="H1069" t="s">
        <v>1020</v>
      </c>
      <c r="I1069" t="s">
        <v>1599</v>
      </c>
    </row>
    <row r="1070" spans="1:9" x14ac:dyDescent="0.25">
      <c r="A1070" t="s">
        <v>1891</v>
      </c>
      <c r="B1070">
        <v>0.17218335800000001</v>
      </c>
      <c r="C1070" t="s">
        <v>1408</v>
      </c>
      <c r="D1070" s="71">
        <v>42338</v>
      </c>
      <c r="E1070">
        <v>11</v>
      </c>
      <c r="F1070">
        <v>2015</v>
      </c>
      <c r="G1070" t="s">
        <v>1164</v>
      </c>
      <c r="H1070" t="s">
        <v>1020</v>
      </c>
      <c r="I1070" t="s">
        <v>1599</v>
      </c>
    </row>
    <row r="1071" spans="1:9" x14ac:dyDescent="0.25">
      <c r="A1071" t="s">
        <v>1914</v>
      </c>
      <c r="B1071">
        <v>0.17144540999999999</v>
      </c>
      <c r="C1071" t="s">
        <v>1408</v>
      </c>
      <c r="D1071" s="71">
        <v>42450</v>
      </c>
      <c r="E1071">
        <v>3</v>
      </c>
      <c r="F1071">
        <v>2016</v>
      </c>
      <c r="G1071" t="s">
        <v>1164</v>
      </c>
      <c r="H1071" t="s">
        <v>1020</v>
      </c>
      <c r="I1071" t="s">
        <v>1599</v>
      </c>
    </row>
    <row r="1072" spans="1:9" x14ac:dyDescent="0.25">
      <c r="A1072" t="s">
        <v>1957</v>
      </c>
      <c r="B1072">
        <v>0.17024049499999999</v>
      </c>
      <c r="C1072" t="s">
        <v>1408</v>
      </c>
      <c r="D1072" s="71">
        <v>42276</v>
      </c>
      <c r="E1072">
        <v>9</v>
      </c>
      <c r="F1072">
        <v>2015</v>
      </c>
      <c r="G1072" t="s">
        <v>1164</v>
      </c>
      <c r="H1072" t="s">
        <v>1020</v>
      </c>
      <c r="I1072" t="s">
        <v>1599</v>
      </c>
    </row>
    <row r="1073" spans="1:9" x14ac:dyDescent="0.25">
      <c r="A1073" t="s">
        <v>1995</v>
      </c>
      <c r="B1073">
        <v>0.169654316</v>
      </c>
      <c r="C1073" t="s">
        <v>1408</v>
      </c>
      <c r="D1073" s="71">
        <v>42411</v>
      </c>
      <c r="E1073">
        <v>2</v>
      </c>
      <c r="F1073">
        <v>2016</v>
      </c>
      <c r="G1073" t="s">
        <v>1164</v>
      </c>
      <c r="H1073" t="s">
        <v>1020</v>
      </c>
      <c r="I1073" t="s">
        <v>1599</v>
      </c>
    </row>
    <row r="1074" spans="1:9" x14ac:dyDescent="0.25">
      <c r="A1074" t="s">
        <v>2111</v>
      </c>
      <c r="B1074">
        <v>0.167088866</v>
      </c>
      <c r="C1074" t="s">
        <v>1408</v>
      </c>
      <c r="D1074" s="71">
        <v>42521</v>
      </c>
      <c r="E1074">
        <v>5</v>
      </c>
      <c r="F1074">
        <v>2016</v>
      </c>
      <c r="G1074" t="s">
        <v>1164</v>
      </c>
      <c r="H1074" t="s">
        <v>1020</v>
      </c>
      <c r="I1074" t="s">
        <v>1599</v>
      </c>
    </row>
    <row r="1075" spans="1:9" x14ac:dyDescent="0.25">
      <c r="A1075" t="s">
        <v>2156</v>
      </c>
      <c r="B1075">
        <v>0.166062231</v>
      </c>
      <c r="C1075" t="s">
        <v>1408</v>
      </c>
      <c r="D1075" s="71">
        <v>42475</v>
      </c>
      <c r="E1075">
        <v>4</v>
      </c>
      <c r="F1075">
        <v>2016</v>
      </c>
      <c r="G1075" t="s">
        <v>1164</v>
      </c>
      <c r="H1075" t="s">
        <v>1020</v>
      </c>
      <c r="I1075" t="s">
        <v>1599</v>
      </c>
    </row>
    <row r="1076" spans="1:9" x14ac:dyDescent="0.25">
      <c r="A1076" t="s">
        <v>2180</v>
      </c>
      <c r="B1076">
        <v>0.16549868100000001</v>
      </c>
      <c r="C1076" t="s">
        <v>1408</v>
      </c>
      <c r="D1076" s="71">
        <v>42489</v>
      </c>
      <c r="E1076">
        <v>4</v>
      </c>
      <c r="F1076">
        <v>2016</v>
      </c>
      <c r="G1076" t="s">
        <v>1164</v>
      </c>
      <c r="H1076" t="s">
        <v>1020</v>
      </c>
      <c r="I1076" t="s">
        <v>1599</v>
      </c>
    </row>
    <row r="1077" spans="1:9" x14ac:dyDescent="0.25">
      <c r="A1077" t="s">
        <v>2216</v>
      </c>
      <c r="B1077">
        <v>0.16487679299999999</v>
      </c>
      <c r="C1077" t="s">
        <v>1408</v>
      </c>
      <c r="D1077" s="71">
        <v>42272</v>
      </c>
      <c r="E1077">
        <v>9</v>
      </c>
      <c r="F1077">
        <v>2015</v>
      </c>
      <c r="G1077" t="s">
        <v>1164</v>
      </c>
      <c r="H1077" t="s">
        <v>1020</v>
      </c>
      <c r="I1077" t="s">
        <v>1599</v>
      </c>
    </row>
    <row r="1078" spans="1:9" x14ac:dyDescent="0.25">
      <c r="A1078" t="s">
        <v>2288</v>
      </c>
      <c r="B1078">
        <v>0.16354633199999999</v>
      </c>
      <c r="C1078" t="s">
        <v>1408</v>
      </c>
      <c r="D1078" s="71">
        <v>42445</v>
      </c>
      <c r="E1078">
        <v>3</v>
      </c>
      <c r="F1078">
        <v>2016</v>
      </c>
      <c r="G1078" t="s">
        <v>1164</v>
      </c>
      <c r="H1078" t="s">
        <v>1020</v>
      </c>
      <c r="I1078" t="s">
        <v>1599</v>
      </c>
    </row>
    <row r="1079" spans="1:9" x14ac:dyDescent="0.25">
      <c r="A1079" t="s">
        <v>2291</v>
      </c>
      <c r="B1079">
        <v>0.16346851700000001</v>
      </c>
      <c r="C1079" t="s">
        <v>1408</v>
      </c>
      <c r="D1079" s="71">
        <v>42356</v>
      </c>
      <c r="E1079">
        <v>12</v>
      </c>
      <c r="F1079">
        <v>2015</v>
      </c>
      <c r="G1079" t="s">
        <v>1164</v>
      </c>
      <c r="H1079" t="s">
        <v>1020</v>
      </c>
      <c r="I1079" t="s">
        <v>1599</v>
      </c>
    </row>
    <row r="1080" spans="1:9" x14ac:dyDescent="0.25">
      <c r="A1080" t="s">
        <v>2398</v>
      </c>
      <c r="B1080">
        <v>0.16169302799999999</v>
      </c>
      <c r="C1080" t="s">
        <v>1408</v>
      </c>
      <c r="D1080" s="71">
        <v>42060</v>
      </c>
      <c r="E1080">
        <v>2</v>
      </c>
      <c r="F1080">
        <v>2015</v>
      </c>
      <c r="G1080" t="s">
        <v>1164</v>
      </c>
      <c r="H1080" t="s">
        <v>1020</v>
      </c>
      <c r="I1080" t="s">
        <v>1599</v>
      </c>
    </row>
    <row r="1081" spans="1:9" x14ac:dyDescent="0.25">
      <c r="A1081" t="s">
        <v>2400</v>
      </c>
      <c r="B1081">
        <v>0.16167163500000001</v>
      </c>
      <c r="C1081" t="s">
        <v>1408</v>
      </c>
      <c r="D1081" s="71">
        <v>42410</v>
      </c>
      <c r="E1081">
        <v>2</v>
      </c>
      <c r="F1081">
        <v>2016</v>
      </c>
      <c r="G1081" t="s">
        <v>1164</v>
      </c>
      <c r="H1081" t="s">
        <v>1020</v>
      </c>
      <c r="I1081" t="s">
        <v>1599</v>
      </c>
    </row>
    <row r="1082" spans="1:9" x14ac:dyDescent="0.25">
      <c r="A1082" t="s">
        <v>2469</v>
      </c>
      <c r="B1082">
        <v>0.16031036800000001</v>
      </c>
      <c r="C1082" t="s">
        <v>1408</v>
      </c>
      <c r="D1082" s="71">
        <v>42293</v>
      </c>
      <c r="E1082">
        <v>10</v>
      </c>
      <c r="F1082">
        <v>2015</v>
      </c>
      <c r="G1082" t="s">
        <v>1164</v>
      </c>
      <c r="H1082" t="s">
        <v>1020</v>
      </c>
      <c r="I1082" t="s">
        <v>1599</v>
      </c>
    </row>
    <row r="1083" spans="1:9" x14ac:dyDescent="0.25">
      <c r="A1083" t="s">
        <v>2516</v>
      </c>
      <c r="B1083">
        <v>0.15973345799999999</v>
      </c>
      <c r="C1083" t="s">
        <v>1408</v>
      </c>
      <c r="D1083" s="71">
        <v>42384</v>
      </c>
      <c r="E1083">
        <v>1</v>
      </c>
      <c r="F1083">
        <v>2016</v>
      </c>
      <c r="G1083" t="s">
        <v>1164</v>
      </c>
      <c r="H1083" t="s">
        <v>1020</v>
      </c>
      <c r="I1083" t="s">
        <v>1599</v>
      </c>
    </row>
    <row r="1084" spans="1:9" x14ac:dyDescent="0.25">
      <c r="A1084" t="s">
        <v>2532</v>
      </c>
      <c r="B1084">
        <v>0.15953873700000001</v>
      </c>
      <c r="C1084" t="s">
        <v>1408</v>
      </c>
      <c r="D1084" s="71">
        <v>42360</v>
      </c>
      <c r="E1084">
        <v>12</v>
      </c>
      <c r="F1084">
        <v>2015</v>
      </c>
      <c r="G1084" t="s">
        <v>1164</v>
      </c>
      <c r="H1084" t="s">
        <v>1020</v>
      </c>
      <c r="I1084" t="s">
        <v>1599</v>
      </c>
    </row>
    <row r="1085" spans="1:9" x14ac:dyDescent="0.25">
      <c r="A1085" t="s">
        <v>2638</v>
      </c>
      <c r="B1085">
        <v>0.15734764300000001</v>
      </c>
      <c r="C1085" t="s">
        <v>1408</v>
      </c>
      <c r="D1085" s="71">
        <v>41921</v>
      </c>
      <c r="E1085">
        <v>10</v>
      </c>
      <c r="F1085">
        <v>2014</v>
      </c>
      <c r="G1085" t="s">
        <v>1164</v>
      </c>
      <c r="H1085" t="s">
        <v>1020</v>
      </c>
      <c r="I1085" t="s">
        <v>1599</v>
      </c>
    </row>
    <row r="1086" spans="1:9" x14ac:dyDescent="0.25">
      <c r="A1086" t="s">
        <v>1660</v>
      </c>
      <c r="B1086">
        <v>0.15712240899999999</v>
      </c>
      <c r="C1086" t="s">
        <v>1408</v>
      </c>
      <c r="D1086" s="71">
        <v>41684</v>
      </c>
      <c r="E1086">
        <v>2</v>
      </c>
      <c r="F1086">
        <v>2014</v>
      </c>
      <c r="G1086" t="s">
        <v>1164</v>
      </c>
      <c r="H1086" t="s">
        <v>1020</v>
      </c>
      <c r="I1086" t="s">
        <v>1599</v>
      </c>
    </row>
    <row r="1087" spans="1:9" x14ac:dyDescent="0.25">
      <c r="A1087" t="s">
        <v>1677</v>
      </c>
      <c r="B1087">
        <v>0.156814604</v>
      </c>
      <c r="C1087" t="s">
        <v>1408</v>
      </c>
      <c r="D1087" s="71">
        <v>42276</v>
      </c>
      <c r="E1087">
        <v>9</v>
      </c>
      <c r="F1087">
        <v>2015</v>
      </c>
      <c r="G1087" t="s">
        <v>1164</v>
      </c>
      <c r="H1087" t="s">
        <v>1020</v>
      </c>
      <c r="I1087" t="s">
        <v>1599</v>
      </c>
    </row>
    <row r="1088" spans="1:9" x14ac:dyDescent="0.25">
      <c r="A1088" t="s">
        <v>1711</v>
      </c>
      <c r="B1088">
        <v>0.156033802</v>
      </c>
      <c r="C1088" t="s">
        <v>1408</v>
      </c>
      <c r="D1088" s="71">
        <v>41803</v>
      </c>
      <c r="E1088">
        <v>6</v>
      </c>
      <c r="F1088">
        <v>2014</v>
      </c>
      <c r="G1088" t="s">
        <v>1164</v>
      </c>
      <c r="H1088" t="s">
        <v>1020</v>
      </c>
      <c r="I1088" t="s">
        <v>1599</v>
      </c>
    </row>
    <row r="1089" spans="1:9" x14ac:dyDescent="0.25">
      <c r="A1089" t="s">
        <v>1804</v>
      </c>
      <c r="B1089">
        <v>0.154656764</v>
      </c>
      <c r="C1089" t="s">
        <v>1408</v>
      </c>
      <c r="D1089" s="71">
        <v>42418</v>
      </c>
      <c r="E1089">
        <v>2</v>
      </c>
      <c r="F1089">
        <v>2016</v>
      </c>
      <c r="G1089" t="s">
        <v>1164</v>
      </c>
      <c r="H1089" t="s">
        <v>1020</v>
      </c>
      <c r="I1089" t="s">
        <v>1599</v>
      </c>
    </row>
    <row r="1090" spans="1:9" x14ac:dyDescent="0.25">
      <c r="A1090" t="s">
        <v>1867</v>
      </c>
      <c r="B1090">
        <v>0.15376886400000001</v>
      </c>
      <c r="C1090" t="s">
        <v>1408</v>
      </c>
      <c r="D1090" s="71">
        <v>42247</v>
      </c>
      <c r="E1090">
        <v>8</v>
      </c>
      <c r="F1090">
        <v>2015</v>
      </c>
      <c r="G1090" t="s">
        <v>1164</v>
      </c>
      <c r="H1090" t="s">
        <v>1020</v>
      </c>
      <c r="I1090" t="s">
        <v>1599</v>
      </c>
    </row>
    <row r="1091" spans="1:9" x14ac:dyDescent="0.25">
      <c r="A1091" t="s">
        <v>1905</v>
      </c>
      <c r="B1091">
        <v>0.153252795</v>
      </c>
      <c r="C1091" t="s">
        <v>1408</v>
      </c>
      <c r="D1091" s="71">
        <v>42521</v>
      </c>
      <c r="E1091">
        <v>5</v>
      </c>
      <c r="F1091">
        <v>2016</v>
      </c>
      <c r="G1091" t="s">
        <v>1164</v>
      </c>
      <c r="H1091" t="s">
        <v>1020</v>
      </c>
      <c r="I1091" t="s">
        <v>1599</v>
      </c>
    </row>
    <row r="1092" spans="1:9" x14ac:dyDescent="0.25">
      <c r="A1092" t="s">
        <v>1952</v>
      </c>
      <c r="B1092">
        <v>0.15264340400000001</v>
      </c>
      <c r="C1092" t="s">
        <v>1408</v>
      </c>
      <c r="D1092" s="71">
        <v>42510</v>
      </c>
      <c r="E1092">
        <v>5</v>
      </c>
      <c r="F1092">
        <v>2016</v>
      </c>
      <c r="G1092" t="s">
        <v>1164</v>
      </c>
      <c r="H1092" t="s">
        <v>1020</v>
      </c>
      <c r="I1092" t="s">
        <v>1599</v>
      </c>
    </row>
    <row r="1093" spans="1:9" x14ac:dyDescent="0.25">
      <c r="A1093" t="s">
        <v>1992</v>
      </c>
      <c r="B1093">
        <v>0.15197933</v>
      </c>
      <c r="C1093" t="s">
        <v>1408</v>
      </c>
      <c r="D1093" s="71">
        <v>42361</v>
      </c>
      <c r="E1093">
        <v>12</v>
      </c>
      <c r="F1093">
        <v>2015</v>
      </c>
      <c r="G1093" t="s">
        <v>1164</v>
      </c>
      <c r="H1093" t="s">
        <v>1020</v>
      </c>
      <c r="I1093" t="s">
        <v>1599</v>
      </c>
    </row>
    <row r="1094" spans="1:9" x14ac:dyDescent="0.25">
      <c r="A1094" t="s">
        <v>2072</v>
      </c>
      <c r="B1094">
        <v>0.15092628299999999</v>
      </c>
      <c r="C1094" t="s">
        <v>1408</v>
      </c>
      <c r="D1094" s="71">
        <v>42432</v>
      </c>
      <c r="E1094">
        <v>3</v>
      </c>
      <c r="F1094">
        <v>2016</v>
      </c>
      <c r="G1094" t="s">
        <v>1164</v>
      </c>
      <c r="H1094" t="s">
        <v>1020</v>
      </c>
      <c r="I1094" t="s">
        <v>1599</v>
      </c>
    </row>
    <row r="1095" spans="1:9" x14ac:dyDescent="0.25">
      <c r="A1095" t="s">
        <v>2098</v>
      </c>
      <c r="B1095">
        <v>0.150483059</v>
      </c>
      <c r="C1095" t="s">
        <v>1408</v>
      </c>
      <c r="D1095" s="71">
        <v>42531</v>
      </c>
      <c r="E1095">
        <v>6</v>
      </c>
      <c r="F1095">
        <v>2016</v>
      </c>
      <c r="G1095" t="s">
        <v>1164</v>
      </c>
      <c r="H1095" t="s">
        <v>1020</v>
      </c>
      <c r="I1095" t="s">
        <v>1599</v>
      </c>
    </row>
    <row r="1096" spans="1:9" x14ac:dyDescent="0.25">
      <c r="A1096" t="s">
        <v>2305</v>
      </c>
      <c r="B1096">
        <v>0.147864788</v>
      </c>
      <c r="C1096" t="s">
        <v>1408</v>
      </c>
      <c r="D1096" s="71">
        <v>42236</v>
      </c>
      <c r="E1096">
        <v>8</v>
      </c>
      <c r="F1096">
        <v>2015</v>
      </c>
      <c r="G1096" t="s">
        <v>1164</v>
      </c>
      <c r="H1096" t="s">
        <v>1020</v>
      </c>
      <c r="I1096" t="s">
        <v>1599</v>
      </c>
    </row>
    <row r="1097" spans="1:9" x14ac:dyDescent="0.25">
      <c r="A1097" t="s">
        <v>2336</v>
      </c>
      <c r="B1097">
        <v>0.14729305400000001</v>
      </c>
      <c r="C1097" t="s">
        <v>1408</v>
      </c>
      <c r="D1097" s="71">
        <v>42074</v>
      </c>
      <c r="E1097">
        <v>3</v>
      </c>
      <c r="F1097">
        <v>2015</v>
      </c>
      <c r="G1097" t="s">
        <v>1164</v>
      </c>
      <c r="H1097" t="s">
        <v>1020</v>
      </c>
      <c r="I1097" t="s">
        <v>1599</v>
      </c>
    </row>
    <row r="1098" spans="1:9" x14ac:dyDescent="0.25">
      <c r="A1098" t="s">
        <v>2380</v>
      </c>
      <c r="B1098">
        <v>0.146731734</v>
      </c>
      <c r="C1098" t="s">
        <v>1408</v>
      </c>
      <c r="D1098" s="71">
        <v>42153</v>
      </c>
      <c r="E1098">
        <v>5</v>
      </c>
      <c r="F1098">
        <v>2015</v>
      </c>
      <c r="G1098" t="s">
        <v>1164</v>
      </c>
      <c r="H1098" t="s">
        <v>1020</v>
      </c>
      <c r="I1098" t="s">
        <v>1599</v>
      </c>
    </row>
    <row r="1099" spans="1:9" x14ac:dyDescent="0.25">
      <c r="A1099" t="s">
        <v>1687</v>
      </c>
      <c r="B1099">
        <v>0.14319117000000001</v>
      </c>
      <c r="C1099" t="s">
        <v>1408</v>
      </c>
      <c r="D1099" s="71">
        <v>42416</v>
      </c>
      <c r="E1099">
        <v>2</v>
      </c>
      <c r="F1099">
        <v>2016</v>
      </c>
      <c r="G1099" t="s">
        <v>1164</v>
      </c>
      <c r="H1099" t="s">
        <v>1020</v>
      </c>
      <c r="I1099" t="s">
        <v>1599</v>
      </c>
    </row>
    <row r="1100" spans="1:9" x14ac:dyDescent="0.25">
      <c r="A1100" t="s">
        <v>1893</v>
      </c>
      <c r="B1100">
        <v>0.140525386</v>
      </c>
      <c r="C1100" t="s">
        <v>1408</v>
      </c>
      <c r="D1100" s="71">
        <v>42321</v>
      </c>
      <c r="E1100">
        <v>11</v>
      </c>
      <c r="F1100">
        <v>2015</v>
      </c>
      <c r="G1100" t="s">
        <v>1164</v>
      </c>
      <c r="H1100" t="s">
        <v>1020</v>
      </c>
      <c r="I1100" t="s">
        <v>1599</v>
      </c>
    </row>
    <row r="1101" spans="1:9" x14ac:dyDescent="0.25">
      <c r="A1101" t="s">
        <v>2173</v>
      </c>
      <c r="B1101">
        <v>0.13719524</v>
      </c>
      <c r="C1101" t="s">
        <v>1408</v>
      </c>
      <c r="D1101" s="71">
        <v>42487</v>
      </c>
      <c r="E1101">
        <v>4</v>
      </c>
      <c r="F1101">
        <v>2016</v>
      </c>
      <c r="G1101" t="s">
        <v>1164</v>
      </c>
      <c r="H1101" t="s">
        <v>1020</v>
      </c>
      <c r="I1101" t="s">
        <v>1599</v>
      </c>
    </row>
    <row r="1102" spans="1:9" x14ac:dyDescent="0.25">
      <c r="A1102" t="s">
        <v>2202</v>
      </c>
      <c r="B1102">
        <v>0.13678774499999999</v>
      </c>
      <c r="C1102" t="s">
        <v>1408</v>
      </c>
      <c r="D1102" s="71">
        <v>42320</v>
      </c>
      <c r="E1102">
        <v>11</v>
      </c>
      <c r="F1102">
        <v>2015</v>
      </c>
      <c r="G1102" t="s">
        <v>1164</v>
      </c>
      <c r="H1102" t="s">
        <v>1020</v>
      </c>
      <c r="I1102" t="s">
        <v>1599</v>
      </c>
    </row>
    <row r="1103" spans="1:9" x14ac:dyDescent="0.25">
      <c r="A1103" t="s">
        <v>2520</v>
      </c>
      <c r="B1103">
        <v>0.133323153</v>
      </c>
      <c r="C1103" t="s">
        <v>1408</v>
      </c>
      <c r="D1103" s="71">
        <v>42333</v>
      </c>
      <c r="E1103">
        <v>11</v>
      </c>
      <c r="F1103">
        <v>2015</v>
      </c>
      <c r="G1103" t="s">
        <v>1164</v>
      </c>
      <c r="H1103" t="s">
        <v>1020</v>
      </c>
      <c r="I1103" t="s">
        <v>1599</v>
      </c>
    </row>
    <row r="1104" spans="1:9" x14ac:dyDescent="0.25">
      <c r="A1104" t="s">
        <v>2537</v>
      </c>
      <c r="B1104">
        <v>0.13311382099999999</v>
      </c>
      <c r="C1104" t="s">
        <v>1408</v>
      </c>
      <c r="D1104" s="71">
        <v>42510</v>
      </c>
      <c r="E1104">
        <v>5</v>
      </c>
      <c r="F1104">
        <v>2016</v>
      </c>
      <c r="G1104" t="s">
        <v>1164</v>
      </c>
      <c r="H1104" t="s">
        <v>1020</v>
      </c>
      <c r="I1104" t="s">
        <v>1599</v>
      </c>
    </row>
    <row r="1105" spans="1:9" x14ac:dyDescent="0.25">
      <c r="A1105" t="s">
        <v>1827</v>
      </c>
      <c r="B1105">
        <v>0.130112547</v>
      </c>
      <c r="C1105" t="s">
        <v>1408</v>
      </c>
      <c r="D1105" s="71">
        <v>42321</v>
      </c>
      <c r="E1105">
        <v>11</v>
      </c>
      <c r="F1105">
        <v>2015</v>
      </c>
      <c r="G1105" t="s">
        <v>1164</v>
      </c>
      <c r="H1105" t="s">
        <v>1020</v>
      </c>
      <c r="I1105" t="s">
        <v>1599</v>
      </c>
    </row>
    <row r="1106" spans="1:9" x14ac:dyDescent="0.25">
      <c r="A1106" t="s">
        <v>1843</v>
      </c>
      <c r="B1106">
        <v>0.12998442900000001</v>
      </c>
      <c r="C1106" t="s">
        <v>1408</v>
      </c>
      <c r="D1106" s="71">
        <v>42118</v>
      </c>
      <c r="E1106">
        <v>4</v>
      </c>
      <c r="F1106">
        <v>2015</v>
      </c>
      <c r="G1106" t="s">
        <v>1164</v>
      </c>
      <c r="H1106" t="s">
        <v>1020</v>
      </c>
      <c r="I1106" t="s">
        <v>1599</v>
      </c>
    </row>
    <row r="1107" spans="1:9" x14ac:dyDescent="0.25">
      <c r="A1107" t="s">
        <v>1921</v>
      </c>
      <c r="B1107">
        <v>0.12904665200000001</v>
      </c>
      <c r="C1107" t="s">
        <v>1408</v>
      </c>
      <c r="D1107" s="71">
        <v>42338</v>
      </c>
      <c r="E1107">
        <v>11</v>
      </c>
      <c r="F1107">
        <v>2015</v>
      </c>
      <c r="G1107" t="s">
        <v>1164</v>
      </c>
      <c r="H1107" t="s">
        <v>1020</v>
      </c>
      <c r="I1107" t="s">
        <v>1599</v>
      </c>
    </row>
    <row r="1108" spans="1:9" x14ac:dyDescent="0.25">
      <c r="A1108" t="s">
        <v>2012</v>
      </c>
      <c r="B1108">
        <v>0.128039392</v>
      </c>
      <c r="C1108" t="s">
        <v>1408</v>
      </c>
      <c r="D1108" s="71">
        <v>42397</v>
      </c>
      <c r="E1108">
        <v>1</v>
      </c>
      <c r="F1108">
        <v>2016</v>
      </c>
      <c r="G1108" t="s">
        <v>1164</v>
      </c>
      <c r="H1108" t="s">
        <v>1020</v>
      </c>
      <c r="I1108" t="s">
        <v>1599</v>
      </c>
    </row>
    <row r="1109" spans="1:9" x14ac:dyDescent="0.25">
      <c r="A1109" t="s">
        <v>2052</v>
      </c>
      <c r="B1109">
        <v>0.127552467</v>
      </c>
      <c r="C1109" t="s">
        <v>1408</v>
      </c>
      <c r="D1109" s="71">
        <v>42451</v>
      </c>
      <c r="E1109">
        <v>3</v>
      </c>
      <c r="F1109">
        <v>2016</v>
      </c>
      <c r="G1109" t="s">
        <v>1164</v>
      </c>
      <c r="H1109" t="s">
        <v>1020</v>
      </c>
      <c r="I1109" t="s">
        <v>1599</v>
      </c>
    </row>
    <row r="1110" spans="1:9" x14ac:dyDescent="0.25">
      <c r="A1110" t="s">
        <v>2095</v>
      </c>
      <c r="B1110">
        <v>0.12702466000000001</v>
      </c>
      <c r="C1110" t="s">
        <v>1408</v>
      </c>
      <c r="D1110" s="71">
        <v>42139</v>
      </c>
      <c r="E1110">
        <v>5</v>
      </c>
      <c r="F1110">
        <v>2015</v>
      </c>
      <c r="G1110" t="s">
        <v>1164</v>
      </c>
      <c r="H1110" t="s">
        <v>1020</v>
      </c>
      <c r="I1110" t="s">
        <v>1599</v>
      </c>
    </row>
    <row r="1111" spans="1:9" x14ac:dyDescent="0.25">
      <c r="A1111" t="s">
        <v>2120</v>
      </c>
      <c r="B1111">
        <v>0.12678777999999999</v>
      </c>
      <c r="C1111" t="s">
        <v>1408</v>
      </c>
      <c r="D1111" s="71">
        <v>42212</v>
      </c>
      <c r="E1111">
        <v>7</v>
      </c>
      <c r="F1111">
        <v>2015</v>
      </c>
      <c r="G1111" t="s">
        <v>1164</v>
      </c>
      <c r="H1111" t="s">
        <v>1020</v>
      </c>
      <c r="I1111" t="s">
        <v>1599</v>
      </c>
    </row>
    <row r="1112" spans="1:9" x14ac:dyDescent="0.25">
      <c r="A1112" t="s">
        <v>2200</v>
      </c>
      <c r="B1112">
        <v>0.12576815699999999</v>
      </c>
      <c r="C1112" t="s">
        <v>1408</v>
      </c>
      <c r="D1112" s="71">
        <v>42405</v>
      </c>
      <c r="E1112">
        <v>2</v>
      </c>
      <c r="F1112">
        <v>2016</v>
      </c>
      <c r="G1112" t="s">
        <v>1164</v>
      </c>
      <c r="H1112" t="s">
        <v>1020</v>
      </c>
      <c r="I1112" t="s">
        <v>1599</v>
      </c>
    </row>
    <row r="1113" spans="1:9" x14ac:dyDescent="0.25">
      <c r="A1113" t="s">
        <v>2394</v>
      </c>
      <c r="B1113">
        <v>0.123650553</v>
      </c>
      <c r="C1113" t="s">
        <v>1408</v>
      </c>
      <c r="D1113" s="71">
        <v>42139</v>
      </c>
      <c r="E1113">
        <v>5</v>
      </c>
      <c r="F1113">
        <v>2015</v>
      </c>
      <c r="G1113" t="s">
        <v>1164</v>
      </c>
      <c r="H1113" t="s">
        <v>1020</v>
      </c>
      <c r="I1113" t="s">
        <v>1599</v>
      </c>
    </row>
    <row r="1114" spans="1:9" x14ac:dyDescent="0.25">
      <c r="A1114" t="s">
        <v>2472</v>
      </c>
      <c r="B1114">
        <v>0.122947509</v>
      </c>
      <c r="C1114" t="s">
        <v>1408</v>
      </c>
      <c r="D1114" s="71">
        <v>41900</v>
      </c>
      <c r="E1114">
        <v>9</v>
      </c>
      <c r="F1114">
        <v>2014</v>
      </c>
      <c r="G1114" t="s">
        <v>1164</v>
      </c>
      <c r="H1114" t="s">
        <v>1020</v>
      </c>
      <c r="I1114" t="s">
        <v>1599</v>
      </c>
    </row>
    <row r="1115" spans="1:9" x14ac:dyDescent="0.25">
      <c r="A1115" t="s">
        <v>2515</v>
      </c>
      <c r="B1115">
        <v>0.12260526099999999</v>
      </c>
      <c r="C1115" t="s">
        <v>1408</v>
      </c>
      <c r="D1115" s="71">
        <v>42530</v>
      </c>
      <c r="E1115">
        <v>6</v>
      </c>
      <c r="F1115">
        <v>2016</v>
      </c>
      <c r="G1115" t="s">
        <v>1164</v>
      </c>
      <c r="H1115" t="s">
        <v>1020</v>
      </c>
      <c r="I1115" t="s">
        <v>1599</v>
      </c>
    </row>
    <row r="1116" spans="1:9" x14ac:dyDescent="0.25">
      <c r="A1116" t="s">
        <v>2629</v>
      </c>
      <c r="B1116">
        <v>0.121411464</v>
      </c>
      <c r="C1116" t="s">
        <v>1408</v>
      </c>
      <c r="D1116" s="71">
        <v>42264</v>
      </c>
      <c r="E1116">
        <v>9</v>
      </c>
      <c r="F1116">
        <v>2015</v>
      </c>
      <c r="G1116" t="s">
        <v>1164</v>
      </c>
      <c r="H1116" t="s">
        <v>1020</v>
      </c>
      <c r="I1116" t="s">
        <v>1599</v>
      </c>
    </row>
    <row r="1117" spans="1:9" x14ac:dyDescent="0.25">
      <c r="A1117" t="s">
        <v>2638</v>
      </c>
      <c r="B1117">
        <v>0.121363057</v>
      </c>
      <c r="C1117" t="s">
        <v>1408</v>
      </c>
      <c r="D1117" s="71">
        <v>42515</v>
      </c>
      <c r="E1117">
        <v>5</v>
      </c>
      <c r="F1117">
        <v>2016</v>
      </c>
      <c r="G1117" t="s">
        <v>1164</v>
      </c>
      <c r="H1117" t="s">
        <v>1020</v>
      </c>
      <c r="I1117" t="s">
        <v>1599</v>
      </c>
    </row>
    <row r="1118" spans="1:9" x14ac:dyDescent="0.25">
      <c r="A1118" t="s">
        <v>2274</v>
      </c>
      <c r="B1118">
        <v>0.27327867</v>
      </c>
      <c r="C1118" t="s">
        <v>1332</v>
      </c>
      <c r="D1118" s="71">
        <v>42041</v>
      </c>
      <c r="E1118">
        <v>2</v>
      </c>
      <c r="F1118">
        <v>2015</v>
      </c>
      <c r="G1118" t="s">
        <v>1598</v>
      </c>
      <c r="H1118" t="s">
        <v>1019</v>
      </c>
      <c r="I1118" t="s">
        <v>1599</v>
      </c>
    </row>
    <row r="1119" spans="1:9" x14ac:dyDescent="0.25">
      <c r="A1119" t="s">
        <v>1756</v>
      </c>
      <c r="B1119">
        <v>0.45995962400000001</v>
      </c>
      <c r="C1119" t="s">
        <v>1332</v>
      </c>
      <c r="D1119" s="71">
        <v>42443</v>
      </c>
      <c r="E1119">
        <v>3</v>
      </c>
      <c r="F1119">
        <v>2016</v>
      </c>
      <c r="G1119" t="s">
        <v>1598</v>
      </c>
      <c r="H1119" t="s">
        <v>1019</v>
      </c>
      <c r="I1119" t="s">
        <v>1599</v>
      </c>
    </row>
    <row r="1120" spans="1:9" x14ac:dyDescent="0.25">
      <c r="A1120" t="s">
        <v>2403</v>
      </c>
      <c r="B1120">
        <v>0.25987237299999999</v>
      </c>
      <c r="C1120" t="s">
        <v>1332</v>
      </c>
      <c r="D1120" s="71">
        <v>42311</v>
      </c>
      <c r="E1120">
        <v>11</v>
      </c>
      <c r="F1120">
        <v>2015</v>
      </c>
      <c r="G1120" t="s">
        <v>1598</v>
      </c>
      <c r="H1120" t="s">
        <v>1019</v>
      </c>
      <c r="I1120" t="s">
        <v>1599</v>
      </c>
    </row>
    <row r="1121" spans="1:9" x14ac:dyDescent="0.25">
      <c r="A1121" t="s">
        <v>2203</v>
      </c>
      <c r="B1121">
        <v>0.16512542199999999</v>
      </c>
      <c r="C1121" t="s">
        <v>1294</v>
      </c>
      <c r="D1121" s="71">
        <v>41547</v>
      </c>
      <c r="E1121">
        <v>9</v>
      </c>
      <c r="F1121">
        <v>2013</v>
      </c>
      <c r="G1121" t="s">
        <v>1598</v>
      </c>
      <c r="H1121" t="s">
        <v>1019</v>
      </c>
      <c r="I1121" t="s">
        <v>1599</v>
      </c>
    </row>
    <row r="1122" spans="1:9" x14ac:dyDescent="0.25">
      <c r="A1122" t="s">
        <v>1863</v>
      </c>
      <c r="B1122">
        <v>0.153829415</v>
      </c>
      <c r="C1122" t="s">
        <v>1294</v>
      </c>
      <c r="D1122" s="71">
        <v>41529</v>
      </c>
      <c r="E1122">
        <v>9</v>
      </c>
      <c r="F1122">
        <v>2013</v>
      </c>
      <c r="G1122" t="s">
        <v>1598</v>
      </c>
      <c r="H1122" t="s">
        <v>1019</v>
      </c>
      <c r="I1122" t="s">
        <v>1599</v>
      </c>
    </row>
    <row r="1123" spans="1:9" x14ac:dyDescent="0.25">
      <c r="A1123" t="s">
        <v>2127</v>
      </c>
      <c r="B1123">
        <v>0.13765055000000001</v>
      </c>
      <c r="C1123" t="s">
        <v>1578</v>
      </c>
      <c r="D1123" s="71">
        <v>42307</v>
      </c>
      <c r="E1123">
        <v>10</v>
      </c>
      <c r="F1123">
        <v>2015</v>
      </c>
      <c r="G1123" t="s">
        <v>1164</v>
      </c>
      <c r="H1123" t="s">
        <v>1020</v>
      </c>
      <c r="I1123" t="s">
        <v>1599</v>
      </c>
    </row>
    <row r="1124" spans="1:9" x14ac:dyDescent="0.25">
      <c r="A1124" t="s">
        <v>1834</v>
      </c>
      <c r="B1124">
        <v>0.15419355000000001</v>
      </c>
      <c r="C1124" t="s">
        <v>1311</v>
      </c>
      <c r="D1124" s="71">
        <v>42185</v>
      </c>
      <c r="E1124">
        <v>6</v>
      </c>
      <c r="F1124">
        <v>2015</v>
      </c>
      <c r="G1124" t="s">
        <v>1164</v>
      </c>
      <c r="H1124" t="s">
        <v>1020</v>
      </c>
      <c r="I1124" t="s">
        <v>1600</v>
      </c>
    </row>
    <row r="1125" spans="1:9" x14ac:dyDescent="0.25">
      <c r="A1125" t="s">
        <v>1845</v>
      </c>
      <c r="B1125">
        <v>0.15413882000000001</v>
      </c>
      <c r="C1125" t="s">
        <v>1311</v>
      </c>
      <c r="D1125" s="71">
        <v>42145</v>
      </c>
      <c r="E1125">
        <v>5</v>
      </c>
      <c r="F1125">
        <v>2015</v>
      </c>
      <c r="G1125" t="s">
        <v>1164</v>
      </c>
      <c r="H1125" t="s">
        <v>1020</v>
      </c>
      <c r="I1125" t="s">
        <v>1599</v>
      </c>
    </row>
    <row r="1126" spans="1:9" x14ac:dyDescent="0.25">
      <c r="A1126" t="s">
        <v>2595</v>
      </c>
      <c r="B1126">
        <v>0.14427121900000001</v>
      </c>
      <c r="C1126" t="s">
        <v>1311</v>
      </c>
      <c r="D1126" s="71">
        <v>42255</v>
      </c>
      <c r="E1126">
        <v>9</v>
      </c>
      <c r="F1126">
        <v>2015</v>
      </c>
      <c r="G1126" t="s">
        <v>1164</v>
      </c>
      <c r="H1126" t="s">
        <v>1020</v>
      </c>
      <c r="I1126" t="s">
        <v>1599</v>
      </c>
    </row>
    <row r="1127" spans="1:9" x14ac:dyDescent="0.25">
      <c r="A1127" t="s">
        <v>1855</v>
      </c>
      <c r="B1127">
        <v>0.141082283</v>
      </c>
      <c r="C1127" t="s">
        <v>1311</v>
      </c>
      <c r="D1127" s="71">
        <v>42216</v>
      </c>
      <c r="E1127">
        <v>7</v>
      </c>
      <c r="F1127">
        <v>2015</v>
      </c>
      <c r="G1127" t="s">
        <v>1164</v>
      </c>
      <c r="H1127" t="s">
        <v>1020</v>
      </c>
      <c r="I1127" t="s">
        <v>1599</v>
      </c>
    </row>
    <row r="1128" spans="1:9" x14ac:dyDescent="0.25">
      <c r="A1128" t="s">
        <v>1982</v>
      </c>
      <c r="B1128">
        <v>0.13952383099999999</v>
      </c>
      <c r="C1128" t="s">
        <v>1311</v>
      </c>
      <c r="D1128" s="71">
        <v>42241</v>
      </c>
      <c r="E1128">
        <v>8</v>
      </c>
      <c r="F1128">
        <v>2015</v>
      </c>
      <c r="G1128" t="s">
        <v>1164</v>
      </c>
      <c r="H1128" t="s">
        <v>1020</v>
      </c>
      <c r="I1128" t="s">
        <v>1599</v>
      </c>
    </row>
    <row r="1129" spans="1:9" x14ac:dyDescent="0.25">
      <c r="A1129" t="s">
        <v>2058</v>
      </c>
      <c r="B1129">
        <v>0.138608912</v>
      </c>
      <c r="C1129" t="s">
        <v>1311</v>
      </c>
      <c r="D1129" s="71">
        <v>42256</v>
      </c>
      <c r="E1129">
        <v>9</v>
      </c>
      <c r="F1129">
        <v>2015</v>
      </c>
      <c r="G1129" t="s">
        <v>1164</v>
      </c>
      <c r="H1129" t="s">
        <v>1020</v>
      </c>
      <c r="I1129" t="s">
        <v>1599</v>
      </c>
    </row>
    <row r="1130" spans="1:9" x14ac:dyDescent="0.25">
      <c r="A1130" t="s">
        <v>2243</v>
      </c>
      <c r="B1130">
        <v>0.13630326300000001</v>
      </c>
      <c r="C1130" t="s">
        <v>1311</v>
      </c>
      <c r="D1130" s="71">
        <v>42235</v>
      </c>
      <c r="E1130">
        <v>8</v>
      </c>
      <c r="F1130">
        <v>2015</v>
      </c>
      <c r="G1130" t="s">
        <v>1164</v>
      </c>
      <c r="H1130" t="s">
        <v>1020</v>
      </c>
      <c r="I1130" t="s">
        <v>1599</v>
      </c>
    </row>
    <row r="1131" spans="1:9" x14ac:dyDescent="0.25">
      <c r="A1131" t="s">
        <v>2383</v>
      </c>
      <c r="B1131">
        <v>0.134731719</v>
      </c>
      <c r="C1131" t="s">
        <v>1311</v>
      </c>
      <c r="D1131" s="71">
        <v>42172</v>
      </c>
      <c r="E1131">
        <v>6</v>
      </c>
      <c r="F1131">
        <v>2015</v>
      </c>
      <c r="G1131" t="s">
        <v>1164</v>
      </c>
      <c r="H1131" t="s">
        <v>1020</v>
      </c>
      <c r="I1131" t="s">
        <v>1599</v>
      </c>
    </row>
    <row r="1132" spans="1:9" x14ac:dyDescent="0.25">
      <c r="A1132" t="s">
        <v>2414</v>
      </c>
      <c r="B1132">
        <v>0.13428675800000001</v>
      </c>
      <c r="C1132" t="s">
        <v>1311</v>
      </c>
      <c r="D1132" s="71">
        <v>42185</v>
      </c>
      <c r="E1132">
        <v>6</v>
      </c>
      <c r="F1132">
        <v>2015</v>
      </c>
      <c r="G1132" t="s">
        <v>1164</v>
      </c>
      <c r="H1132" t="s">
        <v>1020</v>
      </c>
      <c r="I1132" t="s">
        <v>1599</v>
      </c>
    </row>
    <row r="1133" spans="1:9" x14ac:dyDescent="0.25">
      <c r="A1133" t="s">
        <v>2447</v>
      </c>
      <c r="B1133">
        <v>0.134028174</v>
      </c>
      <c r="C1133" t="s">
        <v>1311</v>
      </c>
      <c r="D1133" s="71">
        <v>42207</v>
      </c>
      <c r="E1133">
        <v>7</v>
      </c>
      <c r="F1133">
        <v>2015</v>
      </c>
      <c r="G1133" t="s">
        <v>1164</v>
      </c>
      <c r="H1133" t="s">
        <v>1020</v>
      </c>
      <c r="I1133" t="s">
        <v>1599</v>
      </c>
    </row>
    <row r="1134" spans="1:9" x14ac:dyDescent="0.25">
      <c r="A1134" t="s">
        <v>2458</v>
      </c>
      <c r="B1134">
        <v>0.13393216199999999</v>
      </c>
      <c r="C1134" t="s">
        <v>1311</v>
      </c>
      <c r="D1134" s="71">
        <v>42247</v>
      </c>
      <c r="E1134">
        <v>8</v>
      </c>
      <c r="F1134">
        <v>2015</v>
      </c>
      <c r="G1134" t="s">
        <v>1164</v>
      </c>
      <c r="H1134" t="s">
        <v>1020</v>
      </c>
      <c r="I1134" t="s">
        <v>1599</v>
      </c>
    </row>
    <row r="1135" spans="1:9" x14ac:dyDescent="0.25">
      <c r="A1135" t="s">
        <v>2480</v>
      </c>
      <c r="B1135">
        <v>0.133756138</v>
      </c>
      <c r="C1135" t="s">
        <v>1311</v>
      </c>
      <c r="D1135" s="71">
        <v>42153</v>
      </c>
      <c r="E1135">
        <v>5</v>
      </c>
      <c r="F1135">
        <v>2015</v>
      </c>
      <c r="G1135" t="s">
        <v>1164</v>
      </c>
      <c r="H1135" t="s">
        <v>1020</v>
      </c>
      <c r="I1135" t="s">
        <v>1599</v>
      </c>
    </row>
    <row r="1136" spans="1:9" x14ac:dyDescent="0.25">
      <c r="A1136" t="s">
        <v>2510</v>
      </c>
      <c r="B1136">
        <v>0.133394653</v>
      </c>
      <c r="C1136" t="s">
        <v>1311</v>
      </c>
      <c r="D1136" s="71">
        <v>42223</v>
      </c>
      <c r="E1136">
        <v>8</v>
      </c>
      <c r="F1136">
        <v>2015</v>
      </c>
      <c r="G1136" t="s">
        <v>1164</v>
      </c>
      <c r="H1136" t="s">
        <v>1020</v>
      </c>
      <c r="I1136" t="s">
        <v>1599</v>
      </c>
    </row>
    <row r="1137" spans="1:9" x14ac:dyDescent="0.25">
      <c r="A1137" t="s">
        <v>2511</v>
      </c>
      <c r="B1137">
        <v>0.133394653</v>
      </c>
      <c r="C1137" t="s">
        <v>1311</v>
      </c>
      <c r="D1137" s="71">
        <v>42228</v>
      </c>
      <c r="E1137">
        <v>8</v>
      </c>
      <c r="F1137">
        <v>2015</v>
      </c>
      <c r="G1137" t="s">
        <v>1164</v>
      </c>
      <c r="H1137" t="s">
        <v>1020</v>
      </c>
      <c r="I1137" t="s">
        <v>1599</v>
      </c>
    </row>
    <row r="1138" spans="1:9" x14ac:dyDescent="0.25">
      <c r="A1138" t="s">
        <v>2607</v>
      </c>
      <c r="B1138">
        <v>0.13233151500000001</v>
      </c>
      <c r="C1138" t="s">
        <v>1311</v>
      </c>
      <c r="D1138" s="71">
        <v>42228</v>
      </c>
      <c r="E1138">
        <v>8</v>
      </c>
      <c r="F1138">
        <v>2015</v>
      </c>
      <c r="G1138" t="s">
        <v>1164</v>
      </c>
      <c r="H1138" t="s">
        <v>1020</v>
      </c>
      <c r="I1138" t="s">
        <v>1599</v>
      </c>
    </row>
    <row r="1139" spans="1:9" x14ac:dyDescent="0.25">
      <c r="A1139" t="s">
        <v>2639</v>
      </c>
      <c r="B1139">
        <v>0.13202378000000001</v>
      </c>
      <c r="C1139" t="s">
        <v>1311</v>
      </c>
      <c r="D1139" s="71">
        <v>42174</v>
      </c>
      <c r="E1139">
        <v>6</v>
      </c>
      <c r="F1139">
        <v>2015</v>
      </c>
      <c r="G1139" t="s">
        <v>1164</v>
      </c>
      <c r="H1139" t="s">
        <v>1020</v>
      </c>
      <c r="I1139" t="s">
        <v>1599</v>
      </c>
    </row>
    <row r="1140" spans="1:9" x14ac:dyDescent="0.25">
      <c r="A1140" t="s">
        <v>2645</v>
      </c>
      <c r="B1140">
        <v>0.13192172999999999</v>
      </c>
      <c r="C1140" t="s">
        <v>1311</v>
      </c>
      <c r="D1140" s="71">
        <v>42277</v>
      </c>
      <c r="E1140">
        <v>9</v>
      </c>
      <c r="F1140">
        <v>2015</v>
      </c>
      <c r="G1140" t="s">
        <v>1164</v>
      </c>
      <c r="H1140" t="s">
        <v>1020</v>
      </c>
      <c r="I1140" t="s">
        <v>1599</v>
      </c>
    </row>
    <row r="1141" spans="1:9" x14ac:dyDescent="0.25">
      <c r="A1141" t="s">
        <v>1649</v>
      </c>
      <c r="B1141">
        <v>0.13186219399999999</v>
      </c>
      <c r="C1141" t="s">
        <v>1311</v>
      </c>
      <c r="D1141" s="71">
        <v>42243</v>
      </c>
      <c r="E1141">
        <v>8</v>
      </c>
      <c r="F1141">
        <v>2015</v>
      </c>
      <c r="G1141" t="s">
        <v>1164</v>
      </c>
      <c r="H1141" t="s">
        <v>1020</v>
      </c>
      <c r="I1141" t="s">
        <v>1599</v>
      </c>
    </row>
    <row r="1142" spans="1:9" x14ac:dyDescent="0.25">
      <c r="A1142" t="s">
        <v>1701</v>
      </c>
      <c r="B1142">
        <v>0.13122368300000001</v>
      </c>
      <c r="C1142" t="s">
        <v>1311</v>
      </c>
      <c r="D1142" s="71">
        <v>42198</v>
      </c>
      <c r="E1142">
        <v>7</v>
      </c>
      <c r="F1142">
        <v>2015</v>
      </c>
      <c r="G1142" t="s">
        <v>1164</v>
      </c>
      <c r="H1142" t="s">
        <v>1020</v>
      </c>
      <c r="I1142" t="s">
        <v>1599</v>
      </c>
    </row>
    <row r="1143" spans="1:9" x14ac:dyDescent="0.25">
      <c r="A1143" t="s">
        <v>1897</v>
      </c>
      <c r="B1143">
        <v>0.12930209400000001</v>
      </c>
      <c r="C1143" t="s">
        <v>1311</v>
      </c>
      <c r="D1143" s="71">
        <v>42237</v>
      </c>
      <c r="E1143">
        <v>8</v>
      </c>
      <c r="F1143">
        <v>2015</v>
      </c>
      <c r="G1143" t="s">
        <v>1164</v>
      </c>
      <c r="H1143" t="s">
        <v>1020</v>
      </c>
      <c r="I1143" t="s">
        <v>1599</v>
      </c>
    </row>
    <row r="1144" spans="1:9" x14ac:dyDescent="0.25">
      <c r="A1144" t="s">
        <v>1909</v>
      </c>
      <c r="B1144">
        <v>0.129166636</v>
      </c>
      <c r="C1144" t="s">
        <v>1311</v>
      </c>
      <c r="D1144" s="71">
        <v>42255</v>
      </c>
      <c r="E1144">
        <v>9</v>
      </c>
      <c r="F1144">
        <v>2015</v>
      </c>
      <c r="G1144" t="s">
        <v>1164</v>
      </c>
      <c r="H1144" t="s">
        <v>1020</v>
      </c>
      <c r="I1144" t="s">
        <v>1599</v>
      </c>
    </row>
    <row r="1145" spans="1:9" x14ac:dyDescent="0.25">
      <c r="A1145" t="s">
        <v>1941</v>
      </c>
      <c r="B1145">
        <v>0.12886895700000001</v>
      </c>
      <c r="C1145" t="s">
        <v>1311</v>
      </c>
      <c r="D1145" s="71">
        <v>42153</v>
      </c>
      <c r="E1145">
        <v>5</v>
      </c>
      <c r="F1145">
        <v>2015</v>
      </c>
      <c r="G1145" t="s">
        <v>1164</v>
      </c>
      <c r="H1145" t="s">
        <v>1020</v>
      </c>
      <c r="I1145" t="s">
        <v>1599</v>
      </c>
    </row>
    <row r="1146" spans="1:9" x14ac:dyDescent="0.25">
      <c r="A1146" t="s">
        <v>1952</v>
      </c>
      <c r="B1146">
        <v>0.12874500699999999</v>
      </c>
      <c r="C1146" t="s">
        <v>1311</v>
      </c>
      <c r="D1146" s="71">
        <v>42151</v>
      </c>
      <c r="E1146">
        <v>5</v>
      </c>
      <c r="F1146">
        <v>2015</v>
      </c>
      <c r="G1146" t="s">
        <v>1164</v>
      </c>
      <c r="H1146" t="s">
        <v>1020</v>
      </c>
      <c r="I1146" t="s">
        <v>1599</v>
      </c>
    </row>
    <row r="1147" spans="1:9" x14ac:dyDescent="0.25">
      <c r="A1147" t="s">
        <v>1961</v>
      </c>
      <c r="B1147">
        <v>0.12862894699999999</v>
      </c>
      <c r="C1147" t="s">
        <v>1311</v>
      </c>
      <c r="D1147" s="71">
        <v>42149</v>
      </c>
      <c r="E1147">
        <v>5</v>
      </c>
      <c r="F1147">
        <v>2015</v>
      </c>
      <c r="G1147" t="s">
        <v>1164</v>
      </c>
      <c r="H1147" t="s">
        <v>1020</v>
      </c>
      <c r="I1147" t="s">
        <v>1599</v>
      </c>
    </row>
    <row r="1148" spans="1:9" x14ac:dyDescent="0.25">
      <c r="A1148" t="s">
        <v>2001</v>
      </c>
      <c r="B1148">
        <v>0.12816003200000001</v>
      </c>
      <c r="C1148" t="s">
        <v>1311</v>
      </c>
      <c r="D1148" s="71">
        <v>42151</v>
      </c>
      <c r="E1148">
        <v>5</v>
      </c>
      <c r="F1148">
        <v>2015</v>
      </c>
      <c r="G1148" t="s">
        <v>1164</v>
      </c>
      <c r="H1148" t="s">
        <v>1020</v>
      </c>
      <c r="I1148" t="s">
        <v>1599</v>
      </c>
    </row>
    <row r="1149" spans="1:9" x14ac:dyDescent="0.25">
      <c r="A1149" t="s">
        <v>2035</v>
      </c>
      <c r="B1149">
        <v>0.12778535599999999</v>
      </c>
      <c r="C1149" t="s">
        <v>1311</v>
      </c>
      <c r="D1149" s="71">
        <v>42123</v>
      </c>
      <c r="E1149">
        <v>4</v>
      </c>
      <c r="F1149">
        <v>2015</v>
      </c>
      <c r="G1149" t="s">
        <v>1164</v>
      </c>
      <c r="H1149" t="s">
        <v>1020</v>
      </c>
      <c r="I1149" t="s">
        <v>1599</v>
      </c>
    </row>
    <row r="1150" spans="1:9" x14ac:dyDescent="0.25">
      <c r="A1150" t="s">
        <v>2055</v>
      </c>
      <c r="B1150">
        <v>0.12752586399999999</v>
      </c>
      <c r="C1150" t="s">
        <v>1311</v>
      </c>
      <c r="D1150" s="71">
        <v>42215</v>
      </c>
      <c r="E1150">
        <v>7</v>
      </c>
      <c r="F1150">
        <v>2015</v>
      </c>
      <c r="G1150" t="s">
        <v>1164</v>
      </c>
      <c r="H1150" t="s">
        <v>1020</v>
      </c>
      <c r="I1150" t="s">
        <v>1599</v>
      </c>
    </row>
    <row r="1151" spans="1:9" x14ac:dyDescent="0.25">
      <c r="A1151" t="s">
        <v>2093</v>
      </c>
      <c r="B1151">
        <v>0.12706716600000001</v>
      </c>
      <c r="C1151" t="s">
        <v>1311</v>
      </c>
      <c r="D1151" s="71">
        <v>42124</v>
      </c>
      <c r="E1151">
        <v>4</v>
      </c>
      <c r="F1151">
        <v>2015</v>
      </c>
      <c r="G1151" t="s">
        <v>1164</v>
      </c>
      <c r="H1151" t="s">
        <v>1020</v>
      </c>
      <c r="I1151" t="s">
        <v>1599</v>
      </c>
    </row>
    <row r="1152" spans="1:9" x14ac:dyDescent="0.25">
      <c r="A1152" t="s">
        <v>2132</v>
      </c>
      <c r="B1152">
        <v>0.12666277000000001</v>
      </c>
      <c r="C1152" t="s">
        <v>1311</v>
      </c>
      <c r="D1152" s="71">
        <v>42277</v>
      </c>
      <c r="E1152">
        <v>9</v>
      </c>
      <c r="F1152">
        <v>2015</v>
      </c>
      <c r="G1152" t="s">
        <v>1164</v>
      </c>
      <c r="H1152" t="s">
        <v>1020</v>
      </c>
      <c r="I1152" t="s">
        <v>1599</v>
      </c>
    </row>
    <row r="1153" spans="1:9" x14ac:dyDescent="0.25">
      <c r="A1153" t="s">
        <v>2145</v>
      </c>
      <c r="B1153">
        <v>0.126459764</v>
      </c>
      <c r="C1153" t="s">
        <v>1311</v>
      </c>
      <c r="D1153" s="71">
        <v>42094</v>
      </c>
      <c r="E1153">
        <v>3</v>
      </c>
      <c r="F1153">
        <v>2015</v>
      </c>
      <c r="G1153" t="s">
        <v>1164</v>
      </c>
      <c r="H1153" t="s">
        <v>1020</v>
      </c>
      <c r="I1153" t="s">
        <v>1599</v>
      </c>
    </row>
    <row r="1154" spans="1:9" x14ac:dyDescent="0.25">
      <c r="A1154" t="s">
        <v>2277</v>
      </c>
      <c r="B1154">
        <v>0.124865163</v>
      </c>
      <c r="C1154" t="s">
        <v>1311</v>
      </c>
      <c r="D1154" s="71">
        <v>41960</v>
      </c>
      <c r="E1154">
        <v>11</v>
      </c>
      <c r="F1154">
        <v>2014</v>
      </c>
      <c r="G1154" t="s">
        <v>1164</v>
      </c>
      <c r="H1154" t="s">
        <v>1020</v>
      </c>
      <c r="I1154" t="s">
        <v>1599</v>
      </c>
    </row>
    <row r="1155" spans="1:9" x14ac:dyDescent="0.25">
      <c r="A1155" t="s">
        <v>2296</v>
      </c>
      <c r="B1155">
        <v>0.124689121</v>
      </c>
      <c r="C1155" t="s">
        <v>1311</v>
      </c>
      <c r="D1155" s="71">
        <v>42171</v>
      </c>
      <c r="E1155">
        <v>6</v>
      </c>
      <c r="F1155">
        <v>2015</v>
      </c>
      <c r="G1155" t="s">
        <v>1164</v>
      </c>
      <c r="H1155" t="s">
        <v>1020</v>
      </c>
      <c r="I1155" t="s">
        <v>1599</v>
      </c>
    </row>
    <row r="1156" spans="1:9" x14ac:dyDescent="0.25">
      <c r="A1156" t="s">
        <v>2314</v>
      </c>
      <c r="B1156">
        <v>0.12454968399999999</v>
      </c>
      <c r="C1156" t="s">
        <v>1311</v>
      </c>
      <c r="D1156" s="71">
        <v>42018</v>
      </c>
      <c r="E1156">
        <v>1</v>
      </c>
      <c r="F1156">
        <v>2015</v>
      </c>
      <c r="G1156" t="s">
        <v>1164</v>
      </c>
      <c r="H1156" t="s">
        <v>1020</v>
      </c>
      <c r="I1156" t="s">
        <v>1599</v>
      </c>
    </row>
    <row r="1157" spans="1:9" x14ac:dyDescent="0.25">
      <c r="A1157" t="s">
        <v>2325</v>
      </c>
      <c r="B1157">
        <v>0.124398456</v>
      </c>
      <c r="C1157" t="s">
        <v>1311</v>
      </c>
      <c r="D1157" s="71">
        <v>42247</v>
      </c>
      <c r="E1157">
        <v>8</v>
      </c>
      <c r="F1157">
        <v>2015</v>
      </c>
      <c r="G1157" t="s">
        <v>1164</v>
      </c>
      <c r="H1157" t="s">
        <v>1020</v>
      </c>
      <c r="I1157" t="s">
        <v>1599</v>
      </c>
    </row>
    <row r="1158" spans="1:9" x14ac:dyDescent="0.25">
      <c r="A1158" t="s">
        <v>2416</v>
      </c>
      <c r="B1158">
        <v>0.123425508</v>
      </c>
      <c r="C1158" t="s">
        <v>1311</v>
      </c>
      <c r="D1158" s="71">
        <v>42188</v>
      </c>
      <c r="E1158">
        <v>7</v>
      </c>
      <c r="F1158">
        <v>2015</v>
      </c>
      <c r="G1158" t="s">
        <v>1164</v>
      </c>
      <c r="H1158" t="s">
        <v>1020</v>
      </c>
      <c r="I1158" t="s">
        <v>1599</v>
      </c>
    </row>
    <row r="1159" spans="1:9" x14ac:dyDescent="0.25">
      <c r="A1159" t="s">
        <v>2508</v>
      </c>
      <c r="B1159">
        <v>0.12269745899999999</v>
      </c>
      <c r="C1159" t="s">
        <v>1311</v>
      </c>
      <c r="D1159" s="71">
        <v>42153</v>
      </c>
      <c r="E1159">
        <v>5</v>
      </c>
      <c r="F1159">
        <v>2015</v>
      </c>
      <c r="G1159" t="s">
        <v>1164</v>
      </c>
      <c r="H1159" t="s">
        <v>1020</v>
      </c>
      <c r="I1159" t="s">
        <v>1599</v>
      </c>
    </row>
    <row r="1160" spans="1:9" x14ac:dyDescent="0.25">
      <c r="A1160" t="s">
        <v>2556</v>
      </c>
      <c r="B1160">
        <v>0.122222258</v>
      </c>
      <c r="C1160" t="s">
        <v>1311</v>
      </c>
      <c r="D1160" s="71">
        <v>42033</v>
      </c>
      <c r="E1160">
        <v>1</v>
      </c>
      <c r="F1160">
        <v>2015</v>
      </c>
      <c r="G1160" t="s">
        <v>1164</v>
      </c>
      <c r="H1160" t="s">
        <v>1020</v>
      </c>
      <c r="I1160" t="s">
        <v>1599</v>
      </c>
    </row>
    <row r="1161" spans="1:9" x14ac:dyDescent="0.25">
      <c r="A1161" t="s">
        <v>2557</v>
      </c>
      <c r="B1161">
        <v>0.122222258</v>
      </c>
      <c r="C1161" t="s">
        <v>1311</v>
      </c>
      <c r="D1161" s="71">
        <v>42020</v>
      </c>
      <c r="E1161">
        <v>1</v>
      </c>
      <c r="F1161">
        <v>2015</v>
      </c>
      <c r="G1161" t="s">
        <v>1164</v>
      </c>
      <c r="H1161" t="s">
        <v>1020</v>
      </c>
      <c r="I1161" t="s">
        <v>1599</v>
      </c>
    </row>
    <row r="1162" spans="1:9" x14ac:dyDescent="0.25">
      <c r="A1162" t="s">
        <v>2558</v>
      </c>
      <c r="B1162">
        <v>0.122222258</v>
      </c>
      <c r="C1162" t="s">
        <v>1311</v>
      </c>
      <c r="D1162" s="71">
        <v>42040</v>
      </c>
      <c r="E1162">
        <v>2</v>
      </c>
      <c r="F1162">
        <v>2015</v>
      </c>
      <c r="G1162" t="s">
        <v>1164</v>
      </c>
      <c r="H1162" t="s">
        <v>1020</v>
      </c>
      <c r="I1162" t="s">
        <v>1599</v>
      </c>
    </row>
    <row r="1163" spans="1:9" x14ac:dyDescent="0.25">
      <c r="A1163" t="s">
        <v>2560</v>
      </c>
      <c r="B1163">
        <v>0.122222258</v>
      </c>
      <c r="C1163" t="s">
        <v>1311</v>
      </c>
      <c r="D1163" s="71">
        <v>42041</v>
      </c>
      <c r="E1163">
        <v>2</v>
      </c>
      <c r="F1163">
        <v>2015</v>
      </c>
      <c r="G1163" t="s">
        <v>1164</v>
      </c>
      <c r="H1163" t="s">
        <v>1020</v>
      </c>
      <c r="I1163" t="s">
        <v>1599</v>
      </c>
    </row>
    <row r="1164" spans="1:9" x14ac:dyDescent="0.25">
      <c r="A1164" t="s">
        <v>1745</v>
      </c>
      <c r="B1164">
        <v>0.17695243399999999</v>
      </c>
      <c r="C1164" t="s">
        <v>1311</v>
      </c>
      <c r="D1164" s="71">
        <v>42489</v>
      </c>
      <c r="E1164">
        <v>4</v>
      </c>
      <c r="F1164">
        <v>2016</v>
      </c>
      <c r="G1164" t="s">
        <v>1164</v>
      </c>
      <c r="H1164" t="s">
        <v>1020</v>
      </c>
      <c r="I1164" t="s">
        <v>1599</v>
      </c>
    </row>
    <row r="1165" spans="1:9" x14ac:dyDescent="0.25">
      <c r="A1165" t="s">
        <v>1746</v>
      </c>
      <c r="B1165">
        <v>0.17695243399999999</v>
      </c>
      <c r="C1165" t="s">
        <v>1311</v>
      </c>
      <c r="D1165" s="71">
        <v>42489</v>
      </c>
      <c r="E1165">
        <v>4</v>
      </c>
      <c r="F1165">
        <v>2016</v>
      </c>
      <c r="G1165" t="s">
        <v>1164</v>
      </c>
      <c r="H1165" t="s">
        <v>1020</v>
      </c>
      <c r="I1165" t="s">
        <v>1599</v>
      </c>
    </row>
    <row r="1166" spans="1:9" x14ac:dyDescent="0.25">
      <c r="A1166" t="s">
        <v>1783</v>
      </c>
      <c r="B1166">
        <v>0.17573805000000001</v>
      </c>
      <c r="C1166" t="s">
        <v>1311</v>
      </c>
      <c r="D1166" s="71">
        <v>42521</v>
      </c>
      <c r="E1166">
        <v>5</v>
      </c>
      <c r="F1166">
        <v>2016</v>
      </c>
      <c r="G1166" t="s">
        <v>1164</v>
      </c>
      <c r="H1166" t="s">
        <v>1020</v>
      </c>
      <c r="I1166" t="s">
        <v>1599</v>
      </c>
    </row>
    <row r="1167" spans="1:9" x14ac:dyDescent="0.25">
      <c r="A1167" t="s">
        <v>1828</v>
      </c>
      <c r="B1167">
        <v>0.17399394900000001</v>
      </c>
      <c r="C1167" t="s">
        <v>1311</v>
      </c>
      <c r="D1167" s="71">
        <v>42475</v>
      </c>
      <c r="E1167">
        <v>4</v>
      </c>
      <c r="F1167">
        <v>2016</v>
      </c>
      <c r="G1167" t="s">
        <v>1164</v>
      </c>
      <c r="H1167" t="s">
        <v>1020</v>
      </c>
      <c r="I1167" t="s">
        <v>1599</v>
      </c>
    </row>
    <row r="1168" spans="1:9" x14ac:dyDescent="0.25">
      <c r="A1168" t="s">
        <v>1900</v>
      </c>
      <c r="B1168">
        <v>0.171783827</v>
      </c>
      <c r="C1168" t="s">
        <v>1311</v>
      </c>
      <c r="D1168" s="71">
        <v>42415</v>
      </c>
      <c r="E1168">
        <v>2</v>
      </c>
      <c r="F1168">
        <v>2016</v>
      </c>
      <c r="G1168" t="s">
        <v>1164</v>
      </c>
      <c r="H1168" t="s">
        <v>1020</v>
      </c>
      <c r="I1168" t="s">
        <v>1599</v>
      </c>
    </row>
    <row r="1169" spans="1:9" x14ac:dyDescent="0.25">
      <c r="A1169" t="s">
        <v>2008</v>
      </c>
      <c r="B1169">
        <v>0.16920998600000001</v>
      </c>
      <c r="C1169" t="s">
        <v>1311</v>
      </c>
      <c r="D1169" s="71">
        <v>42488</v>
      </c>
      <c r="E1169">
        <v>4</v>
      </c>
      <c r="F1169">
        <v>2016</v>
      </c>
      <c r="G1169" t="s">
        <v>1164</v>
      </c>
      <c r="H1169" t="s">
        <v>1020</v>
      </c>
      <c r="I1169" t="s">
        <v>1599</v>
      </c>
    </row>
    <row r="1170" spans="1:9" x14ac:dyDescent="0.25">
      <c r="A1170" t="s">
        <v>2301</v>
      </c>
      <c r="B1170">
        <v>0.16335469799999999</v>
      </c>
      <c r="C1170" t="s">
        <v>1311</v>
      </c>
      <c r="D1170" s="71">
        <v>42321</v>
      </c>
      <c r="E1170">
        <v>11</v>
      </c>
      <c r="F1170">
        <v>2015</v>
      </c>
      <c r="G1170" t="s">
        <v>1164</v>
      </c>
      <c r="H1170" t="s">
        <v>1020</v>
      </c>
      <c r="I1170" t="s">
        <v>1599</v>
      </c>
    </row>
    <row r="1171" spans="1:9" x14ac:dyDescent="0.25">
      <c r="A1171" t="s">
        <v>2497</v>
      </c>
      <c r="B1171">
        <v>0.15995633400000001</v>
      </c>
      <c r="C1171" t="s">
        <v>1311</v>
      </c>
      <c r="D1171" s="71">
        <v>42485</v>
      </c>
      <c r="E1171">
        <v>4</v>
      </c>
      <c r="F1171">
        <v>2016</v>
      </c>
      <c r="G1171" t="s">
        <v>1164</v>
      </c>
      <c r="H1171" t="s">
        <v>1020</v>
      </c>
      <c r="I1171" t="s">
        <v>1599</v>
      </c>
    </row>
    <row r="1172" spans="1:9" x14ac:dyDescent="0.25">
      <c r="A1172" t="s">
        <v>2498</v>
      </c>
      <c r="B1172">
        <v>0.15995633400000001</v>
      </c>
      <c r="C1172" t="s">
        <v>1311</v>
      </c>
      <c r="D1172" s="71">
        <v>42489</v>
      </c>
      <c r="E1172">
        <v>4</v>
      </c>
      <c r="F1172">
        <v>2016</v>
      </c>
      <c r="G1172" t="s">
        <v>1164</v>
      </c>
      <c r="H1172" t="s">
        <v>1020</v>
      </c>
      <c r="I1172" t="s">
        <v>1599</v>
      </c>
    </row>
    <row r="1173" spans="1:9" x14ac:dyDescent="0.25">
      <c r="A1173" t="s">
        <v>2547</v>
      </c>
      <c r="B1173">
        <v>0.15911977299999999</v>
      </c>
      <c r="C1173" t="s">
        <v>1311</v>
      </c>
      <c r="D1173" s="71">
        <v>42398</v>
      </c>
      <c r="E1173">
        <v>1</v>
      </c>
      <c r="F1173">
        <v>2016</v>
      </c>
      <c r="G1173" t="s">
        <v>1164</v>
      </c>
      <c r="H1173" t="s">
        <v>1020</v>
      </c>
      <c r="I1173" t="s">
        <v>1599</v>
      </c>
    </row>
    <row r="1174" spans="1:9" x14ac:dyDescent="0.25">
      <c r="A1174" t="s">
        <v>2559</v>
      </c>
      <c r="B1174">
        <v>0.15899139000000001</v>
      </c>
      <c r="C1174" t="s">
        <v>1311</v>
      </c>
      <c r="D1174" s="71">
        <v>42521</v>
      </c>
      <c r="E1174">
        <v>5</v>
      </c>
      <c r="F1174">
        <v>2016</v>
      </c>
      <c r="G1174" t="s">
        <v>1164</v>
      </c>
      <c r="H1174" t="s">
        <v>1020</v>
      </c>
      <c r="I1174" t="s">
        <v>1599</v>
      </c>
    </row>
    <row r="1175" spans="1:9" x14ac:dyDescent="0.25">
      <c r="A1175" t="s">
        <v>2577</v>
      </c>
      <c r="B1175">
        <v>0.15866348299999999</v>
      </c>
      <c r="C1175" t="s">
        <v>1311</v>
      </c>
      <c r="D1175" s="71">
        <v>42489</v>
      </c>
      <c r="E1175">
        <v>4</v>
      </c>
      <c r="F1175">
        <v>2016</v>
      </c>
      <c r="G1175" t="s">
        <v>1164</v>
      </c>
      <c r="H1175" t="s">
        <v>1020</v>
      </c>
      <c r="I1175" t="s">
        <v>1599</v>
      </c>
    </row>
    <row r="1176" spans="1:9" x14ac:dyDescent="0.25">
      <c r="A1176" t="s">
        <v>2632</v>
      </c>
      <c r="B1176">
        <v>0.157497471</v>
      </c>
      <c r="C1176" t="s">
        <v>1311</v>
      </c>
      <c r="D1176" s="71">
        <v>42382</v>
      </c>
      <c r="E1176">
        <v>1</v>
      </c>
      <c r="F1176">
        <v>2016</v>
      </c>
      <c r="G1176" t="s">
        <v>1164</v>
      </c>
      <c r="H1176" t="s">
        <v>1020</v>
      </c>
      <c r="I1176" t="s">
        <v>1599</v>
      </c>
    </row>
    <row r="1177" spans="1:9" x14ac:dyDescent="0.25">
      <c r="A1177" t="s">
        <v>1814</v>
      </c>
      <c r="B1177">
        <v>0.15451314499999999</v>
      </c>
      <c r="C1177" t="s">
        <v>1311</v>
      </c>
      <c r="D1177" s="71">
        <v>42487</v>
      </c>
      <c r="E1177">
        <v>4</v>
      </c>
      <c r="F1177">
        <v>2016</v>
      </c>
      <c r="G1177" t="s">
        <v>1164</v>
      </c>
      <c r="H1177" t="s">
        <v>1020</v>
      </c>
      <c r="I1177" t="s">
        <v>1599</v>
      </c>
    </row>
    <row r="1178" spans="1:9" x14ac:dyDescent="0.25">
      <c r="A1178" t="s">
        <v>1835</v>
      </c>
      <c r="B1178">
        <v>0.15419355000000001</v>
      </c>
      <c r="C1178" t="s">
        <v>1311</v>
      </c>
      <c r="D1178" s="71">
        <v>42531</v>
      </c>
      <c r="E1178">
        <v>6</v>
      </c>
      <c r="F1178">
        <v>2016</v>
      </c>
      <c r="G1178" t="s">
        <v>1164</v>
      </c>
      <c r="H1178" t="s">
        <v>1020</v>
      </c>
      <c r="I1178" t="s">
        <v>1599</v>
      </c>
    </row>
    <row r="1179" spans="1:9" x14ac:dyDescent="0.25">
      <c r="A1179" t="s">
        <v>1870</v>
      </c>
      <c r="B1179">
        <v>0.153735012</v>
      </c>
      <c r="C1179" t="s">
        <v>1311</v>
      </c>
      <c r="D1179" s="71">
        <v>42531</v>
      </c>
      <c r="E1179">
        <v>6</v>
      </c>
      <c r="F1179">
        <v>2016</v>
      </c>
      <c r="G1179" t="s">
        <v>1164</v>
      </c>
      <c r="H1179" t="s">
        <v>1020</v>
      </c>
      <c r="I1179" t="s">
        <v>1599</v>
      </c>
    </row>
    <row r="1180" spans="1:9" x14ac:dyDescent="0.25">
      <c r="A1180" t="s">
        <v>1979</v>
      </c>
      <c r="B1180">
        <v>0.15215958600000001</v>
      </c>
      <c r="C1180" t="s">
        <v>1311</v>
      </c>
      <c r="D1180" s="71">
        <v>42536</v>
      </c>
      <c r="E1180">
        <v>6</v>
      </c>
      <c r="F1180">
        <v>2016</v>
      </c>
      <c r="G1180" t="s">
        <v>1164</v>
      </c>
      <c r="H1180" t="s">
        <v>1020</v>
      </c>
      <c r="I1180" t="s">
        <v>1599</v>
      </c>
    </row>
    <row r="1181" spans="1:9" x14ac:dyDescent="0.25">
      <c r="A1181" t="s">
        <v>2131</v>
      </c>
      <c r="B1181">
        <v>0.149992554</v>
      </c>
      <c r="C1181" t="s">
        <v>1311</v>
      </c>
      <c r="D1181" s="71">
        <v>42467</v>
      </c>
      <c r="E1181">
        <v>4</v>
      </c>
      <c r="F1181">
        <v>2016</v>
      </c>
      <c r="G1181" t="s">
        <v>1164</v>
      </c>
      <c r="H1181" t="s">
        <v>1020</v>
      </c>
      <c r="I1181" t="s">
        <v>1599</v>
      </c>
    </row>
    <row r="1182" spans="1:9" x14ac:dyDescent="0.25">
      <c r="A1182" t="s">
        <v>2218</v>
      </c>
      <c r="B1182">
        <v>0.14895417799999999</v>
      </c>
      <c r="C1182" t="s">
        <v>1311</v>
      </c>
      <c r="D1182" s="71">
        <v>42383</v>
      </c>
      <c r="E1182">
        <v>1</v>
      </c>
      <c r="F1182">
        <v>2016</v>
      </c>
      <c r="G1182" t="s">
        <v>1164</v>
      </c>
      <c r="H1182" t="s">
        <v>1020</v>
      </c>
      <c r="I1182" t="s">
        <v>1599</v>
      </c>
    </row>
    <row r="1183" spans="1:9" x14ac:dyDescent="0.25">
      <c r="A1183" t="s">
        <v>2234</v>
      </c>
      <c r="B1183">
        <v>0.14874447399999999</v>
      </c>
      <c r="C1183" t="s">
        <v>1311</v>
      </c>
      <c r="D1183" s="71">
        <v>42509</v>
      </c>
      <c r="E1183">
        <v>5</v>
      </c>
      <c r="F1183">
        <v>2016</v>
      </c>
      <c r="G1183" t="s">
        <v>1164</v>
      </c>
      <c r="H1183" t="s">
        <v>1020</v>
      </c>
      <c r="I1183" t="s">
        <v>1599</v>
      </c>
    </row>
    <row r="1184" spans="1:9" x14ac:dyDescent="0.25">
      <c r="A1184" t="s">
        <v>2281</v>
      </c>
      <c r="B1184">
        <v>0.148285995</v>
      </c>
      <c r="C1184" t="s">
        <v>1311</v>
      </c>
      <c r="D1184" s="71">
        <v>42460</v>
      </c>
      <c r="E1184">
        <v>3</v>
      </c>
      <c r="F1184">
        <v>2016</v>
      </c>
      <c r="G1184" t="s">
        <v>1164</v>
      </c>
      <c r="H1184" t="s">
        <v>1020</v>
      </c>
      <c r="I1184" t="s">
        <v>1599</v>
      </c>
    </row>
    <row r="1185" spans="1:9" x14ac:dyDescent="0.25">
      <c r="A1185" t="s">
        <v>2401</v>
      </c>
      <c r="B1185">
        <v>0.146440548</v>
      </c>
      <c r="C1185" t="s">
        <v>1311</v>
      </c>
      <c r="D1185" s="71">
        <v>42268</v>
      </c>
      <c r="E1185">
        <v>9</v>
      </c>
      <c r="F1185">
        <v>2015</v>
      </c>
      <c r="G1185" t="s">
        <v>1164</v>
      </c>
      <c r="H1185" t="s">
        <v>1020</v>
      </c>
      <c r="I1185" t="s">
        <v>1599</v>
      </c>
    </row>
    <row r="1186" spans="1:9" x14ac:dyDescent="0.25">
      <c r="A1186" t="s">
        <v>2403</v>
      </c>
      <c r="B1186">
        <v>0.14641879899999999</v>
      </c>
      <c r="C1186" t="s">
        <v>1311</v>
      </c>
      <c r="D1186" s="71">
        <v>42419</v>
      </c>
      <c r="E1186">
        <v>2</v>
      </c>
      <c r="F1186">
        <v>2016</v>
      </c>
      <c r="G1186" t="s">
        <v>1164</v>
      </c>
      <c r="H1186" t="s">
        <v>1020</v>
      </c>
      <c r="I1186" t="s">
        <v>1599</v>
      </c>
    </row>
    <row r="1187" spans="1:9" x14ac:dyDescent="0.25">
      <c r="A1187" t="s">
        <v>2427</v>
      </c>
      <c r="B1187">
        <v>0.14615179</v>
      </c>
      <c r="C1187" t="s">
        <v>1311</v>
      </c>
      <c r="D1187" s="71">
        <v>42263</v>
      </c>
      <c r="E1187">
        <v>9</v>
      </c>
      <c r="F1187">
        <v>2015</v>
      </c>
      <c r="G1187" t="s">
        <v>1164</v>
      </c>
      <c r="H1187" t="s">
        <v>1020</v>
      </c>
      <c r="I1187" t="s">
        <v>1599</v>
      </c>
    </row>
    <row r="1188" spans="1:9" x14ac:dyDescent="0.25">
      <c r="A1188" t="s">
        <v>2490</v>
      </c>
      <c r="B1188">
        <v>0.14525890699999999</v>
      </c>
      <c r="C1188" t="s">
        <v>1311</v>
      </c>
      <c r="D1188" s="71">
        <v>42319</v>
      </c>
      <c r="E1188">
        <v>11</v>
      </c>
      <c r="F1188">
        <v>2015</v>
      </c>
      <c r="G1188" t="s">
        <v>1164</v>
      </c>
      <c r="H1188" t="s">
        <v>1020</v>
      </c>
      <c r="I1188" t="s">
        <v>1599</v>
      </c>
    </row>
    <row r="1189" spans="1:9" x14ac:dyDescent="0.25">
      <c r="A1189" t="s">
        <v>2521</v>
      </c>
      <c r="B1189">
        <v>0.14501956499999999</v>
      </c>
      <c r="C1189" t="s">
        <v>1311</v>
      </c>
      <c r="D1189" s="71">
        <v>42536</v>
      </c>
      <c r="E1189">
        <v>6</v>
      </c>
      <c r="F1189">
        <v>2016</v>
      </c>
      <c r="G1189" t="s">
        <v>1164</v>
      </c>
      <c r="H1189" t="s">
        <v>1020</v>
      </c>
      <c r="I1189" t="s">
        <v>1599</v>
      </c>
    </row>
    <row r="1190" spans="1:9" x14ac:dyDescent="0.25">
      <c r="A1190" t="s">
        <v>1834</v>
      </c>
      <c r="B1190">
        <v>0.141247593</v>
      </c>
      <c r="C1190" t="s">
        <v>1311</v>
      </c>
      <c r="D1190" s="71">
        <v>42307</v>
      </c>
      <c r="E1190">
        <v>10</v>
      </c>
      <c r="F1190">
        <v>2015</v>
      </c>
      <c r="G1190" t="s">
        <v>1164</v>
      </c>
      <c r="H1190" t="s">
        <v>1020</v>
      </c>
      <c r="I1190" t="s">
        <v>1599</v>
      </c>
    </row>
    <row r="1191" spans="1:9" x14ac:dyDescent="0.25">
      <c r="A1191" t="s">
        <v>1835</v>
      </c>
      <c r="B1191">
        <v>0.141247593</v>
      </c>
      <c r="C1191" t="s">
        <v>1311</v>
      </c>
      <c r="D1191" s="71">
        <v>42319</v>
      </c>
      <c r="E1191">
        <v>11</v>
      </c>
      <c r="F1191">
        <v>2015</v>
      </c>
      <c r="G1191" t="s">
        <v>1164</v>
      </c>
      <c r="H1191" t="s">
        <v>1020</v>
      </c>
      <c r="I1191" t="s">
        <v>1599</v>
      </c>
    </row>
    <row r="1192" spans="1:9" x14ac:dyDescent="0.25">
      <c r="A1192" t="s">
        <v>1836</v>
      </c>
      <c r="B1192">
        <v>0.141247593</v>
      </c>
      <c r="C1192" t="s">
        <v>1311</v>
      </c>
      <c r="D1192" s="71">
        <v>42320</v>
      </c>
      <c r="E1192">
        <v>11</v>
      </c>
      <c r="F1192">
        <v>2015</v>
      </c>
      <c r="G1192" t="s">
        <v>1164</v>
      </c>
      <c r="H1192" t="s">
        <v>1020</v>
      </c>
      <c r="I1192" t="s">
        <v>1599</v>
      </c>
    </row>
    <row r="1193" spans="1:9" x14ac:dyDescent="0.25">
      <c r="A1193" t="s">
        <v>1838</v>
      </c>
      <c r="B1193">
        <v>0.14124724899999999</v>
      </c>
      <c r="C1193" t="s">
        <v>1311</v>
      </c>
      <c r="D1193" s="71">
        <v>42307</v>
      </c>
      <c r="E1193">
        <v>10</v>
      </c>
      <c r="F1193">
        <v>2015</v>
      </c>
      <c r="G1193" t="s">
        <v>1164</v>
      </c>
      <c r="H1193" t="s">
        <v>1020</v>
      </c>
      <c r="I1193" t="s">
        <v>1599</v>
      </c>
    </row>
    <row r="1194" spans="1:9" x14ac:dyDescent="0.25">
      <c r="A1194" t="s">
        <v>1897</v>
      </c>
      <c r="B1194">
        <v>0.140504927</v>
      </c>
      <c r="C1194" t="s">
        <v>1311</v>
      </c>
      <c r="D1194" s="71">
        <v>42289</v>
      </c>
      <c r="E1194">
        <v>10</v>
      </c>
      <c r="F1194">
        <v>2015</v>
      </c>
      <c r="G1194" t="s">
        <v>1164</v>
      </c>
      <c r="H1194" t="s">
        <v>1020</v>
      </c>
      <c r="I1194" t="s">
        <v>1599</v>
      </c>
    </row>
    <row r="1195" spans="1:9" x14ac:dyDescent="0.25">
      <c r="A1195" t="s">
        <v>2084</v>
      </c>
      <c r="B1195">
        <v>0.13827336500000001</v>
      </c>
      <c r="C1195" t="s">
        <v>1311</v>
      </c>
      <c r="D1195" s="71">
        <v>42124</v>
      </c>
      <c r="E1195">
        <v>4</v>
      </c>
      <c r="F1195">
        <v>2015</v>
      </c>
      <c r="G1195" t="s">
        <v>1164</v>
      </c>
      <c r="H1195" t="s">
        <v>1020</v>
      </c>
      <c r="I1195" t="s">
        <v>1599</v>
      </c>
    </row>
    <row r="1196" spans="1:9" x14ac:dyDescent="0.25">
      <c r="A1196" t="s">
        <v>2181</v>
      </c>
      <c r="B1196">
        <v>0.137079649</v>
      </c>
      <c r="C1196" t="s">
        <v>1311</v>
      </c>
      <c r="D1196" s="71">
        <v>42368</v>
      </c>
      <c r="E1196">
        <v>12</v>
      </c>
      <c r="F1196">
        <v>2015</v>
      </c>
      <c r="G1196" t="s">
        <v>1164</v>
      </c>
      <c r="H1196" t="s">
        <v>1020</v>
      </c>
      <c r="I1196" t="s">
        <v>1599</v>
      </c>
    </row>
    <row r="1197" spans="1:9" x14ac:dyDescent="0.25">
      <c r="A1197" t="s">
        <v>2203</v>
      </c>
      <c r="B1197">
        <v>0.13678217000000001</v>
      </c>
      <c r="C1197" t="s">
        <v>1311</v>
      </c>
      <c r="D1197" s="71">
        <v>42328</v>
      </c>
      <c r="E1197">
        <v>11</v>
      </c>
      <c r="F1197">
        <v>2015</v>
      </c>
      <c r="G1197" t="s">
        <v>1164</v>
      </c>
      <c r="H1197" t="s">
        <v>1020</v>
      </c>
      <c r="I1197" t="s">
        <v>1599</v>
      </c>
    </row>
    <row r="1198" spans="1:9" x14ac:dyDescent="0.25">
      <c r="A1198" t="s">
        <v>2291</v>
      </c>
      <c r="B1198">
        <v>0.13575685400000001</v>
      </c>
      <c r="C1198" t="s">
        <v>1311</v>
      </c>
      <c r="D1198" s="71">
        <v>42247</v>
      </c>
      <c r="E1198">
        <v>8</v>
      </c>
      <c r="F1198">
        <v>2015</v>
      </c>
      <c r="G1198" t="s">
        <v>1164</v>
      </c>
      <c r="H1198" t="s">
        <v>1020</v>
      </c>
      <c r="I1198" t="s">
        <v>1599</v>
      </c>
    </row>
    <row r="1199" spans="1:9" x14ac:dyDescent="0.25">
      <c r="A1199" t="s">
        <v>2305</v>
      </c>
      <c r="B1199">
        <v>0.13566294800000001</v>
      </c>
      <c r="C1199" t="s">
        <v>1311</v>
      </c>
      <c r="D1199" s="71">
        <v>42326</v>
      </c>
      <c r="E1199">
        <v>11</v>
      </c>
      <c r="F1199">
        <v>2015</v>
      </c>
      <c r="G1199" t="s">
        <v>1164</v>
      </c>
      <c r="H1199" t="s">
        <v>1020</v>
      </c>
      <c r="I1199" t="s">
        <v>1599</v>
      </c>
    </row>
    <row r="1200" spans="1:9" x14ac:dyDescent="0.25">
      <c r="A1200" t="s">
        <v>2346</v>
      </c>
      <c r="B1200">
        <v>0.135117508</v>
      </c>
      <c r="C1200" t="s">
        <v>1311</v>
      </c>
      <c r="D1200" s="71">
        <v>42352</v>
      </c>
      <c r="E1200">
        <v>12</v>
      </c>
      <c r="F1200">
        <v>2015</v>
      </c>
      <c r="G1200" t="s">
        <v>1164</v>
      </c>
      <c r="H1200" t="s">
        <v>1020</v>
      </c>
      <c r="I1200" t="s">
        <v>1599</v>
      </c>
    </row>
    <row r="1201" spans="1:9" x14ac:dyDescent="0.25">
      <c r="A1201" t="s">
        <v>2353</v>
      </c>
      <c r="B1201">
        <v>0.13505545399999999</v>
      </c>
      <c r="C1201" t="s">
        <v>1311</v>
      </c>
      <c r="D1201" s="71">
        <v>42171</v>
      </c>
      <c r="E1201">
        <v>6</v>
      </c>
      <c r="F1201">
        <v>2015</v>
      </c>
      <c r="G1201" t="s">
        <v>1164</v>
      </c>
      <c r="H1201" t="s">
        <v>1020</v>
      </c>
      <c r="I1201" t="s">
        <v>1599</v>
      </c>
    </row>
    <row r="1202" spans="1:9" x14ac:dyDescent="0.25">
      <c r="A1202" t="s">
        <v>2370</v>
      </c>
      <c r="B1202">
        <v>0.13484833900000001</v>
      </c>
      <c r="C1202" t="s">
        <v>1311</v>
      </c>
      <c r="D1202" s="71">
        <v>42215</v>
      </c>
      <c r="E1202">
        <v>7</v>
      </c>
      <c r="F1202">
        <v>2015</v>
      </c>
      <c r="G1202" t="s">
        <v>1164</v>
      </c>
      <c r="H1202" t="s">
        <v>1020</v>
      </c>
      <c r="I1202" t="s">
        <v>1599</v>
      </c>
    </row>
    <row r="1203" spans="1:9" x14ac:dyDescent="0.25">
      <c r="A1203" t="s">
        <v>2523</v>
      </c>
      <c r="B1203">
        <v>0.13329627799999999</v>
      </c>
      <c r="C1203" t="s">
        <v>1311</v>
      </c>
      <c r="D1203" s="71">
        <v>42398</v>
      </c>
      <c r="E1203">
        <v>1</v>
      </c>
      <c r="F1203">
        <v>2016</v>
      </c>
      <c r="G1203" t="s">
        <v>1164</v>
      </c>
      <c r="H1203" t="s">
        <v>1020</v>
      </c>
      <c r="I1203" t="s">
        <v>1599</v>
      </c>
    </row>
    <row r="1204" spans="1:9" x14ac:dyDescent="0.25">
      <c r="A1204" t="s">
        <v>2544</v>
      </c>
      <c r="B1204">
        <v>0.13304813700000001</v>
      </c>
      <c r="C1204" t="s">
        <v>1311</v>
      </c>
      <c r="D1204" s="71">
        <v>42390</v>
      </c>
      <c r="E1204">
        <v>1</v>
      </c>
      <c r="F1204">
        <v>2016</v>
      </c>
      <c r="G1204" t="s">
        <v>1164</v>
      </c>
      <c r="H1204" t="s">
        <v>1020</v>
      </c>
      <c r="I1204" t="s">
        <v>1599</v>
      </c>
    </row>
    <row r="1205" spans="1:9" x14ac:dyDescent="0.25">
      <c r="A1205" t="s">
        <v>2547</v>
      </c>
      <c r="B1205">
        <v>0.13299435900000001</v>
      </c>
      <c r="C1205" t="s">
        <v>1311</v>
      </c>
      <c r="D1205" s="71">
        <v>42298</v>
      </c>
      <c r="E1205">
        <v>10</v>
      </c>
      <c r="F1205">
        <v>2015</v>
      </c>
      <c r="G1205" t="s">
        <v>1164</v>
      </c>
      <c r="H1205" t="s">
        <v>1020</v>
      </c>
      <c r="I1205" t="s">
        <v>1599</v>
      </c>
    </row>
    <row r="1206" spans="1:9" x14ac:dyDescent="0.25">
      <c r="A1206" t="s">
        <v>2623</v>
      </c>
      <c r="B1206">
        <v>0.13213190399999999</v>
      </c>
      <c r="C1206" t="s">
        <v>1311</v>
      </c>
      <c r="D1206" s="71">
        <v>42222</v>
      </c>
      <c r="E1206">
        <v>8</v>
      </c>
      <c r="F1206">
        <v>2015</v>
      </c>
      <c r="G1206" t="s">
        <v>1164</v>
      </c>
      <c r="H1206" t="s">
        <v>1020</v>
      </c>
      <c r="I1206" t="s">
        <v>1599</v>
      </c>
    </row>
    <row r="1207" spans="1:9" x14ac:dyDescent="0.25">
      <c r="A1207" t="s">
        <v>1700</v>
      </c>
      <c r="B1207">
        <v>0.131231559</v>
      </c>
      <c r="C1207" t="s">
        <v>1311</v>
      </c>
      <c r="D1207" s="71">
        <v>42145</v>
      </c>
      <c r="E1207">
        <v>5</v>
      </c>
      <c r="F1207">
        <v>2015</v>
      </c>
      <c r="G1207" t="s">
        <v>1164</v>
      </c>
      <c r="H1207" t="s">
        <v>1020</v>
      </c>
      <c r="I1207" t="s">
        <v>1599</v>
      </c>
    </row>
    <row r="1208" spans="1:9" x14ac:dyDescent="0.25">
      <c r="A1208" t="s">
        <v>1707</v>
      </c>
      <c r="B1208">
        <v>0.13116837200000001</v>
      </c>
      <c r="C1208" t="s">
        <v>1311</v>
      </c>
      <c r="D1208" s="71">
        <v>42307</v>
      </c>
      <c r="E1208">
        <v>10</v>
      </c>
      <c r="F1208">
        <v>2015</v>
      </c>
      <c r="G1208" t="s">
        <v>1164</v>
      </c>
      <c r="H1208" t="s">
        <v>1020</v>
      </c>
      <c r="I1208" t="s">
        <v>1599</v>
      </c>
    </row>
    <row r="1209" spans="1:9" x14ac:dyDescent="0.25">
      <c r="A1209" t="s">
        <v>1719</v>
      </c>
      <c r="B1209">
        <v>0.131019631</v>
      </c>
      <c r="C1209" t="s">
        <v>1311</v>
      </c>
      <c r="D1209" s="71">
        <v>42382</v>
      </c>
      <c r="E1209">
        <v>1</v>
      </c>
      <c r="F1209">
        <v>2016</v>
      </c>
      <c r="G1209" t="s">
        <v>1164</v>
      </c>
      <c r="H1209" t="s">
        <v>1020</v>
      </c>
      <c r="I1209" t="s">
        <v>1599</v>
      </c>
    </row>
    <row r="1210" spans="1:9" x14ac:dyDescent="0.25">
      <c r="A1210" t="s">
        <v>1726</v>
      </c>
      <c r="B1210">
        <v>0.13094814799999999</v>
      </c>
      <c r="C1210" t="s">
        <v>1311</v>
      </c>
      <c r="D1210" s="71">
        <v>42501</v>
      </c>
      <c r="E1210">
        <v>5</v>
      </c>
      <c r="F1210">
        <v>2016</v>
      </c>
      <c r="G1210" t="s">
        <v>1164</v>
      </c>
      <c r="H1210" t="s">
        <v>1020</v>
      </c>
      <c r="I1210" t="s">
        <v>1599</v>
      </c>
    </row>
    <row r="1211" spans="1:9" x14ac:dyDescent="0.25">
      <c r="A1211" t="s">
        <v>1734</v>
      </c>
      <c r="B1211">
        <v>0.130895067</v>
      </c>
      <c r="C1211" t="s">
        <v>1311</v>
      </c>
      <c r="D1211" s="71">
        <v>42277</v>
      </c>
      <c r="E1211">
        <v>9</v>
      </c>
      <c r="F1211">
        <v>2015</v>
      </c>
      <c r="G1211" t="s">
        <v>1164</v>
      </c>
      <c r="H1211" t="s">
        <v>1020</v>
      </c>
      <c r="I1211" t="s">
        <v>1599</v>
      </c>
    </row>
    <row r="1212" spans="1:9" x14ac:dyDescent="0.25">
      <c r="A1212" t="s">
        <v>1744</v>
      </c>
      <c r="B1212">
        <v>0.130849198</v>
      </c>
      <c r="C1212" t="s">
        <v>1311</v>
      </c>
      <c r="D1212" s="71">
        <v>42275</v>
      </c>
      <c r="E1212">
        <v>9</v>
      </c>
      <c r="F1212">
        <v>2015</v>
      </c>
      <c r="G1212" t="s">
        <v>1164</v>
      </c>
      <c r="H1212" t="s">
        <v>1020</v>
      </c>
      <c r="I1212" t="s">
        <v>1599</v>
      </c>
    </row>
    <row r="1213" spans="1:9" x14ac:dyDescent="0.25">
      <c r="A1213" t="s">
        <v>1782</v>
      </c>
      <c r="B1213">
        <v>0.13044391799999999</v>
      </c>
      <c r="C1213" t="s">
        <v>1311</v>
      </c>
      <c r="D1213" s="71">
        <v>42398</v>
      </c>
      <c r="E1213">
        <v>1</v>
      </c>
      <c r="F1213">
        <v>2016</v>
      </c>
      <c r="G1213" t="s">
        <v>1164</v>
      </c>
      <c r="H1213" t="s">
        <v>1020</v>
      </c>
      <c r="I1213" t="s">
        <v>1599</v>
      </c>
    </row>
    <row r="1214" spans="1:9" x14ac:dyDescent="0.25">
      <c r="A1214" t="s">
        <v>1798</v>
      </c>
      <c r="B1214">
        <v>0.13035232499999999</v>
      </c>
      <c r="C1214" t="s">
        <v>1311</v>
      </c>
      <c r="D1214" s="71">
        <v>42272</v>
      </c>
      <c r="E1214">
        <v>9</v>
      </c>
      <c r="F1214">
        <v>2015</v>
      </c>
      <c r="G1214" t="s">
        <v>1164</v>
      </c>
      <c r="H1214" t="s">
        <v>1020</v>
      </c>
      <c r="I1214" t="s">
        <v>1599</v>
      </c>
    </row>
    <row r="1215" spans="1:9" x14ac:dyDescent="0.25">
      <c r="A1215" t="s">
        <v>1815</v>
      </c>
      <c r="B1215">
        <v>0.130216584</v>
      </c>
      <c r="C1215" t="s">
        <v>1311</v>
      </c>
      <c r="D1215" s="71">
        <v>42200</v>
      </c>
      <c r="E1215">
        <v>7</v>
      </c>
      <c r="F1215">
        <v>2015</v>
      </c>
      <c r="G1215" t="s">
        <v>1164</v>
      </c>
      <c r="H1215" t="s">
        <v>1020</v>
      </c>
      <c r="I1215" t="s">
        <v>1599</v>
      </c>
    </row>
    <row r="1216" spans="1:9" x14ac:dyDescent="0.25">
      <c r="A1216" t="s">
        <v>1902</v>
      </c>
      <c r="B1216">
        <v>0.12927875599999999</v>
      </c>
      <c r="C1216" t="s">
        <v>1311</v>
      </c>
      <c r="D1216" s="71">
        <v>42418</v>
      </c>
      <c r="E1216">
        <v>2</v>
      </c>
      <c r="F1216">
        <v>2016</v>
      </c>
      <c r="G1216" t="s">
        <v>1164</v>
      </c>
      <c r="H1216" t="s">
        <v>1020</v>
      </c>
      <c r="I1216" t="s">
        <v>1599</v>
      </c>
    </row>
    <row r="1217" spans="1:9" x14ac:dyDescent="0.25">
      <c r="A1217" t="s">
        <v>1975</v>
      </c>
      <c r="B1217">
        <v>0.12847552500000001</v>
      </c>
      <c r="C1217" t="s">
        <v>1311</v>
      </c>
      <c r="D1217" s="71">
        <v>42265</v>
      </c>
      <c r="E1217">
        <v>9</v>
      </c>
      <c r="F1217">
        <v>2015</v>
      </c>
      <c r="G1217" t="s">
        <v>1164</v>
      </c>
      <c r="H1217" t="s">
        <v>1020</v>
      </c>
      <c r="I1217" t="s">
        <v>1599</v>
      </c>
    </row>
    <row r="1218" spans="1:9" x14ac:dyDescent="0.25">
      <c r="A1218" t="s">
        <v>1976</v>
      </c>
      <c r="B1218">
        <v>0.12843592700000001</v>
      </c>
      <c r="C1218" t="s">
        <v>1311</v>
      </c>
      <c r="D1218" s="71">
        <v>42275</v>
      </c>
      <c r="E1218">
        <v>9</v>
      </c>
      <c r="F1218">
        <v>2015</v>
      </c>
      <c r="G1218" t="s">
        <v>1164</v>
      </c>
      <c r="H1218" t="s">
        <v>1020</v>
      </c>
      <c r="I1218" t="s">
        <v>1599</v>
      </c>
    </row>
    <row r="1219" spans="1:9" x14ac:dyDescent="0.25">
      <c r="A1219" t="s">
        <v>2021</v>
      </c>
      <c r="B1219">
        <v>0.12792490300000001</v>
      </c>
      <c r="C1219" t="s">
        <v>1311</v>
      </c>
      <c r="D1219" s="71">
        <v>42221</v>
      </c>
      <c r="E1219">
        <v>8</v>
      </c>
      <c r="F1219">
        <v>2015</v>
      </c>
      <c r="G1219" t="s">
        <v>1164</v>
      </c>
      <c r="H1219" t="s">
        <v>1020</v>
      </c>
      <c r="I1219" t="s">
        <v>1599</v>
      </c>
    </row>
    <row r="1220" spans="1:9" x14ac:dyDescent="0.25">
      <c r="A1220" t="s">
        <v>2050</v>
      </c>
      <c r="B1220">
        <v>0.12757505599999999</v>
      </c>
      <c r="C1220" t="s">
        <v>1311</v>
      </c>
      <c r="D1220" s="71">
        <v>42144</v>
      </c>
      <c r="E1220">
        <v>5</v>
      </c>
      <c r="F1220">
        <v>2015</v>
      </c>
      <c r="G1220" t="s">
        <v>1164</v>
      </c>
      <c r="H1220" t="s">
        <v>1020</v>
      </c>
      <c r="I1220" t="s">
        <v>1599</v>
      </c>
    </row>
    <row r="1221" spans="1:9" x14ac:dyDescent="0.25">
      <c r="A1221" t="s">
        <v>2109</v>
      </c>
      <c r="B1221">
        <v>0.126889327</v>
      </c>
      <c r="C1221" t="s">
        <v>1311</v>
      </c>
      <c r="D1221" s="71">
        <v>42382</v>
      </c>
      <c r="E1221">
        <v>1</v>
      </c>
      <c r="F1221">
        <v>2016</v>
      </c>
      <c r="G1221" t="s">
        <v>1164</v>
      </c>
      <c r="H1221" t="s">
        <v>1020</v>
      </c>
      <c r="I1221" t="s">
        <v>1599</v>
      </c>
    </row>
    <row r="1222" spans="1:9" x14ac:dyDescent="0.25">
      <c r="A1222" t="s">
        <v>2231</v>
      </c>
      <c r="B1222">
        <v>0.12531479200000001</v>
      </c>
      <c r="C1222" t="s">
        <v>1311</v>
      </c>
      <c r="D1222" s="71">
        <v>42338</v>
      </c>
      <c r="E1222">
        <v>11</v>
      </c>
      <c r="F1222">
        <v>2015</v>
      </c>
      <c r="G1222" t="s">
        <v>1164</v>
      </c>
      <c r="H1222" t="s">
        <v>1020</v>
      </c>
      <c r="I1222" t="s">
        <v>1599</v>
      </c>
    </row>
    <row r="1223" spans="1:9" x14ac:dyDescent="0.25">
      <c r="A1223" t="s">
        <v>2285</v>
      </c>
      <c r="B1223">
        <v>0.12474708700000001</v>
      </c>
      <c r="C1223" t="s">
        <v>1311</v>
      </c>
      <c r="D1223" s="71">
        <v>42307</v>
      </c>
      <c r="E1223">
        <v>10</v>
      </c>
      <c r="F1223">
        <v>2015</v>
      </c>
      <c r="G1223" t="s">
        <v>1164</v>
      </c>
      <c r="H1223" t="s">
        <v>1020</v>
      </c>
      <c r="I1223" t="s">
        <v>1599</v>
      </c>
    </row>
    <row r="1224" spans="1:9" x14ac:dyDescent="0.25">
      <c r="A1224" t="s">
        <v>2316</v>
      </c>
      <c r="B1224">
        <v>0.124525143</v>
      </c>
      <c r="C1224" t="s">
        <v>1311</v>
      </c>
      <c r="D1224" s="71">
        <v>42328</v>
      </c>
      <c r="E1224">
        <v>11</v>
      </c>
      <c r="F1224">
        <v>2015</v>
      </c>
      <c r="G1224" t="s">
        <v>1164</v>
      </c>
      <c r="H1224" t="s">
        <v>1020</v>
      </c>
      <c r="I1224" t="s">
        <v>1599</v>
      </c>
    </row>
    <row r="1225" spans="1:9" x14ac:dyDescent="0.25">
      <c r="A1225" t="s">
        <v>2433</v>
      </c>
      <c r="B1225">
        <v>0.12324608200000001</v>
      </c>
      <c r="C1225" t="s">
        <v>1311</v>
      </c>
      <c r="D1225" s="71">
        <v>42254</v>
      </c>
      <c r="E1225">
        <v>9</v>
      </c>
      <c r="F1225">
        <v>2015</v>
      </c>
      <c r="G1225" t="s">
        <v>1164</v>
      </c>
      <c r="H1225" t="s">
        <v>1020</v>
      </c>
      <c r="I1225" t="s">
        <v>1599</v>
      </c>
    </row>
    <row r="1226" spans="1:9" x14ac:dyDescent="0.25">
      <c r="A1226" t="s">
        <v>2448</v>
      </c>
      <c r="B1226">
        <v>0.12309812000000001</v>
      </c>
      <c r="C1226" t="s">
        <v>1311</v>
      </c>
      <c r="D1226" s="71">
        <v>42194</v>
      </c>
      <c r="E1226">
        <v>7</v>
      </c>
      <c r="F1226">
        <v>2015</v>
      </c>
      <c r="G1226" t="s">
        <v>1164</v>
      </c>
      <c r="H1226" t="s">
        <v>1020</v>
      </c>
      <c r="I1226" t="s">
        <v>1599</v>
      </c>
    </row>
    <row r="1227" spans="1:9" x14ac:dyDescent="0.25">
      <c r="A1227" t="s">
        <v>2449</v>
      </c>
      <c r="B1227">
        <v>0.12309812000000001</v>
      </c>
      <c r="C1227" t="s">
        <v>1311</v>
      </c>
      <c r="D1227" s="71">
        <v>42194</v>
      </c>
      <c r="E1227">
        <v>7</v>
      </c>
      <c r="F1227">
        <v>2015</v>
      </c>
      <c r="G1227" t="s">
        <v>1164</v>
      </c>
      <c r="H1227" t="s">
        <v>1020</v>
      </c>
      <c r="I1227" t="s">
        <v>1599</v>
      </c>
    </row>
    <row r="1228" spans="1:9" x14ac:dyDescent="0.25">
      <c r="A1228" t="s">
        <v>2452</v>
      </c>
      <c r="B1228">
        <v>0.123078521</v>
      </c>
      <c r="C1228" t="s">
        <v>1311</v>
      </c>
      <c r="D1228" s="71">
        <v>42209</v>
      </c>
      <c r="E1228">
        <v>7</v>
      </c>
      <c r="F1228">
        <v>2015</v>
      </c>
      <c r="G1228" t="s">
        <v>1164</v>
      </c>
      <c r="H1228" t="s">
        <v>1020</v>
      </c>
      <c r="I1228" t="s">
        <v>1599</v>
      </c>
    </row>
    <row r="1229" spans="1:9" x14ac:dyDescent="0.25">
      <c r="A1229" t="s">
        <v>2645</v>
      </c>
      <c r="B1229">
        <v>0.121311376</v>
      </c>
      <c r="C1229" t="s">
        <v>1311</v>
      </c>
      <c r="D1229" s="71">
        <v>42186</v>
      </c>
      <c r="E1229">
        <v>7</v>
      </c>
      <c r="F1229">
        <v>2015</v>
      </c>
      <c r="G1229" t="s">
        <v>1164</v>
      </c>
      <c r="H1229" t="s">
        <v>1020</v>
      </c>
      <c r="I1229" t="s">
        <v>1599</v>
      </c>
    </row>
    <row r="1230" spans="1:9" x14ac:dyDescent="0.25">
      <c r="A1230" t="s">
        <v>2571</v>
      </c>
      <c r="B1230">
        <v>0.14453191800000001</v>
      </c>
      <c r="C1230" t="s">
        <v>1311</v>
      </c>
      <c r="D1230" s="71">
        <v>42396</v>
      </c>
      <c r="E1230">
        <v>1</v>
      </c>
      <c r="F1230">
        <v>2016</v>
      </c>
      <c r="G1230" t="s">
        <v>1164</v>
      </c>
      <c r="H1230" t="s">
        <v>1018</v>
      </c>
      <c r="I1230" t="s">
        <v>1599</v>
      </c>
    </row>
    <row r="1231" spans="1:9" x14ac:dyDescent="0.25">
      <c r="A1231" t="s">
        <v>1779</v>
      </c>
      <c r="B1231">
        <v>0.154964717</v>
      </c>
      <c r="C1231" t="s">
        <v>1311</v>
      </c>
      <c r="D1231" s="71">
        <v>42429</v>
      </c>
      <c r="E1231">
        <v>2</v>
      </c>
      <c r="F1231">
        <v>2016</v>
      </c>
      <c r="G1231" t="s">
        <v>1164</v>
      </c>
      <c r="H1231" t="s">
        <v>1020</v>
      </c>
      <c r="I1231" t="s">
        <v>1599</v>
      </c>
    </row>
    <row r="1232" spans="1:9" x14ac:dyDescent="0.25">
      <c r="A1232" t="s">
        <v>1815</v>
      </c>
      <c r="B1232">
        <v>0.15451314499999999</v>
      </c>
      <c r="C1232" t="s">
        <v>1311</v>
      </c>
      <c r="D1232" s="71">
        <v>42489</v>
      </c>
      <c r="E1232">
        <v>4</v>
      </c>
      <c r="F1232">
        <v>2016</v>
      </c>
      <c r="G1232" t="s">
        <v>1164</v>
      </c>
      <c r="H1232" t="s">
        <v>1020</v>
      </c>
      <c r="I1232" t="s">
        <v>1599</v>
      </c>
    </row>
    <row r="1233" spans="1:9" x14ac:dyDescent="0.25">
      <c r="A1233" t="s">
        <v>1800</v>
      </c>
      <c r="B1233">
        <v>0.14162430600000001</v>
      </c>
      <c r="C1233" t="s">
        <v>1311</v>
      </c>
      <c r="D1233" s="71">
        <v>42489</v>
      </c>
      <c r="E1233">
        <v>4</v>
      </c>
      <c r="F1233">
        <v>2016</v>
      </c>
      <c r="G1233" t="s">
        <v>1164</v>
      </c>
      <c r="H1233" t="s">
        <v>1020</v>
      </c>
      <c r="I1233" t="s">
        <v>1599</v>
      </c>
    </row>
    <row r="1234" spans="1:9" x14ac:dyDescent="0.25">
      <c r="A1234" t="s">
        <v>2569</v>
      </c>
      <c r="B1234">
        <v>0.132646714</v>
      </c>
      <c r="C1234" t="s">
        <v>1311</v>
      </c>
      <c r="D1234" s="71">
        <v>42426</v>
      </c>
      <c r="E1234">
        <v>2</v>
      </c>
      <c r="F1234">
        <v>2016</v>
      </c>
      <c r="G1234" t="s">
        <v>1164</v>
      </c>
      <c r="H1234" t="s">
        <v>1020</v>
      </c>
      <c r="I1234" t="s">
        <v>1599</v>
      </c>
    </row>
    <row r="1235" spans="1:9" x14ac:dyDescent="0.25">
      <c r="A1235" t="s">
        <v>2100</v>
      </c>
      <c r="B1235">
        <v>0.150448095</v>
      </c>
      <c r="C1235" t="s">
        <v>1311</v>
      </c>
      <c r="D1235" s="71">
        <v>42513</v>
      </c>
      <c r="E1235">
        <v>5</v>
      </c>
      <c r="F1235">
        <v>2016</v>
      </c>
      <c r="G1235" t="s">
        <v>1164</v>
      </c>
      <c r="H1235" t="s">
        <v>1018</v>
      </c>
      <c r="I1235" t="s">
        <v>1599</v>
      </c>
    </row>
    <row r="1236" spans="1:9" x14ac:dyDescent="0.25">
      <c r="A1236" t="s">
        <v>1905</v>
      </c>
      <c r="B1236">
        <v>0.14045244900000001</v>
      </c>
      <c r="C1236" t="s">
        <v>1311</v>
      </c>
      <c r="D1236" s="71">
        <v>42500</v>
      </c>
      <c r="E1236">
        <v>5</v>
      </c>
      <c r="F1236">
        <v>2016</v>
      </c>
      <c r="G1236" t="s">
        <v>1164</v>
      </c>
      <c r="H1236" t="s">
        <v>1018</v>
      </c>
      <c r="I1236" t="s">
        <v>1599</v>
      </c>
    </row>
    <row r="1237" spans="1:9" x14ac:dyDescent="0.25">
      <c r="A1237" t="s">
        <v>2298</v>
      </c>
      <c r="B1237">
        <v>0.13573360000000001</v>
      </c>
      <c r="C1237" t="s">
        <v>1311</v>
      </c>
      <c r="D1237" s="71">
        <v>42361</v>
      </c>
      <c r="E1237">
        <v>12</v>
      </c>
      <c r="F1237">
        <v>2015</v>
      </c>
      <c r="G1237" t="s">
        <v>1164</v>
      </c>
      <c r="H1237" t="s">
        <v>1018</v>
      </c>
      <c r="I1237" t="s">
        <v>1599</v>
      </c>
    </row>
    <row r="1238" spans="1:9" x14ac:dyDescent="0.25">
      <c r="A1238" t="s">
        <v>2193</v>
      </c>
      <c r="B1238">
        <v>0.14918742700000001</v>
      </c>
      <c r="C1238" t="s">
        <v>1311</v>
      </c>
      <c r="D1238" s="71">
        <v>42276</v>
      </c>
      <c r="E1238">
        <v>9</v>
      </c>
      <c r="F1238">
        <v>2015</v>
      </c>
      <c r="G1238" t="s">
        <v>1164</v>
      </c>
      <c r="H1238" t="s">
        <v>1020</v>
      </c>
      <c r="I1238" t="s">
        <v>1599</v>
      </c>
    </row>
    <row r="1239" spans="1:9" x14ac:dyDescent="0.25">
      <c r="A1239" t="s">
        <v>2138</v>
      </c>
      <c r="B1239">
        <v>0.12657601199999999</v>
      </c>
      <c r="C1239" t="s">
        <v>1311</v>
      </c>
      <c r="D1239" s="71">
        <v>41991</v>
      </c>
      <c r="E1239">
        <v>12</v>
      </c>
      <c r="F1239">
        <v>2014</v>
      </c>
      <c r="G1239" t="s">
        <v>1164</v>
      </c>
      <c r="H1239" t="s">
        <v>1020</v>
      </c>
      <c r="I1239" t="s">
        <v>1599</v>
      </c>
    </row>
    <row r="1240" spans="1:9" x14ac:dyDescent="0.25">
      <c r="A1240" t="s">
        <v>2159</v>
      </c>
      <c r="B1240">
        <v>0.12629044</v>
      </c>
      <c r="C1240" t="s">
        <v>1311</v>
      </c>
      <c r="D1240" s="71">
        <v>42327</v>
      </c>
      <c r="E1240">
        <v>11</v>
      </c>
      <c r="F1240">
        <v>2015</v>
      </c>
      <c r="G1240" t="s">
        <v>1164</v>
      </c>
      <c r="H1240" t="s">
        <v>1020</v>
      </c>
      <c r="I1240" t="s">
        <v>1599</v>
      </c>
    </row>
    <row r="1241" spans="1:9" x14ac:dyDescent="0.25">
      <c r="A1241" t="s">
        <v>2222</v>
      </c>
      <c r="B1241">
        <v>0.125398448</v>
      </c>
      <c r="C1241" t="s">
        <v>1311</v>
      </c>
      <c r="D1241" s="71">
        <v>42081</v>
      </c>
      <c r="E1241">
        <v>3</v>
      </c>
      <c r="F1241">
        <v>2015</v>
      </c>
      <c r="G1241" t="s">
        <v>1164</v>
      </c>
      <c r="H1241" t="s">
        <v>1020</v>
      </c>
      <c r="I1241" t="s">
        <v>1599</v>
      </c>
    </row>
    <row r="1242" spans="1:9" x14ac:dyDescent="0.25">
      <c r="A1242" t="s">
        <v>2375</v>
      </c>
      <c r="B1242">
        <v>0.12381866800000001</v>
      </c>
      <c r="C1242" t="s">
        <v>1311</v>
      </c>
      <c r="D1242" s="71">
        <v>42058</v>
      </c>
      <c r="E1242">
        <v>2</v>
      </c>
      <c r="F1242">
        <v>2015</v>
      </c>
      <c r="G1242" t="s">
        <v>1164</v>
      </c>
      <c r="H1242" t="s">
        <v>1020</v>
      </c>
      <c r="I1242" t="s">
        <v>1599</v>
      </c>
    </row>
    <row r="1243" spans="1:9" x14ac:dyDescent="0.25">
      <c r="A1243" t="s">
        <v>2396</v>
      </c>
      <c r="B1243">
        <v>0.123628457</v>
      </c>
      <c r="C1243" t="s">
        <v>1311</v>
      </c>
      <c r="D1243" s="71">
        <v>42072</v>
      </c>
      <c r="E1243">
        <v>3</v>
      </c>
      <c r="F1243">
        <v>2015</v>
      </c>
      <c r="G1243" t="s">
        <v>1164</v>
      </c>
      <c r="H1243" t="s">
        <v>1020</v>
      </c>
      <c r="I1243" t="s">
        <v>1599</v>
      </c>
    </row>
    <row r="1244" spans="1:9" x14ac:dyDescent="0.25">
      <c r="A1244" t="s">
        <v>2590</v>
      </c>
      <c r="B1244">
        <v>0.121900625</v>
      </c>
      <c r="C1244" t="s">
        <v>1311</v>
      </c>
      <c r="D1244" s="71">
        <v>42034</v>
      </c>
      <c r="E1244">
        <v>1</v>
      </c>
      <c r="F1244">
        <v>2015</v>
      </c>
      <c r="G1244" t="s">
        <v>1164</v>
      </c>
      <c r="H1244" t="s">
        <v>1020</v>
      </c>
      <c r="I1244" t="s">
        <v>1599</v>
      </c>
    </row>
    <row r="1245" spans="1:9" x14ac:dyDescent="0.25">
      <c r="A1245" t="s">
        <v>1904</v>
      </c>
      <c r="B1245">
        <v>0.12920848200000001</v>
      </c>
      <c r="C1245" t="s">
        <v>1311</v>
      </c>
      <c r="D1245" s="71">
        <v>42277</v>
      </c>
      <c r="E1245">
        <v>9</v>
      </c>
      <c r="F1245">
        <v>2015</v>
      </c>
      <c r="G1245" t="s">
        <v>1164</v>
      </c>
      <c r="H1245" t="s">
        <v>1020</v>
      </c>
      <c r="I1245" t="s">
        <v>1599</v>
      </c>
    </row>
    <row r="1246" spans="1:9" x14ac:dyDescent="0.25">
      <c r="A1246" t="s">
        <v>1782</v>
      </c>
      <c r="B1246">
        <v>0.17573805000000001</v>
      </c>
      <c r="C1246" t="s">
        <v>1311</v>
      </c>
      <c r="D1246" s="71">
        <v>42534</v>
      </c>
      <c r="E1246">
        <v>6</v>
      </c>
      <c r="F1246">
        <v>2016</v>
      </c>
      <c r="G1246" t="s">
        <v>1164</v>
      </c>
      <c r="H1246" t="s">
        <v>1020</v>
      </c>
      <c r="I1246" t="s">
        <v>1599</v>
      </c>
    </row>
    <row r="1247" spans="1:9" x14ac:dyDescent="0.25">
      <c r="A1247" t="s">
        <v>1889</v>
      </c>
      <c r="B1247">
        <v>0.17219424799999999</v>
      </c>
      <c r="C1247" t="s">
        <v>1311</v>
      </c>
      <c r="D1247" s="71">
        <v>42494</v>
      </c>
      <c r="E1247">
        <v>5</v>
      </c>
      <c r="F1247">
        <v>2016</v>
      </c>
      <c r="G1247" t="s">
        <v>1164</v>
      </c>
      <c r="H1247" t="s">
        <v>1020</v>
      </c>
      <c r="I1247" t="s">
        <v>1599</v>
      </c>
    </row>
    <row r="1248" spans="1:9" x14ac:dyDescent="0.25">
      <c r="A1248" t="s">
        <v>1935</v>
      </c>
      <c r="B1248">
        <v>0.170762526</v>
      </c>
      <c r="C1248" t="s">
        <v>1311</v>
      </c>
      <c r="D1248" s="71">
        <v>42467</v>
      </c>
      <c r="E1248">
        <v>4</v>
      </c>
      <c r="F1248">
        <v>2016</v>
      </c>
      <c r="G1248" t="s">
        <v>1164</v>
      </c>
      <c r="H1248" t="s">
        <v>1020</v>
      </c>
      <c r="I1248" t="s">
        <v>1599</v>
      </c>
    </row>
    <row r="1249" spans="1:9" x14ac:dyDescent="0.25">
      <c r="A1249" t="s">
        <v>1963</v>
      </c>
      <c r="B1249">
        <v>0.17009745200000001</v>
      </c>
      <c r="C1249" t="s">
        <v>1311</v>
      </c>
      <c r="D1249" s="71">
        <v>42520</v>
      </c>
      <c r="E1249">
        <v>5</v>
      </c>
      <c r="F1249">
        <v>2016</v>
      </c>
      <c r="G1249" t="s">
        <v>1164</v>
      </c>
      <c r="H1249" t="s">
        <v>1020</v>
      </c>
      <c r="I1249" t="s">
        <v>1599</v>
      </c>
    </row>
    <row r="1250" spans="1:9" x14ac:dyDescent="0.25">
      <c r="A1250" t="s">
        <v>1999</v>
      </c>
      <c r="B1250">
        <v>0.16951740000000001</v>
      </c>
      <c r="C1250" t="s">
        <v>1311</v>
      </c>
      <c r="D1250" s="71">
        <v>42520</v>
      </c>
      <c r="E1250">
        <v>5</v>
      </c>
      <c r="F1250">
        <v>2016</v>
      </c>
      <c r="G1250" t="s">
        <v>1164</v>
      </c>
      <c r="H1250" t="s">
        <v>1020</v>
      </c>
      <c r="I1250" t="s">
        <v>1599</v>
      </c>
    </row>
    <row r="1251" spans="1:9" x14ac:dyDescent="0.25">
      <c r="A1251" t="s">
        <v>2122</v>
      </c>
      <c r="B1251">
        <v>0.166855909</v>
      </c>
      <c r="C1251" t="s">
        <v>1311</v>
      </c>
      <c r="D1251" s="71">
        <v>42453</v>
      </c>
      <c r="E1251">
        <v>3</v>
      </c>
      <c r="F1251">
        <v>2016</v>
      </c>
      <c r="G1251" t="s">
        <v>1164</v>
      </c>
      <c r="H1251" t="s">
        <v>1020</v>
      </c>
      <c r="I1251" t="s">
        <v>1599</v>
      </c>
    </row>
    <row r="1252" spans="1:9" x14ac:dyDescent="0.25">
      <c r="A1252" t="s">
        <v>2285</v>
      </c>
      <c r="B1252">
        <v>0.16363470199999999</v>
      </c>
      <c r="C1252" t="s">
        <v>1311</v>
      </c>
      <c r="D1252" s="71">
        <v>42501</v>
      </c>
      <c r="E1252">
        <v>5</v>
      </c>
      <c r="F1252">
        <v>2016</v>
      </c>
      <c r="G1252" t="s">
        <v>1164</v>
      </c>
      <c r="H1252" t="s">
        <v>1020</v>
      </c>
      <c r="I1252" t="s">
        <v>1599</v>
      </c>
    </row>
    <row r="1253" spans="1:9" x14ac:dyDescent="0.25">
      <c r="A1253" t="s">
        <v>2330</v>
      </c>
      <c r="B1253">
        <v>0.16281103099999999</v>
      </c>
      <c r="C1253" t="s">
        <v>1311</v>
      </c>
      <c r="D1253" s="71">
        <v>42529</v>
      </c>
      <c r="E1253">
        <v>6</v>
      </c>
      <c r="F1253">
        <v>2016</v>
      </c>
      <c r="G1253" t="s">
        <v>1164</v>
      </c>
      <c r="H1253" t="s">
        <v>1020</v>
      </c>
      <c r="I1253" t="s">
        <v>1599</v>
      </c>
    </row>
    <row r="1254" spans="1:9" x14ac:dyDescent="0.25">
      <c r="A1254" t="s">
        <v>2331</v>
      </c>
      <c r="B1254">
        <v>0.162777641</v>
      </c>
      <c r="C1254" t="s">
        <v>1311</v>
      </c>
      <c r="D1254" s="71">
        <v>42509</v>
      </c>
      <c r="E1254">
        <v>5</v>
      </c>
      <c r="F1254">
        <v>2016</v>
      </c>
      <c r="G1254" t="s">
        <v>1164</v>
      </c>
      <c r="H1254" t="s">
        <v>1020</v>
      </c>
      <c r="I1254" t="s">
        <v>1599</v>
      </c>
    </row>
    <row r="1255" spans="1:9" x14ac:dyDescent="0.25">
      <c r="A1255" t="s">
        <v>2333</v>
      </c>
      <c r="B1255">
        <v>0.162767258</v>
      </c>
      <c r="C1255" t="s">
        <v>1311</v>
      </c>
      <c r="D1255" s="71">
        <v>42439</v>
      </c>
      <c r="E1255">
        <v>3</v>
      </c>
      <c r="F1255">
        <v>2016</v>
      </c>
      <c r="G1255" t="s">
        <v>1164</v>
      </c>
      <c r="H1255" t="s">
        <v>1020</v>
      </c>
      <c r="I1255" t="s">
        <v>1599</v>
      </c>
    </row>
    <row r="1256" spans="1:9" x14ac:dyDescent="0.25">
      <c r="A1256" t="s">
        <v>2337</v>
      </c>
      <c r="B1256">
        <v>0.16265510399999999</v>
      </c>
      <c r="C1256" t="s">
        <v>1311</v>
      </c>
      <c r="D1256" s="71">
        <v>42293</v>
      </c>
      <c r="E1256">
        <v>10</v>
      </c>
      <c r="F1256">
        <v>2015</v>
      </c>
      <c r="G1256" t="s">
        <v>1164</v>
      </c>
      <c r="H1256" t="s">
        <v>1020</v>
      </c>
      <c r="I1256" t="s">
        <v>1599</v>
      </c>
    </row>
    <row r="1257" spans="1:9" x14ac:dyDescent="0.25">
      <c r="A1257" t="s">
        <v>2340</v>
      </c>
      <c r="B1257">
        <v>0.16259693</v>
      </c>
      <c r="C1257" t="s">
        <v>1311</v>
      </c>
      <c r="D1257" s="71">
        <v>42528</v>
      </c>
      <c r="E1257">
        <v>6</v>
      </c>
      <c r="F1257">
        <v>2016</v>
      </c>
      <c r="G1257" t="s">
        <v>1164</v>
      </c>
      <c r="H1257" t="s">
        <v>1020</v>
      </c>
      <c r="I1257" t="s">
        <v>1599</v>
      </c>
    </row>
    <row r="1258" spans="1:9" x14ac:dyDescent="0.25">
      <c r="A1258" t="s">
        <v>2354</v>
      </c>
      <c r="B1258">
        <v>0.16231933700000001</v>
      </c>
      <c r="C1258" t="s">
        <v>1311</v>
      </c>
      <c r="D1258" s="71">
        <v>42387</v>
      </c>
      <c r="E1258">
        <v>1</v>
      </c>
      <c r="F1258">
        <v>2016</v>
      </c>
      <c r="G1258" t="s">
        <v>1164</v>
      </c>
      <c r="H1258" t="s">
        <v>1020</v>
      </c>
      <c r="I1258" t="s">
        <v>1599</v>
      </c>
    </row>
    <row r="1259" spans="1:9" x14ac:dyDescent="0.25">
      <c r="A1259" t="s">
        <v>2381</v>
      </c>
      <c r="B1259">
        <v>0.16204305499999999</v>
      </c>
      <c r="C1259" t="s">
        <v>1311</v>
      </c>
      <c r="D1259" s="71">
        <v>42529</v>
      </c>
      <c r="E1259">
        <v>6</v>
      </c>
      <c r="F1259">
        <v>2016</v>
      </c>
      <c r="G1259" t="s">
        <v>1164</v>
      </c>
      <c r="H1259" t="s">
        <v>1020</v>
      </c>
      <c r="I1259" t="s">
        <v>1599</v>
      </c>
    </row>
    <row r="1260" spans="1:9" x14ac:dyDescent="0.25">
      <c r="A1260" t="s">
        <v>2392</v>
      </c>
      <c r="B1260">
        <v>0.1617526</v>
      </c>
      <c r="C1260" t="s">
        <v>1311</v>
      </c>
      <c r="D1260" s="71">
        <v>42516</v>
      </c>
      <c r="E1260">
        <v>5</v>
      </c>
      <c r="F1260">
        <v>2016</v>
      </c>
      <c r="G1260" t="s">
        <v>1164</v>
      </c>
      <c r="H1260" t="s">
        <v>1020</v>
      </c>
      <c r="I1260" t="s">
        <v>1599</v>
      </c>
    </row>
    <row r="1261" spans="1:9" x14ac:dyDescent="0.25">
      <c r="A1261" t="s">
        <v>2416</v>
      </c>
      <c r="B1261">
        <v>0.16136292899999999</v>
      </c>
      <c r="C1261" t="s">
        <v>1311</v>
      </c>
      <c r="D1261" s="71">
        <v>42489</v>
      </c>
      <c r="E1261">
        <v>4</v>
      </c>
      <c r="F1261">
        <v>2016</v>
      </c>
      <c r="G1261" t="s">
        <v>1164</v>
      </c>
      <c r="H1261" t="s">
        <v>1020</v>
      </c>
      <c r="I1261" t="s">
        <v>1599</v>
      </c>
    </row>
    <row r="1262" spans="1:9" x14ac:dyDescent="0.25">
      <c r="A1262" t="s">
        <v>2422</v>
      </c>
      <c r="B1262">
        <v>0.1611407</v>
      </c>
      <c r="C1262" t="s">
        <v>1311</v>
      </c>
      <c r="D1262" s="71">
        <v>42521</v>
      </c>
      <c r="E1262">
        <v>5</v>
      </c>
      <c r="F1262">
        <v>2016</v>
      </c>
      <c r="G1262" t="s">
        <v>1164</v>
      </c>
      <c r="H1262" t="s">
        <v>1020</v>
      </c>
      <c r="I1262" t="s">
        <v>1599</v>
      </c>
    </row>
    <row r="1263" spans="1:9" x14ac:dyDescent="0.25">
      <c r="A1263" t="s">
        <v>2423</v>
      </c>
      <c r="B1263">
        <v>0.1611407</v>
      </c>
      <c r="C1263" t="s">
        <v>1311</v>
      </c>
      <c r="D1263" s="71">
        <v>42536</v>
      </c>
      <c r="E1263">
        <v>6</v>
      </c>
      <c r="F1263">
        <v>2016</v>
      </c>
      <c r="G1263" t="s">
        <v>1164</v>
      </c>
      <c r="H1263" t="s">
        <v>1020</v>
      </c>
      <c r="I1263" t="s">
        <v>1599</v>
      </c>
    </row>
    <row r="1264" spans="1:9" x14ac:dyDescent="0.25">
      <c r="A1264" t="s">
        <v>2424</v>
      </c>
      <c r="B1264">
        <v>0.16113535200000001</v>
      </c>
      <c r="C1264" t="s">
        <v>1311</v>
      </c>
      <c r="D1264" s="71">
        <v>42529</v>
      </c>
      <c r="E1264">
        <v>6</v>
      </c>
      <c r="F1264">
        <v>2016</v>
      </c>
      <c r="G1264" t="s">
        <v>1164</v>
      </c>
      <c r="H1264" t="s">
        <v>1020</v>
      </c>
      <c r="I1264" t="s">
        <v>1599</v>
      </c>
    </row>
    <row r="1265" spans="1:9" x14ac:dyDescent="0.25">
      <c r="A1265" t="s">
        <v>2442</v>
      </c>
      <c r="B1265">
        <v>0.16074748599999999</v>
      </c>
      <c r="C1265" t="s">
        <v>1311</v>
      </c>
      <c r="D1265" s="71">
        <v>42517</v>
      </c>
      <c r="E1265">
        <v>5</v>
      </c>
      <c r="F1265">
        <v>2016</v>
      </c>
      <c r="G1265" t="s">
        <v>1164</v>
      </c>
      <c r="H1265" t="s">
        <v>1020</v>
      </c>
      <c r="I1265" t="s">
        <v>1599</v>
      </c>
    </row>
    <row r="1266" spans="1:9" x14ac:dyDescent="0.25">
      <c r="A1266" t="s">
        <v>2454</v>
      </c>
      <c r="B1266">
        <v>0.16048726399999999</v>
      </c>
      <c r="C1266" t="s">
        <v>1311</v>
      </c>
      <c r="D1266" s="71">
        <v>42489</v>
      </c>
      <c r="E1266">
        <v>4</v>
      </c>
      <c r="F1266">
        <v>2016</v>
      </c>
      <c r="G1266" t="s">
        <v>1164</v>
      </c>
      <c r="H1266" t="s">
        <v>1020</v>
      </c>
      <c r="I1266" t="s">
        <v>1599</v>
      </c>
    </row>
    <row r="1267" spans="1:9" x14ac:dyDescent="0.25">
      <c r="A1267" t="s">
        <v>2499</v>
      </c>
      <c r="B1267">
        <v>0.15995633400000001</v>
      </c>
      <c r="C1267" t="s">
        <v>1311</v>
      </c>
      <c r="D1267" s="71">
        <v>42492</v>
      </c>
      <c r="E1267">
        <v>5</v>
      </c>
      <c r="F1267">
        <v>2016</v>
      </c>
      <c r="G1267" t="s">
        <v>1164</v>
      </c>
      <c r="H1267" t="s">
        <v>1020</v>
      </c>
      <c r="I1267" t="s">
        <v>1599</v>
      </c>
    </row>
    <row r="1268" spans="1:9" x14ac:dyDescent="0.25">
      <c r="A1268" t="s">
        <v>2639</v>
      </c>
      <c r="B1268">
        <v>0.157341285</v>
      </c>
      <c r="C1268" t="s">
        <v>1311</v>
      </c>
      <c r="D1268" s="71">
        <v>42520</v>
      </c>
      <c r="E1268">
        <v>5</v>
      </c>
      <c r="F1268">
        <v>2016</v>
      </c>
      <c r="G1268" t="s">
        <v>1164</v>
      </c>
      <c r="H1268" t="s">
        <v>1020</v>
      </c>
      <c r="I1268" t="s">
        <v>1599</v>
      </c>
    </row>
    <row r="1269" spans="1:9" x14ac:dyDescent="0.25">
      <c r="A1269" t="s">
        <v>1664</v>
      </c>
      <c r="B1269">
        <v>0.15702661300000001</v>
      </c>
      <c r="C1269" t="s">
        <v>1311</v>
      </c>
      <c r="D1269" s="71">
        <v>42450</v>
      </c>
      <c r="E1269">
        <v>3</v>
      </c>
      <c r="F1269">
        <v>2016</v>
      </c>
      <c r="G1269" t="s">
        <v>1164</v>
      </c>
      <c r="H1269" t="s">
        <v>1020</v>
      </c>
      <c r="I1269" t="s">
        <v>1599</v>
      </c>
    </row>
    <row r="1270" spans="1:9" x14ac:dyDescent="0.25">
      <c r="A1270" t="s">
        <v>1691</v>
      </c>
      <c r="B1270">
        <v>0.15652364399999999</v>
      </c>
      <c r="C1270" t="s">
        <v>1311</v>
      </c>
      <c r="D1270" s="71">
        <v>42457</v>
      </c>
      <c r="E1270">
        <v>3</v>
      </c>
      <c r="F1270">
        <v>2016</v>
      </c>
      <c r="G1270" t="s">
        <v>1164</v>
      </c>
      <c r="H1270" t="s">
        <v>1020</v>
      </c>
      <c r="I1270" t="s">
        <v>1599</v>
      </c>
    </row>
    <row r="1271" spans="1:9" x14ac:dyDescent="0.25">
      <c r="A1271" t="s">
        <v>1763</v>
      </c>
      <c r="B1271">
        <v>0.15507135</v>
      </c>
      <c r="C1271" t="s">
        <v>1311</v>
      </c>
      <c r="D1271" s="71">
        <v>42510</v>
      </c>
      <c r="E1271">
        <v>5</v>
      </c>
      <c r="F1271">
        <v>2016</v>
      </c>
      <c r="G1271" t="s">
        <v>1164</v>
      </c>
      <c r="H1271" t="s">
        <v>1020</v>
      </c>
      <c r="I1271" t="s">
        <v>1599</v>
      </c>
    </row>
    <row r="1272" spans="1:9" x14ac:dyDescent="0.25">
      <c r="A1272" t="s">
        <v>1764</v>
      </c>
      <c r="B1272">
        <v>0.15507135</v>
      </c>
      <c r="C1272" t="s">
        <v>1311</v>
      </c>
      <c r="D1272" s="71">
        <v>42521</v>
      </c>
      <c r="E1272">
        <v>5</v>
      </c>
      <c r="F1272">
        <v>2016</v>
      </c>
      <c r="G1272" t="s">
        <v>1164</v>
      </c>
      <c r="H1272" t="s">
        <v>1020</v>
      </c>
      <c r="I1272" t="s">
        <v>1599</v>
      </c>
    </row>
    <row r="1273" spans="1:9" x14ac:dyDescent="0.25">
      <c r="A1273" t="s">
        <v>1774</v>
      </c>
      <c r="B1273">
        <v>0.15499971300000001</v>
      </c>
      <c r="C1273" t="s">
        <v>1311</v>
      </c>
      <c r="D1273" s="71">
        <v>42424</v>
      </c>
      <c r="E1273">
        <v>2</v>
      </c>
      <c r="F1273">
        <v>2016</v>
      </c>
      <c r="G1273" t="s">
        <v>1164</v>
      </c>
      <c r="H1273" t="s">
        <v>1020</v>
      </c>
      <c r="I1273" t="s">
        <v>1599</v>
      </c>
    </row>
    <row r="1274" spans="1:9" x14ac:dyDescent="0.25">
      <c r="A1274" t="s">
        <v>1785</v>
      </c>
      <c r="B1274">
        <v>0.15487252700000001</v>
      </c>
      <c r="C1274" t="s">
        <v>1311</v>
      </c>
      <c r="D1274" s="71">
        <v>42292</v>
      </c>
      <c r="E1274">
        <v>10</v>
      </c>
      <c r="F1274">
        <v>2015</v>
      </c>
      <c r="G1274" t="s">
        <v>1164</v>
      </c>
      <c r="H1274" t="s">
        <v>1020</v>
      </c>
      <c r="I1274" t="s">
        <v>1599</v>
      </c>
    </row>
    <row r="1275" spans="1:9" x14ac:dyDescent="0.25">
      <c r="A1275" t="s">
        <v>1820</v>
      </c>
      <c r="B1275">
        <v>0.15448790200000001</v>
      </c>
      <c r="C1275" t="s">
        <v>1311</v>
      </c>
      <c r="D1275" s="71">
        <v>42452</v>
      </c>
      <c r="E1275">
        <v>3</v>
      </c>
      <c r="F1275">
        <v>2016</v>
      </c>
      <c r="G1275" t="s">
        <v>1164</v>
      </c>
      <c r="H1275" t="s">
        <v>1020</v>
      </c>
      <c r="I1275" t="s">
        <v>1599</v>
      </c>
    </row>
    <row r="1276" spans="1:9" x14ac:dyDescent="0.25">
      <c r="A1276" t="s">
        <v>1830</v>
      </c>
      <c r="B1276">
        <v>0.15426342300000001</v>
      </c>
      <c r="C1276" t="s">
        <v>1311</v>
      </c>
      <c r="D1276" s="71">
        <v>42390</v>
      </c>
      <c r="E1276">
        <v>1</v>
      </c>
      <c r="F1276">
        <v>2016</v>
      </c>
      <c r="G1276" t="s">
        <v>1164</v>
      </c>
      <c r="H1276" t="s">
        <v>1020</v>
      </c>
      <c r="I1276" t="s">
        <v>1599</v>
      </c>
    </row>
    <row r="1277" spans="1:9" x14ac:dyDescent="0.25">
      <c r="A1277" t="s">
        <v>1896</v>
      </c>
      <c r="B1277">
        <v>0.15331575</v>
      </c>
      <c r="C1277" t="s">
        <v>1311</v>
      </c>
      <c r="D1277" s="71">
        <v>42509</v>
      </c>
      <c r="E1277">
        <v>5</v>
      </c>
      <c r="F1277">
        <v>2016</v>
      </c>
      <c r="G1277" t="s">
        <v>1164</v>
      </c>
      <c r="H1277" t="s">
        <v>1020</v>
      </c>
      <c r="I1277" t="s">
        <v>1599</v>
      </c>
    </row>
    <row r="1278" spans="1:9" x14ac:dyDescent="0.25">
      <c r="A1278" t="s">
        <v>1904</v>
      </c>
      <c r="B1278">
        <v>0.15326223999999999</v>
      </c>
      <c r="C1278" t="s">
        <v>1311</v>
      </c>
      <c r="D1278" s="71">
        <v>42306</v>
      </c>
      <c r="E1278">
        <v>10</v>
      </c>
      <c r="F1278">
        <v>2015</v>
      </c>
      <c r="G1278" t="s">
        <v>1164</v>
      </c>
      <c r="H1278" t="s">
        <v>1020</v>
      </c>
      <c r="I1278" t="s">
        <v>1599</v>
      </c>
    </row>
    <row r="1279" spans="1:9" x14ac:dyDescent="0.25">
      <c r="A1279" t="s">
        <v>1909</v>
      </c>
      <c r="B1279">
        <v>0.15321132400000001</v>
      </c>
      <c r="C1279" t="s">
        <v>1311</v>
      </c>
      <c r="D1279" s="71">
        <v>42535</v>
      </c>
      <c r="E1279">
        <v>6</v>
      </c>
      <c r="F1279">
        <v>2016</v>
      </c>
      <c r="G1279" t="s">
        <v>1164</v>
      </c>
      <c r="H1279" t="s">
        <v>1020</v>
      </c>
      <c r="I1279" t="s">
        <v>1599</v>
      </c>
    </row>
    <row r="1280" spans="1:9" x14ac:dyDescent="0.25">
      <c r="A1280" t="s">
        <v>1929</v>
      </c>
      <c r="B1280">
        <v>0.15296531599999999</v>
      </c>
      <c r="C1280" t="s">
        <v>1311</v>
      </c>
      <c r="D1280" s="71">
        <v>42488</v>
      </c>
      <c r="E1280">
        <v>4</v>
      </c>
      <c r="F1280">
        <v>2016</v>
      </c>
      <c r="G1280" t="s">
        <v>1164</v>
      </c>
      <c r="H1280" t="s">
        <v>1020</v>
      </c>
      <c r="I1280" t="s">
        <v>1599</v>
      </c>
    </row>
    <row r="1281" spans="1:9" x14ac:dyDescent="0.25">
      <c r="A1281" t="s">
        <v>1960</v>
      </c>
      <c r="B1281">
        <v>0.152476362</v>
      </c>
      <c r="C1281" t="s">
        <v>1311</v>
      </c>
      <c r="D1281" s="71">
        <v>42530</v>
      </c>
      <c r="E1281">
        <v>6</v>
      </c>
      <c r="F1281">
        <v>2016</v>
      </c>
      <c r="G1281" t="s">
        <v>1164</v>
      </c>
      <c r="H1281" t="s">
        <v>1020</v>
      </c>
      <c r="I1281" t="s">
        <v>1599</v>
      </c>
    </row>
    <row r="1282" spans="1:9" x14ac:dyDescent="0.25">
      <c r="A1282" t="s">
        <v>1981</v>
      </c>
      <c r="B1282">
        <v>0.15212330700000001</v>
      </c>
      <c r="C1282" t="s">
        <v>1311</v>
      </c>
      <c r="D1282" s="71">
        <v>42521</v>
      </c>
      <c r="E1282">
        <v>5</v>
      </c>
      <c r="F1282">
        <v>2016</v>
      </c>
      <c r="G1282" t="s">
        <v>1164</v>
      </c>
      <c r="H1282" t="s">
        <v>1020</v>
      </c>
      <c r="I1282" t="s">
        <v>1599</v>
      </c>
    </row>
    <row r="1283" spans="1:9" x14ac:dyDescent="0.25">
      <c r="A1283" t="s">
        <v>2036</v>
      </c>
      <c r="B1283">
        <v>0.15131998099999999</v>
      </c>
      <c r="C1283" t="s">
        <v>1311</v>
      </c>
      <c r="D1283" s="71">
        <v>42471</v>
      </c>
      <c r="E1283">
        <v>4</v>
      </c>
      <c r="F1283">
        <v>2016</v>
      </c>
      <c r="G1283" t="s">
        <v>1164</v>
      </c>
      <c r="H1283" t="s">
        <v>1020</v>
      </c>
      <c r="I1283" t="s">
        <v>1599</v>
      </c>
    </row>
    <row r="1284" spans="1:9" x14ac:dyDescent="0.25">
      <c r="A1284" t="s">
        <v>2062</v>
      </c>
      <c r="B1284">
        <v>0.15108260600000001</v>
      </c>
      <c r="C1284" t="s">
        <v>1311</v>
      </c>
      <c r="D1284" s="71">
        <v>42388</v>
      </c>
      <c r="E1284">
        <v>1</v>
      </c>
      <c r="F1284">
        <v>2016</v>
      </c>
      <c r="G1284" t="s">
        <v>1164</v>
      </c>
      <c r="H1284" t="s">
        <v>1020</v>
      </c>
      <c r="I1284" t="s">
        <v>1599</v>
      </c>
    </row>
    <row r="1285" spans="1:9" x14ac:dyDescent="0.25">
      <c r="A1285" t="s">
        <v>2063</v>
      </c>
      <c r="B1285">
        <v>0.15108260600000001</v>
      </c>
      <c r="C1285" t="s">
        <v>1311</v>
      </c>
      <c r="D1285" s="71">
        <v>42412</v>
      </c>
      <c r="E1285">
        <v>2</v>
      </c>
      <c r="F1285">
        <v>2016</v>
      </c>
      <c r="G1285" t="s">
        <v>1164</v>
      </c>
      <c r="H1285" t="s">
        <v>1020</v>
      </c>
      <c r="I1285" t="s">
        <v>1599</v>
      </c>
    </row>
    <row r="1286" spans="1:9" x14ac:dyDescent="0.25">
      <c r="A1286" t="s">
        <v>2075</v>
      </c>
      <c r="B1286">
        <v>0.150835574</v>
      </c>
      <c r="C1286" t="s">
        <v>1311</v>
      </c>
      <c r="D1286" s="71">
        <v>42380</v>
      </c>
      <c r="E1286">
        <v>1</v>
      </c>
      <c r="F1286">
        <v>2016</v>
      </c>
      <c r="G1286" t="s">
        <v>1164</v>
      </c>
      <c r="H1286" t="s">
        <v>1020</v>
      </c>
      <c r="I1286" t="s">
        <v>1599</v>
      </c>
    </row>
    <row r="1287" spans="1:9" x14ac:dyDescent="0.25">
      <c r="A1287" t="s">
        <v>2130</v>
      </c>
      <c r="B1287">
        <v>0.149992554</v>
      </c>
      <c r="C1287" t="s">
        <v>1311</v>
      </c>
      <c r="D1287" s="71">
        <v>42458</v>
      </c>
      <c r="E1287">
        <v>3</v>
      </c>
      <c r="F1287">
        <v>2016</v>
      </c>
      <c r="G1287" t="s">
        <v>1164</v>
      </c>
      <c r="H1287" t="s">
        <v>1020</v>
      </c>
      <c r="I1287" t="s">
        <v>1599</v>
      </c>
    </row>
    <row r="1288" spans="1:9" x14ac:dyDescent="0.25">
      <c r="A1288" t="s">
        <v>2160</v>
      </c>
      <c r="B1288">
        <v>0.14962128399999999</v>
      </c>
      <c r="C1288" t="s">
        <v>1311</v>
      </c>
      <c r="D1288" s="71">
        <v>42375</v>
      </c>
      <c r="E1288">
        <v>1</v>
      </c>
      <c r="F1288">
        <v>2016</v>
      </c>
      <c r="G1288" t="s">
        <v>1164</v>
      </c>
      <c r="H1288" t="s">
        <v>1020</v>
      </c>
      <c r="I1288" t="s">
        <v>1599</v>
      </c>
    </row>
    <row r="1289" spans="1:9" x14ac:dyDescent="0.25">
      <c r="A1289" t="s">
        <v>2219</v>
      </c>
      <c r="B1289">
        <v>0.148953844</v>
      </c>
      <c r="C1289" t="s">
        <v>1311</v>
      </c>
      <c r="D1289" s="71">
        <v>42409</v>
      </c>
      <c r="E1289">
        <v>2</v>
      </c>
      <c r="F1289">
        <v>2016</v>
      </c>
      <c r="G1289" t="s">
        <v>1164</v>
      </c>
      <c r="H1289" t="s">
        <v>1020</v>
      </c>
      <c r="I1289" t="s">
        <v>1599</v>
      </c>
    </row>
    <row r="1290" spans="1:9" x14ac:dyDescent="0.25">
      <c r="A1290" t="s">
        <v>2247</v>
      </c>
      <c r="B1290">
        <v>0.148679058</v>
      </c>
      <c r="C1290" t="s">
        <v>1311</v>
      </c>
      <c r="D1290" s="71">
        <v>42510</v>
      </c>
      <c r="E1290">
        <v>5</v>
      </c>
      <c r="F1290">
        <v>2016</v>
      </c>
      <c r="G1290" t="s">
        <v>1164</v>
      </c>
      <c r="H1290" t="s">
        <v>1020</v>
      </c>
      <c r="I1290" t="s">
        <v>1599</v>
      </c>
    </row>
    <row r="1291" spans="1:9" x14ac:dyDescent="0.25">
      <c r="A1291" t="s">
        <v>2252</v>
      </c>
      <c r="B1291">
        <v>0.14855443300000001</v>
      </c>
      <c r="C1291" t="s">
        <v>1311</v>
      </c>
      <c r="D1291" s="71">
        <v>42418</v>
      </c>
      <c r="E1291">
        <v>2</v>
      </c>
      <c r="F1291">
        <v>2016</v>
      </c>
      <c r="G1291" t="s">
        <v>1164</v>
      </c>
      <c r="H1291" t="s">
        <v>1020</v>
      </c>
      <c r="I1291" t="s">
        <v>1599</v>
      </c>
    </row>
    <row r="1292" spans="1:9" x14ac:dyDescent="0.25">
      <c r="A1292" t="s">
        <v>2270</v>
      </c>
      <c r="B1292">
        <v>0.14841425799999999</v>
      </c>
      <c r="C1292" t="s">
        <v>1311</v>
      </c>
      <c r="D1292" s="71">
        <v>42396</v>
      </c>
      <c r="E1292">
        <v>1</v>
      </c>
      <c r="F1292">
        <v>2016</v>
      </c>
      <c r="G1292" t="s">
        <v>1164</v>
      </c>
      <c r="H1292" t="s">
        <v>1020</v>
      </c>
      <c r="I1292" t="s">
        <v>1599</v>
      </c>
    </row>
    <row r="1293" spans="1:9" x14ac:dyDescent="0.25">
      <c r="A1293" t="s">
        <v>2277</v>
      </c>
      <c r="B1293">
        <v>0.14833025899999999</v>
      </c>
      <c r="C1293" t="s">
        <v>1311</v>
      </c>
      <c r="D1293" s="71">
        <v>42390</v>
      </c>
      <c r="E1293">
        <v>1</v>
      </c>
      <c r="F1293">
        <v>2016</v>
      </c>
      <c r="G1293" t="s">
        <v>1164</v>
      </c>
      <c r="H1293" t="s">
        <v>1020</v>
      </c>
      <c r="I1293" t="s">
        <v>1599</v>
      </c>
    </row>
    <row r="1294" spans="1:9" x14ac:dyDescent="0.25">
      <c r="A1294" t="s">
        <v>2316</v>
      </c>
      <c r="B1294">
        <v>0.147758474</v>
      </c>
      <c r="C1294" t="s">
        <v>1311</v>
      </c>
      <c r="D1294" s="71">
        <v>42439</v>
      </c>
      <c r="E1294">
        <v>3</v>
      </c>
      <c r="F1294">
        <v>2016</v>
      </c>
      <c r="G1294" t="s">
        <v>1164</v>
      </c>
      <c r="H1294" t="s">
        <v>1020</v>
      </c>
      <c r="I1294" t="s">
        <v>1599</v>
      </c>
    </row>
    <row r="1295" spans="1:9" x14ac:dyDescent="0.25">
      <c r="A1295" t="s">
        <v>2404</v>
      </c>
      <c r="B1295">
        <v>0.14641879899999999</v>
      </c>
      <c r="C1295" t="s">
        <v>1311</v>
      </c>
      <c r="D1295" s="71">
        <v>42431</v>
      </c>
      <c r="E1295">
        <v>3</v>
      </c>
      <c r="F1295">
        <v>2016</v>
      </c>
      <c r="G1295" t="s">
        <v>1164</v>
      </c>
      <c r="H1295" t="s">
        <v>1020</v>
      </c>
      <c r="I1295" t="s">
        <v>1599</v>
      </c>
    </row>
    <row r="1296" spans="1:9" x14ac:dyDescent="0.25">
      <c r="A1296" t="s">
        <v>2426</v>
      </c>
      <c r="B1296">
        <v>0.14615655499999999</v>
      </c>
      <c r="C1296" t="s">
        <v>1311</v>
      </c>
      <c r="D1296" s="71">
        <v>42452</v>
      </c>
      <c r="E1296">
        <v>3</v>
      </c>
      <c r="F1296">
        <v>2016</v>
      </c>
      <c r="G1296" t="s">
        <v>1164</v>
      </c>
      <c r="H1296" t="s">
        <v>1020</v>
      </c>
      <c r="I1296" t="s">
        <v>1599</v>
      </c>
    </row>
    <row r="1297" spans="1:9" x14ac:dyDescent="0.25">
      <c r="A1297" t="s">
        <v>2473</v>
      </c>
      <c r="B1297">
        <v>0.145488912</v>
      </c>
      <c r="C1297" t="s">
        <v>1311</v>
      </c>
      <c r="D1297" s="71">
        <v>42418</v>
      </c>
      <c r="E1297">
        <v>2</v>
      </c>
      <c r="F1297">
        <v>2016</v>
      </c>
      <c r="G1297" t="s">
        <v>1164</v>
      </c>
      <c r="H1297" t="s">
        <v>1020</v>
      </c>
      <c r="I1297" t="s">
        <v>1599</v>
      </c>
    </row>
    <row r="1298" spans="1:9" x14ac:dyDescent="0.25">
      <c r="A1298" t="s">
        <v>2500</v>
      </c>
      <c r="B1298">
        <v>0.145200302</v>
      </c>
      <c r="C1298" t="s">
        <v>1311</v>
      </c>
      <c r="D1298" s="71">
        <v>42429</v>
      </c>
      <c r="E1298">
        <v>2</v>
      </c>
      <c r="F1298">
        <v>2016</v>
      </c>
      <c r="G1298" t="s">
        <v>1164</v>
      </c>
      <c r="H1298" t="s">
        <v>1020</v>
      </c>
      <c r="I1298" t="s">
        <v>1599</v>
      </c>
    </row>
    <row r="1299" spans="1:9" x14ac:dyDescent="0.25">
      <c r="A1299" t="s">
        <v>2542</v>
      </c>
      <c r="B1299">
        <v>0.144768761</v>
      </c>
      <c r="C1299" t="s">
        <v>1311</v>
      </c>
      <c r="D1299" s="71">
        <v>42340</v>
      </c>
      <c r="E1299">
        <v>12</v>
      </c>
      <c r="F1299">
        <v>2015</v>
      </c>
      <c r="G1299" t="s">
        <v>1164</v>
      </c>
      <c r="H1299" t="s">
        <v>1020</v>
      </c>
      <c r="I1299" t="s">
        <v>1599</v>
      </c>
    </row>
    <row r="1300" spans="1:9" x14ac:dyDescent="0.25">
      <c r="A1300" t="s">
        <v>2568</v>
      </c>
      <c r="B1300">
        <v>0.14453191800000001</v>
      </c>
      <c r="C1300" t="s">
        <v>1311</v>
      </c>
      <c r="D1300" s="71">
        <v>42395</v>
      </c>
      <c r="E1300">
        <v>1</v>
      </c>
      <c r="F1300">
        <v>2016</v>
      </c>
      <c r="G1300" t="s">
        <v>1164</v>
      </c>
      <c r="H1300" t="s">
        <v>1020</v>
      </c>
      <c r="I1300" t="s">
        <v>1599</v>
      </c>
    </row>
    <row r="1301" spans="1:9" x14ac:dyDescent="0.25">
      <c r="A1301" t="s">
        <v>2607</v>
      </c>
      <c r="B1301">
        <v>0.144113135</v>
      </c>
      <c r="C1301" t="s">
        <v>1311</v>
      </c>
      <c r="D1301" s="71">
        <v>42368</v>
      </c>
      <c r="E1301">
        <v>12</v>
      </c>
      <c r="F1301">
        <v>2015</v>
      </c>
      <c r="G1301" t="s">
        <v>1164</v>
      </c>
      <c r="H1301" t="s">
        <v>1020</v>
      </c>
      <c r="I1301" t="s">
        <v>1599</v>
      </c>
    </row>
    <row r="1302" spans="1:9" x14ac:dyDescent="0.25">
      <c r="A1302" t="s">
        <v>1680</v>
      </c>
      <c r="B1302">
        <v>0.14325760500000001</v>
      </c>
      <c r="C1302" t="s">
        <v>1311</v>
      </c>
      <c r="D1302" s="71">
        <v>42237</v>
      </c>
      <c r="E1302">
        <v>8</v>
      </c>
      <c r="F1302">
        <v>2015</v>
      </c>
      <c r="G1302" t="s">
        <v>1164</v>
      </c>
      <c r="H1302" t="s">
        <v>1020</v>
      </c>
      <c r="I1302" t="s">
        <v>1599</v>
      </c>
    </row>
    <row r="1303" spans="1:9" x14ac:dyDescent="0.25">
      <c r="A1303" t="s">
        <v>1727</v>
      </c>
      <c r="B1303">
        <v>0.142643146</v>
      </c>
      <c r="C1303" t="s">
        <v>1311</v>
      </c>
      <c r="D1303" s="71">
        <v>42320</v>
      </c>
      <c r="E1303">
        <v>11</v>
      </c>
      <c r="F1303">
        <v>2015</v>
      </c>
      <c r="G1303" t="s">
        <v>1164</v>
      </c>
      <c r="H1303" t="s">
        <v>1020</v>
      </c>
      <c r="I1303" t="s">
        <v>1599</v>
      </c>
    </row>
    <row r="1304" spans="1:9" x14ac:dyDescent="0.25">
      <c r="A1304" t="s">
        <v>1781</v>
      </c>
      <c r="B1304">
        <v>0.141819057</v>
      </c>
      <c r="C1304" t="s">
        <v>1311</v>
      </c>
      <c r="D1304" s="71">
        <v>42398</v>
      </c>
      <c r="E1304">
        <v>1</v>
      </c>
      <c r="F1304">
        <v>2016</v>
      </c>
      <c r="G1304" t="s">
        <v>1164</v>
      </c>
      <c r="H1304" t="s">
        <v>1020</v>
      </c>
      <c r="I1304" t="s">
        <v>1599</v>
      </c>
    </row>
    <row r="1305" spans="1:9" x14ac:dyDescent="0.25">
      <c r="A1305" t="s">
        <v>1821</v>
      </c>
      <c r="B1305">
        <v>0.14139106500000001</v>
      </c>
      <c r="C1305" t="s">
        <v>1311</v>
      </c>
      <c r="D1305" s="71">
        <v>42384</v>
      </c>
      <c r="E1305">
        <v>1</v>
      </c>
      <c r="F1305">
        <v>2016</v>
      </c>
      <c r="G1305" t="s">
        <v>1164</v>
      </c>
      <c r="H1305" t="s">
        <v>1020</v>
      </c>
      <c r="I1305" t="s">
        <v>1599</v>
      </c>
    </row>
    <row r="1306" spans="1:9" x14ac:dyDescent="0.25">
      <c r="A1306" t="s">
        <v>1827</v>
      </c>
      <c r="B1306">
        <v>0.141280406</v>
      </c>
      <c r="C1306" t="s">
        <v>1311</v>
      </c>
      <c r="D1306" s="71">
        <v>42367</v>
      </c>
      <c r="E1306">
        <v>12</v>
      </c>
      <c r="F1306">
        <v>2015</v>
      </c>
      <c r="G1306" t="s">
        <v>1164</v>
      </c>
      <c r="H1306" t="s">
        <v>1020</v>
      </c>
      <c r="I1306" t="s">
        <v>1599</v>
      </c>
    </row>
    <row r="1307" spans="1:9" x14ac:dyDescent="0.25">
      <c r="A1307" t="s">
        <v>1833</v>
      </c>
      <c r="B1307">
        <v>0.141247593</v>
      </c>
      <c r="C1307" t="s">
        <v>1311</v>
      </c>
      <c r="D1307" s="71">
        <v>42299</v>
      </c>
      <c r="E1307">
        <v>10</v>
      </c>
      <c r="F1307">
        <v>2015</v>
      </c>
      <c r="G1307" t="s">
        <v>1164</v>
      </c>
      <c r="H1307" t="s">
        <v>1020</v>
      </c>
      <c r="I1307" t="s">
        <v>1599</v>
      </c>
    </row>
    <row r="1308" spans="1:9" x14ac:dyDescent="0.25">
      <c r="A1308" t="s">
        <v>1854</v>
      </c>
      <c r="B1308">
        <v>0.14109064800000001</v>
      </c>
      <c r="C1308" t="s">
        <v>1311</v>
      </c>
      <c r="D1308" s="71">
        <v>42375</v>
      </c>
      <c r="E1308">
        <v>1</v>
      </c>
      <c r="F1308">
        <v>2016</v>
      </c>
      <c r="G1308" t="s">
        <v>1164</v>
      </c>
      <c r="H1308" t="s">
        <v>1020</v>
      </c>
      <c r="I1308" t="s">
        <v>1599</v>
      </c>
    </row>
    <row r="1309" spans="1:9" x14ac:dyDescent="0.25">
      <c r="A1309" t="s">
        <v>1863</v>
      </c>
      <c r="B1309">
        <v>0.14094948600000001</v>
      </c>
      <c r="C1309" t="s">
        <v>1311</v>
      </c>
      <c r="D1309" s="71">
        <v>42416</v>
      </c>
      <c r="E1309">
        <v>2</v>
      </c>
      <c r="F1309">
        <v>2016</v>
      </c>
      <c r="G1309" t="s">
        <v>1164</v>
      </c>
      <c r="H1309" t="s">
        <v>1020</v>
      </c>
      <c r="I1309" t="s">
        <v>1599</v>
      </c>
    </row>
    <row r="1310" spans="1:9" x14ac:dyDescent="0.25">
      <c r="A1310" t="s">
        <v>1921</v>
      </c>
      <c r="B1310">
        <v>0.14030174400000001</v>
      </c>
      <c r="C1310" t="s">
        <v>1311</v>
      </c>
      <c r="D1310" s="71">
        <v>42360</v>
      </c>
      <c r="E1310">
        <v>12</v>
      </c>
      <c r="F1310">
        <v>2015</v>
      </c>
      <c r="G1310" t="s">
        <v>1164</v>
      </c>
      <c r="H1310" t="s">
        <v>1020</v>
      </c>
      <c r="I1310" t="s">
        <v>1599</v>
      </c>
    </row>
    <row r="1311" spans="1:9" x14ac:dyDescent="0.25">
      <c r="A1311" t="s">
        <v>2005</v>
      </c>
      <c r="B1311">
        <v>0.139207833</v>
      </c>
      <c r="C1311" t="s">
        <v>1311</v>
      </c>
      <c r="D1311" s="71">
        <v>42367</v>
      </c>
      <c r="E1311">
        <v>12</v>
      </c>
      <c r="F1311">
        <v>2015</v>
      </c>
      <c r="G1311" t="s">
        <v>1164</v>
      </c>
      <c r="H1311" t="s">
        <v>1020</v>
      </c>
      <c r="I1311" t="s">
        <v>1599</v>
      </c>
    </row>
    <row r="1312" spans="1:9" x14ac:dyDescent="0.25">
      <c r="A1312" t="s">
        <v>2026</v>
      </c>
      <c r="B1312">
        <v>0.13902358500000001</v>
      </c>
      <c r="C1312" t="s">
        <v>1311</v>
      </c>
      <c r="D1312" s="71">
        <v>42388</v>
      </c>
      <c r="E1312">
        <v>1</v>
      </c>
      <c r="F1312">
        <v>2016</v>
      </c>
      <c r="G1312" t="s">
        <v>1164</v>
      </c>
      <c r="H1312" t="s">
        <v>1020</v>
      </c>
      <c r="I1312" t="s">
        <v>1599</v>
      </c>
    </row>
    <row r="1313" spans="1:9" x14ac:dyDescent="0.25">
      <c r="A1313" t="s">
        <v>2027</v>
      </c>
      <c r="B1313">
        <v>0.13902358500000001</v>
      </c>
      <c r="C1313" t="s">
        <v>1311</v>
      </c>
      <c r="D1313" s="71">
        <v>42395</v>
      </c>
      <c r="E1313">
        <v>1</v>
      </c>
      <c r="F1313">
        <v>2016</v>
      </c>
      <c r="G1313" t="s">
        <v>1164</v>
      </c>
      <c r="H1313" t="s">
        <v>1020</v>
      </c>
      <c r="I1313" t="s">
        <v>1599</v>
      </c>
    </row>
    <row r="1314" spans="1:9" x14ac:dyDescent="0.25">
      <c r="A1314" t="s">
        <v>2043</v>
      </c>
      <c r="B1314">
        <v>0.13878683</v>
      </c>
      <c r="C1314" t="s">
        <v>1311</v>
      </c>
      <c r="D1314" s="71">
        <v>42535</v>
      </c>
      <c r="E1314">
        <v>6</v>
      </c>
      <c r="F1314">
        <v>2016</v>
      </c>
      <c r="G1314" t="s">
        <v>1164</v>
      </c>
      <c r="H1314" t="s">
        <v>1020</v>
      </c>
      <c r="I1314" t="s">
        <v>1599</v>
      </c>
    </row>
    <row r="1315" spans="1:9" x14ac:dyDescent="0.25">
      <c r="A1315" t="s">
        <v>2070</v>
      </c>
      <c r="B1315">
        <v>0.13843766299999999</v>
      </c>
      <c r="C1315" t="s">
        <v>1311</v>
      </c>
      <c r="D1315" s="71">
        <v>42289</v>
      </c>
      <c r="E1315">
        <v>10</v>
      </c>
      <c r="F1315">
        <v>2015</v>
      </c>
      <c r="G1315" t="s">
        <v>1164</v>
      </c>
      <c r="H1315" t="s">
        <v>1020</v>
      </c>
      <c r="I1315" t="s">
        <v>1599</v>
      </c>
    </row>
    <row r="1316" spans="1:9" x14ac:dyDescent="0.25">
      <c r="A1316" t="s">
        <v>2137</v>
      </c>
      <c r="B1316">
        <v>0.13751643799999999</v>
      </c>
      <c r="C1316" t="s">
        <v>1311</v>
      </c>
      <c r="D1316" s="71">
        <v>42520</v>
      </c>
      <c r="E1316">
        <v>5</v>
      </c>
      <c r="F1316">
        <v>2016</v>
      </c>
      <c r="G1316" t="s">
        <v>1164</v>
      </c>
      <c r="H1316" t="s">
        <v>1020</v>
      </c>
      <c r="I1316" t="s">
        <v>1599</v>
      </c>
    </row>
    <row r="1317" spans="1:9" x14ac:dyDescent="0.25">
      <c r="A1317" t="s">
        <v>2191</v>
      </c>
      <c r="B1317">
        <v>0.13697226600000001</v>
      </c>
      <c r="C1317" t="s">
        <v>1311</v>
      </c>
      <c r="D1317" s="71">
        <v>42447</v>
      </c>
      <c r="E1317">
        <v>3</v>
      </c>
      <c r="F1317">
        <v>2016</v>
      </c>
      <c r="G1317" t="s">
        <v>1164</v>
      </c>
      <c r="H1317" t="s">
        <v>1020</v>
      </c>
      <c r="I1317" t="s">
        <v>1599</v>
      </c>
    </row>
    <row r="1318" spans="1:9" x14ac:dyDescent="0.25">
      <c r="A1318" t="s">
        <v>2199</v>
      </c>
      <c r="B1318">
        <v>0.136852473</v>
      </c>
      <c r="C1318" t="s">
        <v>1311</v>
      </c>
      <c r="D1318" s="71">
        <v>42445</v>
      </c>
      <c r="E1318">
        <v>3</v>
      </c>
      <c r="F1318">
        <v>2016</v>
      </c>
      <c r="G1318" t="s">
        <v>1164</v>
      </c>
      <c r="H1318" t="s">
        <v>1020</v>
      </c>
      <c r="I1318" t="s">
        <v>1599</v>
      </c>
    </row>
    <row r="1319" spans="1:9" x14ac:dyDescent="0.25">
      <c r="A1319" t="s">
        <v>2204</v>
      </c>
      <c r="B1319">
        <v>0.13678093699999999</v>
      </c>
      <c r="C1319" t="s">
        <v>1311</v>
      </c>
      <c r="D1319" s="71">
        <v>42501</v>
      </c>
      <c r="E1319">
        <v>5</v>
      </c>
      <c r="F1319">
        <v>2016</v>
      </c>
      <c r="G1319" t="s">
        <v>1164</v>
      </c>
      <c r="H1319" t="s">
        <v>1020</v>
      </c>
      <c r="I1319" t="s">
        <v>1599</v>
      </c>
    </row>
    <row r="1320" spans="1:9" x14ac:dyDescent="0.25">
      <c r="A1320" t="s">
        <v>2272</v>
      </c>
      <c r="B1320">
        <v>0.13596172100000001</v>
      </c>
      <c r="C1320" t="s">
        <v>1311</v>
      </c>
      <c r="D1320" s="71">
        <v>42348</v>
      </c>
      <c r="E1320">
        <v>12</v>
      </c>
      <c r="F1320">
        <v>2015</v>
      </c>
      <c r="G1320" t="s">
        <v>1164</v>
      </c>
      <c r="H1320" t="s">
        <v>1020</v>
      </c>
      <c r="I1320" t="s">
        <v>1599</v>
      </c>
    </row>
    <row r="1321" spans="1:9" x14ac:dyDescent="0.25">
      <c r="A1321" t="s">
        <v>2321</v>
      </c>
      <c r="B1321">
        <v>0.135463155</v>
      </c>
      <c r="C1321" t="s">
        <v>1311</v>
      </c>
      <c r="D1321" s="71">
        <v>42320</v>
      </c>
      <c r="E1321">
        <v>11</v>
      </c>
      <c r="F1321">
        <v>2015</v>
      </c>
      <c r="G1321" t="s">
        <v>1164</v>
      </c>
      <c r="H1321" t="s">
        <v>1020</v>
      </c>
      <c r="I1321" t="s">
        <v>1599</v>
      </c>
    </row>
    <row r="1322" spans="1:9" x14ac:dyDescent="0.25">
      <c r="A1322" t="s">
        <v>2340</v>
      </c>
      <c r="B1322">
        <v>0.13514283799999999</v>
      </c>
      <c r="C1322" t="s">
        <v>1311</v>
      </c>
      <c r="D1322" s="71">
        <v>42417</v>
      </c>
      <c r="E1322">
        <v>2</v>
      </c>
      <c r="F1322">
        <v>2016</v>
      </c>
      <c r="G1322" t="s">
        <v>1164</v>
      </c>
      <c r="H1322" t="s">
        <v>1020</v>
      </c>
      <c r="I1322" t="s">
        <v>1599</v>
      </c>
    </row>
    <row r="1323" spans="1:9" x14ac:dyDescent="0.25">
      <c r="A1323" t="s">
        <v>2341</v>
      </c>
      <c r="B1323">
        <v>0.13514283799999999</v>
      </c>
      <c r="C1323" t="s">
        <v>1311</v>
      </c>
      <c r="D1323" s="71">
        <v>42436</v>
      </c>
      <c r="E1323">
        <v>3</v>
      </c>
      <c r="F1323">
        <v>2016</v>
      </c>
      <c r="G1323" t="s">
        <v>1164</v>
      </c>
      <c r="H1323" t="s">
        <v>1020</v>
      </c>
      <c r="I1323" t="s">
        <v>1599</v>
      </c>
    </row>
    <row r="1324" spans="1:9" x14ac:dyDescent="0.25">
      <c r="A1324" t="s">
        <v>2342</v>
      </c>
      <c r="B1324">
        <v>0.13514283799999999</v>
      </c>
      <c r="C1324" t="s">
        <v>1311</v>
      </c>
      <c r="D1324" s="71">
        <v>42440</v>
      </c>
      <c r="E1324">
        <v>3</v>
      </c>
      <c r="F1324">
        <v>2016</v>
      </c>
      <c r="G1324" t="s">
        <v>1164</v>
      </c>
      <c r="H1324" t="s">
        <v>1020</v>
      </c>
      <c r="I1324" t="s">
        <v>1599</v>
      </c>
    </row>
    <row r="1325" spans="1:9" x14ac:dyDescent="0.25">
      <c r="A1325" t="s">
        <v>2396</v>
      </c>
      <c r="B1325">
        <v>0.134528381</v>
      </c>
      <c r="C1325" t="s">
        <v>1311</v>
      </c>
      <c r="D1325" s="71">
        <v>42419</v>
      </c>
      <c r="E1325">
        <v>2</v>
      </c>
      <c r="F1325">
        <v>2016</v>
      </c>
      <c r="G1325" t="s">
        <v>1164</v>
      </c>
      <c r="H1325" t="s">
        <v>1020</v>
      </c>
      <c r="I1325" t="s">
        <v>1599</v>
      </c>
    </row>
    <row r="1326" spans="1:9" x14ac:dyDescent="0.25">
      <c r="A1326" t="s">
        <v>2472</v>
      </c>
      <c r="B1326">
        <v>0.13385375699999999</v>
      </c>
      <c r="C1326" t="s">
        <v>1311</v>
      </c>
      <c r="D1326" s="71">
        <v>42535</v>
      </c>
      <c r="E1326">
        <v>6</v>
      </c>
      <c r="F1326">
        <v>2016</v>
      </c>
      <c r="G1326" t="s">
        <v>1164</v>
      </c>
      <c r="H1326" t="s">
        <v>1020</v>
      </c>
      <c r="I1326" t="s">
        <v>1599</v>
      </c>
    </row>
    <row r="1327" spans="1:9" x14ac:dyDescent="0.25">
      <c r="A1327" t="s">
        <v>2517</v>
      </c>
      <c r="B1327">
        <v>0.13334816499999999</v>
      </c>
      <c r="C1327" t="s">
        <v>1311</v>
      </c>
      <c r="D1327" s="71">
        <v>42307</v>
      </c>
      <c r="E1327">
        <v>10</v>
      </c>
      <c r="F1327">
        <v>2015</v>
      </c>
      <c r="G1327" t="s">
        <v>1164</v>
      </c>
      <c r="H1327" t="s">
        <v>1020</v>
      </c>
      <c r="I1327" t="s">
        <v>1599</v>
      </c>
    </row>
    <row r="1328" spans="1:9" x14ac:dyDescent="0.25">
      <c r="A1328" t="s">
        <v>2526</v>
      </c>
      <c r="B1328">
        <v>0.13324770599999999</v>
      </c>
      <c r="C1328" t="s">
        <v>1311</v>
      </c>
      <c r="D1328" s="71">
        <v>42276</v>
      </c>
      <c r="E1328">
        <v>9</v>
      </c>
      <c r="F1328">
        <v>2015</v>
      </c>
      <c r="G1328" t="s">
        <v>1164</v>
      </c>
      <c r="H1328" t="s">
        <v>1020</v>
      </c>
      <c r="I1328" t="s">
        <v>1599</v>
      </c>
    </row>
    <row r="1329" spans="1:9" x14ac:dyDescent="0.25">
      <c r="A1329" t="s">
        <v>2567</v>
      </c>
      <c r="B1329">
        <v>0.132646714</v>
      </c>
      <c r="C1329" t="s">
        <v>1311</v>
      </c>
      <c r="D1329" s="71">
        <v>42418</v>
      </c>
      <c r="E1329">
        <v>2</v>
      </c>
      <c r="F1329">
        <v>2016</v>
      </c>
      <c r="G1329" t="s">
        <v>1164</v>
      </c>
      <c r="H1329" t="s">
        <v>1020</v>
      </c>
      <c r="I1329" t="s">
        <v>1599</v>
      </c>
    </row>
    <row r="1330" spans="1:9" x14ac:dyDescent="0.25">
      <c r="A1330" t="s">
        <v>2568</v>
      </c>
      <c r="B1330">
        <v>0.132646714</v>
      </c>
      <c r="C1330" t="s">
        <v>1311</v>
      </c>
      <c r="D1330" s="71">
        <v>42418</v>
      </c>
      <c r="E1330">
        <v>2</v>
      </c>
      <c r="F1330">
        <v>2016</v>
      </c>
      <c r="G1330" t="s">
        <v>1164</v>
      </c>
      <c r="H1330" t="s">
        <v>1020</v>
      </c>
      <c r="I1330" t="s">
        <v>1599</v>
      </c>
    </row>
    <row r="1331" spans="1:9" x14ac:dyDescent="0.25">
      <c r="A1331" t="s">
        <v>2570</v>
      </c>
      <c r="B1331">
        <v>0.132646714</v>
      </c>
      <c r="C1331" t="s">
        <v>1311</v>
      </c>
      <c r="D1331" s="71">
        <v>42429</v>
      </c>
      <c r="E1331">
        <v>2</v>
      </c>
      <c r="F1331">
        <v>2016</v>
      </c>
      <c r="G1331" t="s">
        <v>1164</v>
      </c>
      <c r="H1331" t="s">
        <v>1020</v>
      </c>
      <c r="I1331" t="s">
        <v>1599</v>
      </c>
    </row>
    <row r="1332" spans="1:9" x14ac:dyDescent="0.25">
      <c r="A1332" t="s">
        <v>1647</v>
      </c>
      <c r="B1332">
        <v>0.13189638300000001</v>
      </c>
      <c r="C1332" t="s">
        <v>1311</v>
      </c>
      <c r="D1332" s="71">
        <v>42298</v>
      </c>
      <c r="E1332">
        <v>10</v>
      </c>
      <c r="F1332">
        <v>2015</v>
      </c>
      <c r="G1332" t="s">
        <v>1164</v>
      </c>
      <c r="H1332" t="s">
        <v>1020</v>
      </c>
      <c r="I1332" t="s">
        <v>1599</v>
      </c>
    </row>
    <row r="1333" spans="1:9" x14ac:dyDescent="0.25">
      <c r="A1333" t="s">
        <v>1721</v>
      </c>
      <c r="B1333">
        <v>0.13097505000000001</v>
      </c>
      <c r="C1333" t="s">
        <v>1311</v>
      </c>
      <c r="D1333" s="71">
        <v>42509</v>
      </c>
      <c r="E1333">
        <v>5</v>
      </c>
      <c r="F1333">
        <v>2016</v>
      </c>
      <c r="G1333" t="s">
        <v>1164</v>
      </c>
      <c r="H1333" t="s">
        <v>1020</v>
      </c>
      <c r="I1333" t="s">
        <v>1599</v>
      </c>
    </row>
    <row r="1334" spans="1:9" x14ac:dyDescent="0.25">
      <c r="A1334" t="s">
        <v>1736</v>
      </c>
      <c r="B1334">
        <v>0.13088719300000001</v>
      </c>
      <c r="C1334" t="s">
        <v>1311</v>
      </c>
      <c r="D1334" s="71">
        <v>42345</v>
      </c>
      <c r="E1334">
        <v>12</v>
      </c>
      <c r="F1334">
        <v>2015</v>
      </c>
      <c r="G1334" t="s">
        <v>1164</v>
      </c>
      <c r="H1334" t="s">
        <v>1020</v>
      </c>
      <c r="I1334" t="s">
        <v>1599</v>
      </c>
    </row>
    <row r="1335" spans="1:9" x14ac:dyDescent="0.25">
      <c r="A1335" t="s">
        <v>1742</v>
      </c>
      <c r="B1335">
        <v>0.13086564000000001</v>
      </c>
      <c r="C1335" t="s">
        <v>1311</v>
      </c>
      <c r="D1335" s="71">
        <v>42508</v>
      </c>
      <c r="E1335">
        <v>5</v>
      </c>
      <c r="F1335">
        <v>2016</v>
      </c>
      <c r="G1335" t="s">
        <v>1164</v>
      </c>
      <c r="H1335" t="s">
        <v>1020</v>
      </c>
      <c r="I1335" t="s">
        <v>1599</v>
      </c>
    </row>
    <row r="1336" spans="1:9" x14ac:dyDescent="0.25">
      <c r="A1336" t="s">
        <v>1824</v>
      </c>
      <c r="B1336">
        <v>0.130121771</v>
      </c>
      <c r="C1336" t="s">
        <v>1311</v>
      </c>
      <c r="D1336" s="71">
        <v>42412</v>
      </c>
      <c r="E1336">
        <v>2</v>
      </c>
      <c r="F1336">
        <v>2016</v>
      </c>
      <c r="G1336" t="s">
        <v>1164</v>
      </c>
      <c r="H1336" t="s">
        <v>1020</v>
      </c>
      <c r="I1336" t="s">
        <v>1599</v>
      </c>
    </row>
    <row r="1337" spans="1:9" x14ac:dyDescent="0.25">
      <c r="A1337" t="s">
        <v>1826</v>
      </c>
      <c r="B1337">
        <v>0.130121769</v>
      </c>
      <c r="C1337" t="s">
        <v>1311</v>
      </c>
      <c r="D1337" s="71">
        <v>42403</v>
      </c>
      <c r="E1337">
        <v>2</v>
      </c>
      <c r="F1337">
        <v>2016</v>
      </c>
      <c r="G1337" t="s">
        <v>1164</v>
      </c>
      <c r="H1337" t="s">
        <v>1020</v>
      </c>
      <c r="I1337" t="s">
        <v>1599</v>
      </c>
    </row>
    <row r="1338" spans="1:9" x14ac:dyDescent="0.25">
      <c r="A1338" t="s">
        <v>1873</v>
      </c>
      <c r="B1338">
        <v>0.129639123</v>
      </c>
      <c r="C1338" t="s">
        <v>1311</v>
      </c>
      <c r="D1338" s="71">
        <v>42338</v>
      </c>
      <c r="E1338">
        <v>11</v>
      </c>
      <c r="F1338">
        <v>2015</v>
      </c>
      <c r="G1338" t="s">
        <v>1164</v>
      </c>
      <c r="H1338" t="s">
        <v>1020</v>
      </c>
      <c r="I1338" t="s">
        <v>1599</v>
      </c>
    </row>
    <row r="1339" spans="1:9" x14ac:dyDescent="0.25">
      <c r="A1339" t="s">
        <v>1963</v>
      </c>
      <c r="B1339">
        <v>0.12862816499999999</v>
      </c>
      <c r="C1339" t="s">
        <v>1311</v>
      </c>
      <c r="D1339" s="71">
        <v>42439</v>
      </c>
      <c r="E1339">
        <v>3</v>
      </c>
      <c r="F1339">
        <v>2016</v>
      </c>
      <c r="G1339" t="s">
        <v>1164</v>
      </c>
      <c r="H1339" t="s">
        <v>1020</v>
      </c>
      <c r="I1339" t="s">
        <v>1599</v>
      </c>
    </row>
    <row r="1340" spans="1:9" x14ac:dyDescent="0.25">
      <c r="A1340" t="s">
        <v>2054</v>
      </c>
      <c r="B1340">
        <v>0.12753251500000001</v>
      </c>
      <c r="C1340" t="s">
        <v>1311</v>
      </c>
      <c r="D1340" s="71">
        <v>42072</v>
      </c>
      <c r="E1340">
        <v>3</v>
      </c>
      <c r="F1340">
        <v>2015</v>
      </c>
      <c r="G1340" t="s">
        <v>1164</v>
      </c>
      <c r="H1340" t="s">
        <v>1020</v>
      </c>
      <c r="I1340" t="s">
        <v>1599</v>
      </c>
    </row>
    <row r="1341" spans="1:9" x14ac:dyDescent="0.25">
      <c r="A1341" t="s">
        <v>2128</v>
      </c>
      <c r="B1341">
        <v>0.12669582300000001</v>
      </c>
      <c r="C1341" t="s">
        <v>1311</v>
      </c>
      <c r="D1341" s="71">
        <v>42375</v>
      </c>
      <c r="E1341">
        <v>1</v>
      </c>
      <c r="F1341">
        <v>2016</v>
      </c>
      <c r="G1341" t="s">
        <v>1164</v>
      </c>
      <c r="H1341" t="s">
        <v>1020</v>
      </c>
      <c r="I1341" t="s">
        <v>1599</v>
      </c>
    </row>
    <row r="1342" spans="1:9" x14ac:dyDescent="0.25">
      <c r="A1342" t="s">
        <v>2150</v>
      </c>
      <c r="B1342">
        <v>0.12639868200000001</v>
      </c>
      <c r="C1342" t="s">
        <v>1311</v>
      </c>
      <c r="D1342" s="71">
        <v>42424</v>
      </c>
      <c r="E1342">
        <v>2</v>
      </c>
      <c r="F1342">
        <v>2016</v>
      </c>
      <c r="G1342" t="s">
        <v>1164</v>
      </c>
      <c r="H1342" t="s">
        <v>1020</v>
      </c>
      <c r="I1342" t="s">
        <v>1599</v>
      </c>
    </row>
    <row r="1343" spans="1:9" x14ac:dyDescent="0.25">
      <c r="A1343" t="s">
        <v>2151</v>
      </c>
      <c r="B1343">
        <v>0.12639563300000001</v>
      </c>
      <c r="C1343" t="s">
        <v>1311</v>
      </c>
      <c r="D1343" s="71">
        <v>42321</v>
      </c>
      <c r="E1343">
        <v>11</v>
      </c>
      <c r="F1343">
        <v>2015</v>
      </c>
      <c r="G1343" t="s">
        <v>1164</v>
      </c>
      <c r="H1343" t="s">
        <v>1020</v>
      </c>
      <c r="I1343" t="s">
        <v>1599</v>
      </c>
    </row>
    <row r="1344" spans="1:9" x14ac:dyDescent="0.25">
      <c r="A1344" t="s">
        <v>2292</v>
      </c>
      <c r="B1344">
        <v>0.124724231</v>
      </c>
      <c r="C1344" t="s">
        <v>1311</v>
      </c>
      <c r="D1344" s="71">
        <v>42051</v>
      </c>
      <c r="E1344">
        <v>2</v>
      </c>
      <c r="F1344">
        <v>2015</v>
      </c>
      <c r="G1344" t="s">
        <v>1164</v>
      </c>
      <c r="H1344" t="s">
        <v>1020</v>
      </c>
      <c r="I1344" t="s">
        <v>1599</v>
      </c>
    </row>
    <row r="1345" spans="1:9" x14ac:dyDescent="0.25">
      <c r="A1345" t="s">
        <v>2295</v>
      </c>
      <c r="B1345">
        <v>0.124689121</v>
      </c>
      <c r="C1345" t="s">
        <v>1311</v>
      </c>
      <c r="D1345" s="71">
        <v>42179</v>
      </c>
      <c r="E1345">
        <v>6</v>
      </c>
      <c r="F1345">
        <v>2015</v>
      </c>
      <c r="G1345" t="s">
        <v>1164</v>
      </c>
      <c r="H1345" t="s">
        <v>1020</v>
      </c>
      <c r="I1345" t="s">
        <v>1599</v>
      </c>
    </row>
    <row r="1346" spans="1:9" x14ac:dyDescent="0.25">
      <c r="A1346" t="s">
        <v>2417</v>
      </c>
      <c r="B1346">
        <v>0.12340632999999999</v>
      </c>
      <c r="C1346" t="s">
        <v>1311</v>
      </c>
      <c r="D1346" s="71">
        <v>42529</v>
      </c>
      <c r="E1346">
        <v>6</v>
      </c>
      <c r="F1346">
        <v>2016</v>
      </c>
      <c r="G1346" t="s">
        <v>1164</v>
      </c>
      <c r="H1346" t="s">
        <v>1020</v>
      </c>
      <c r="I1346" t="s">
        <v>1599</v>
      </c>
    </row>
    <row r="1347" spans="1:9" x14ac:dyDescent="0.25">
      <c r="A1347" t="s">
        <v>2436</v>
      </c>
      <c r="B1347">
        <v>0.123228692</v>
      </c>
      <c r="C1347" t="s">
        <v>1311</v>
      </c>
      <c r="D1347" s="71">
        <v>42429</v>
      </c>
      <c r="E1347">
        <v>2</v>
      </c>
      <c r="F1347">
        <v>2016</v>
      </c>
      <c r="G1347" t="s">
        <v>1164</v>
      </c>
      <c r="H1347" t="s">
        <v>1020</v>
      </c>
      <c r="I1347" t="s">
        <v>1599</v>
      </c>
    </row>
    <row r="1348" spans="1:9" x14ac:dyDescent="0.25">
      <c r="A1348" t="s">
        <v>2523</v>
      </c>
      <c r="B1348">
        <v>0.122509797</v>
      </c>
      <c r="C1348" t="s">
        <v>1311</v>
      </c>
      <c r="D1348" s="71">
        <v>42521</v>
      </c>
      <c r="E1348">
        <v>5</v>
      </c>
      <c r="F1348">
        <v>2016</v>
      </c>
      <c r="G1348" t="s">
        <v>1164</v>
      </c>
      <c r="H1348" t="s">
        <v>1020</v>
      </c>
      <c r="I1348" t="s">
        <v>1599</v>
      </c>
    </row>
    <row r="1349" spans="1:9" x14ac:dyDescent="0.25">
      <c r="A1349" t="s">
        <v>2559</v>
      </c>
      <c r="B1349">
        <v>0.122222258</v>
      </c>
      <c r="C1349" t="s">
        <v>1311</v>
      </c>
      <c r="D1349" s="71">
        <v>42041</v>
      </c>
      <c r="E1349">
        <v>2</v>
      </c>
      <c r="F1349">
        <v>2015</v>
      </c>
      <c r="G1349" t="s">
        <v>1164</v>
      </c>
      <c r="H1349" t="s">
        <v>1020</v>
      </c>
      <c r="I1349" t="s">
        <v>1599</v>
      </c>
    </row>
    <row r="1350" spans="1:9" x14ac:dyDescent="0.25">
      <c r="A1350" t="s">
        <v>2567</v>
      </c>
      <c r="B1350">
        <v>0.122144554</v>
      </c>
      <c r="C1350" t="s">
        <v>1311</v>
      </c>
      <c r="D1350" s="71">
        <v>42426</v>
      </c>
      <c r="E1350">
        <v>2</v>
      </c>
      <c r="F1350">
        <v>2016</v>
      </c>
      <c r="G1350" t="s">
        <v>1164</v>
      </c>
      <c r="H1350" t="s">
        <v>1020</v>
      </c>
      <c r="I1350" t="s">
        <v>1599</v>
      </c>
    </row>
    <row r="1351" spans="1:9" x14ac:dyDescent="0.25">
      <c r="A1351" t="s">
        <v>2374</v>
      </c>
      <c r="B1351">
        <v>0.12381866800000001</v>
      </c>
      <c r="C1351" t="s">
        <v>1311</v>
      </c>
      <c r="D1351" s="71">
        <v>42034</v>
      </c>
      <c r="E1351">
        <v>1</v>
      </c>
      <c r="F1351">
        <v>2015</v>
      </c>
      <c r="G1351" t="s">
        <v>1164</v>
      </c>
      <c r="H1351" t="s">
        <v>1020</v>
      </c>
      <c r="I1351" t="s">
        <v>1599</v>
      </c>
    </row>
    <row r="1352" spans="1:9" x14ac:dyDescent="0.25">
      <c r="A1352" t="s">
        <v>2596</v>
      </c>
      <c r="B1352">
        <v>0.18086413600000001</v>
      </c>
      <c r="C1352" t="s">
        <v>1311</v>
      </c>
      <c r="D1352" s="71">
        <v>42488</v>
      </c>
      <c r="E1352">
        <v>4</v>
      </c>
      <c r="F1352">
        <v>2016</v>
      </c>
      <c r="G1352" t="s">
        <v>1164</v>
      </c>
      <c r="H1352" t="s">
        <v>1020</v>
      </c>
      <c r="I1352" t="s">
        <v>1599</v>
      </c>
    </row>
    <row r="1353" spans="1:9" x14ac:dyDescent="0.25">
      <c r="A1353" t="s">
        <v>1692</v>
      </c>
      <c r="B1353">
        <v>0.17807932300000001</v>
      </c>
      <c r="C1353" t="s">
        <v>1311</v>
      </c>
      <c r="D1353" s="71">
        <v>42488</v>
      </c>
      <c r="E1353">
        <v>4</v>
      </c>
      <c r="F1353">
        <v>2016</v>
      </c>
      <c r="G1353" t="s">
        <v>1164</v>
      </c>
      <c r="H1353" t="s">
        <v>1020</v>
      </c>
      <c r="I1353" t="s">
        <v>1599</v>
      </c>
    </row>
    <row r="1354" spans="1:9" x14ac:dyDescent="0.25">
      <c r="A1354" t="s">
        <v>1805</v>
      </c>
      <c r="B1354">
        <v>0.17485340299999999</v>
      </c>
      <c r="C1354" t="s">
        <v>1311</v>
      </c>
      <c r="D1354" s="71">
        <v>42443</v>
      </c>
      <c r="E1354">
        <v>3</v>
      </c>
      <c r="F1354">
        <v>2016</v>
      </c>
      <c r="G1354" t="s">
        <v>1164</v>
      </c>
      <c r="H1354" t="s">
        <v>1020</v>
      </c>
      <c r="I1354" t="s">
        <v>1599</v>
      </c>
    </row>
    <row r="1355" spans="1:9" x14ac:dyDescent="0.25">
      <c r="A1355" t="s">
        <v>1868</v>
      </c>
      <c r="B1355">
        <v>0.17280427900000001</v>
      </c>
      <c r="C1355" t="s">
        <v>1311</v>
      </c>
      <c r="D1355" s="71">
        <v>42524</v>
      </c>
      <c r="E1355">
        <v>6</v>
      </c>
      <c r="F1355">
        <v>2016</v>
      </c>
      <c r="G1355" t="s">
        <v>1164</v>
      </c>
      <c r="H1355" t="s">
        <v>1020</v>
      </c>
      <c r="I1355" t="s">
        <v>1599</v>
      </c>
    </row>
    <row r="1356" spans="1:9" x14ac:dyDescent="0.25">
      <c r="A1356" t="s">
        <v>1887</v>
      </c>
      <c r="B1356">
        <v>0.17222944900000001</v>
      </c>
      <c r="C1356" t="s">
        <v>1311</v>
      </c>
      <c r="D1356" s="71">
        <v>42517</v>
      </c>
      <c r="E1356">
        <v>5</v>
      </c>
      <c r="F1356">
        <v>2016</v>
      </c>
      <c r="G1356" t="s">
        <v>1164</v>
      </c>
      <c r="H1356" t="s">
        <v>1020</v>
      </c>
      <c r="I1356" t="s">
        <v>1599</v>
      </c>
    </row>
    <row r="1357" spans="1:9" x14ac:dyDescent="0.25">
      <c r="A1357" t="s">
        <v>1968</v>
      </c>
      <c r="B1357">
        <v>0.17006212200000001</v>
      </c>
      <c r="C1357" t="s">
        <v>1311</v>
      </c>
      <c r="D1357" s="71">
        <v>42509</v>
      </c>
      <c r="E1357">
        <v>5</v>
      </c>
      <c r="F1357">
        <v>2016</v>
      </c>
      <c r="G1357" t="s">
        <v>1164</v>
      </c>
      <c r="H1357" t="s">
        <v>1020</v>
      </c>
      <c r="I1357" t="s">
        <v>1599</v>
      </c>
    </row>
    <row r="1358" spans="1:9" x14ac:dyDescent="0.25">
      <c r="A1358" t="s">
        <v>2104</v>
      </c>
      <c r="B1358">
        <v>0.16717986100000001</v>
      </c>
      <c r="C1358" t="s">
        <v>1311</v>
      </c>
      <c r="D1358" s="71">
        <v>42474</v>
      </c>
      <c r="E1358">
        <v>4</v>
      </c>
      <c r="F1358">
        <v>2016</v>
      </c>
      <c r="G1358" t="s">
        <v>1164</v>
      </c>
      <c r="H1358" t="s">
        <v>1020</v>
      </c>
      <c r="I1358" t="s">
        <v>1599</v>
      </c>
    </row>
    <row r="1359" spans="1:9" x14ac:dyDescent="0.25">
      <c r="A1359" t="s">
        <v>2115</v>
      </c>
      <c r="B1359">
        <v>0.167081166</v>
      </c>
      <c r="C1359" t="s">
        <v>1311</v>
      </c>
      <c r="D1359" s="71">
        <v>42536</v>
      </c>
      <c r="E1359">
        <v>6</v>
      </c>
      <c r="F1359">
        <v>2016</v>
      </c>
      <c r="G1359" t="s">
        <v>1164</v>
      </c>
      <c r="H1359" t="s">
        <v>1020</v>
      </c>
      <c r="I1359" t="s">
        <v>1599</v>
      </c>
    </row>
    <row r="1360" spans="1:9" x14ac:dyDescent="0.25">
      <c r="A1360" t="s">
        <v>2140</v>
      </c>
      <c r="B1360">
        <v>0.16648052599999999</v>
      </c>
      <c r="C1360" t="s">
        <v>1311</v>
      </c>
      <c r="D1360" s="71">
        <v>42531</v>
      </c>
      <c r="E1360">
        <v>6</v>
      </c>
      <c r="F1360">
        <v>2016</v>
      </c>
      <c r="G1360" t="s">
        <v>1164</v>
      </c>
      <c r="H1360" t="s">
        <v>1020</v>
      </c>
      <c r="I1360" t="s">
        <v>1599</v>
      </c>
    </row>
    <row r="1361" spans="1:9" x14ac:dyDescent="0.25">
      <c r="A1361" t="s">
        <v>2326</v>
      </c>
      <c r="B1361">
        <v>0.162989258</v>
      </c>
      <c r="C1361" t="s">
        <v>1311</v>
      </c>
      <c r="D1361" s="71">
        <v>42524</v>
      </c>
      <c r="E1361">
        <v>6</v>
      </c>
      <c r="F1361">
        <v>2016</v>
      </c>
      <c r="G1361" t="s">
        <v>1164</v>
      </c>
      <c r="H1361" t="s">
        <v>1020</v>
      </c>
      <c r="I1361" t="s">
        <v>1599</v>
      </c>
    </row>
    <row r="1362" spans="1:9" x14ac:dyDescent="0.25">
      <c r="A1362" t="s">
        <v>2372</v>
      </c>
      <c r="B1362">
        <v>0.16211862099999999</v>
      </c>
      <c r="C1362" t="s">
        <v>1311</v>
      </c>
      <c r="D1362" s="71">
        <v>42473</v>
      </c>
      <c r="E1362">
        <v>4</v>
      </c>
      <c r="F1362">
        <v>2016</v>
      </c>
      <c r="G1362" t="s">
        <v>1164</v>
      </c>
      <c r="H1362" t="s">
        <v>1020</v>
      </c>
      <c r="I1362" t="s">
        <v>1599</v>
      </c>
    </row>
    <row r="1363" spans="1:9" x14ac:dyDescent="0.25">
      <c r="A1363" t="s">
        <v>2413</v>
      </c>
      <c r="B1363">
        <v>0.16137475500000001</v>
      </c>
      <c r="C1363" t="s">
        <v>1311</v>
      </c>
      <c r="D1363" s="71">
        <v>42530</v>
      </c>
      <c r="E1363">
        <v>6</v>
      </c>
      <c r="F1363">
        <v>2016</v>
      </c>
      <c r="G1363" t="s">
        <v>1164</v>
      </c>
      <c r="H1363" t="s">
        <v>1020</v>
      </c>
      <c r="I1363" t="s">
        <v>1599</v>
      </c>
    </row>
    <row r="1364" spans="1:9" x14ac:dyDescent="0.25">
      <c r="A1364" t="s">
        <v>2464</v>
      </c>
      <c r="B1364">
        <v>0.16038909500000001</v>
      </c>
      <c r="C1364" t="s">
        <v>1311</v>
      </c>
      <c r="D1364" s="71">
        <v>42503</v>
      </c>
      <c r="E1364">
        <v>5</v>
      </c>
      <c r="F1364">
        <v>2016</v>
      </c>
      <c r="G1364" t="s">
        <v>1164</v>
      </c>
      <c r="H1364" t="s">
        <v>1020</v>
      </c>
      <c r="I1364" t="s">
        <v>1599</v>
      </c>
    </row>
    <row r="1365" spans="1:9" x14ac:dyDescent="0.25">
      <c r="A1365" t="s">
        <v>2476</v>
      </c>
      <c r="B1365">
        <v>0.16016983900000001</v>
      </c>
      <c r="C1365" t="s">
        <v>1311</v>
      </c>
      <c r="D1365" s="71">
        <v>42485</v>
      </c>
      <c r="E1365">
        <v>4</v>
      </c>
      <c r="F1365">
        <v>2016</v>
      </c>
      <c r="G1365" t="s">
        <v>1164</v>
      </c>
      <c r="H1365" t="s">
        <v>1020</v>
      </c>
      <c r="I1365" t="s">
        <v>1599</v>
      </c>
    </row>
    <row r="1366" spans="1:9" x14ac:dyDescent="0.25">
      <c r="A1366" t="s">
        <v>2582</v>
      </c>
      <c r="B1366">
        <v>0.15856098900000001</v>
      </c>
      <c r="C1366" t="s">
        <v>1311</v>
      </c>
      <c r="D1366" s="71">
        <v>42348</v>
      </c>
      <c r="E1366">
        <v>12</v>
      </c>
      <c r="F1366">
        <v>2015</v>
      </c>
      <c r="G1366" t="s">
        <v>1164</v>
      </c>
      <c r="H1366" t="s">
        <v>1020</v>
      </c>
      <c r="I1366" t="s">
        <v>1599</v>
      </c>
    </row>
    <row r="1367" spans="1:9" x14ac:dyDescent="0.25">
      <c r="A1367" t="s">
        <v>2587</v>
      </c>
      <c r="B1367">
        <v>0.158391385</v>
      </c>
      <c r="C1367" t="s">
        <v>1311</v>
      </c>
      <c r="D1367" s="71">
        <v>42467</v>
      </c>
      <c r="E1367">
        <v>4</v>
      </c>
      <c r="F1367">
        <v>2016</v>
      </c>
      <c r="G1367" t="s">
        <v>1164</v>
      </c>
      <c r="H1367" t="s">
        <v>1020</v>
      </c>
      <c r="I1367" t="s">
        <v>1599</v>
      </c>
    </row>
    <row r="1368" spans="1:9" x14ac:dyDescent="0.25">
      <c r="A1368" t="s">
        <v>1722</v>
      </c>
      <c r="B1368">
        <v>0.15581671899999999</v>
      </c>
      <c r="C1368" t="s">
        <v>1311</v>
      </c>
      <c r="D1368" s="71">
        <v>42466</v>
      </c>
      <c r="E1368">
        <v>4</v>
      </c>
      <c r="F1368">
        <v>2016</v>
      </c>
      <c r="G1368" t="s">
        <v>1164</v>
      </c>
      <c r="H1368" t="s">
        <v>1020</v>
      </c>
      <c r="I1368" t="s">
        <v>1599</v>
      </c>
    </row>
    <row r="1369" spans="1:9" x14ac:dyDescent="0.25">
      <c r="A1369" t="s">
        <v>1762</v>
      </c>
      <c r="B1369">
        <v>0.15507135</v>
      </c>
      <c r="C1369" t="s">
        <v>1311</v>
      </c>
      <c r="D1369" s="71">
        <v>42508</v>
      </c>
      <c r="E1369">
        <v>5</v>
      </c>
      <c r="F1369">
        <v>2016</v>
      </c>
      <c r="G1369" t="s">
        <v>1164</v>
      </c>
      <c r="H1369" t="s">
        <v>1020</v>
      </c>
      <c r="I1369" t="s">
        <v>1599</v>
      </c>
    </row>
    <row r="1370" spans="1:9" x14ac:dyDescent="0.25">
      <c r="A1370" t="s">
        <v>1862</v>
      </c>
      <c r="B1370">
        <v>0.15387350999999999</v>
      </c>
      <c r="C1370" t="s">
        <v>1311</v>
      </c>
      <c r="D1370" s="71">
        <v>42520</v>
      </c>
      <c r="E1370">
        <v>5</v>
      </c>
      <c r="F1370">
        <v>2016</v>
      </c>
      <c r="G1370" t="s">
        <v>1164</v>
      </c>
      <c r="H1370" t="s">
        <v>1020</v>
      </c>
      <c r="I1370" t="s">
        <v>1599</v>
      </c>
    </row>
    <row r="1371" spans="1:9" x14ac:dyDescent="0.25">
      <c r="A1371" t="s">
        <v>1875</v>
      </c>
      <c r="B1371">
        <v>0.15370141400000001</v>
      </c>
      <c r="C1371" t="s">
        <v>1311</v>
      </c>
      <c r="D1371" s="71">
        <v>42535</v>
      </c>
      <c r="E1371">
        <v>6</v>
      </c>
      <c r="F1371">
        <v>2016</v>
      </c>
      <c r="G1371" t="s">
        <v>1164</v>
      </c>
      <c r="H1371" t="s">
        <v>1020</v>
      </c>
      <c r="I1371" t="s">
        <v>1599</v>
      </c>
    </row>
    <row r="1372" spans="1:9" x14ac:dyDescent="0.25">
      <c r="A1372" t="s">
        <v>1932</v>
      </c>
      <c r="B1372">
        <v>0.152925009</v>
      </c>
      <c r="C1372" t="s">
        <v>1311</v>
      </c>
      <c r="D1372" s="71">
        <v>42417</v>
      </c>
      <c r="E1372">
        <v>2</v>
      </c>
      <c r="F1372">
        <v>2016</v>
      </c>
      <c r="G1372" t="s">
        <v>1164</v>
      </c>
      <c r="H1372" t="s">
        <v>1020</v>
      </c>
      <c r="I1372" t="s">
        <v>1599</v>
      </c>
    </row>
    <row r="1373" spans="1:9" x14ac:dyDescent="0.25">
      <c r="A1373" t="s">
        <v>1976</v>
      </c>
      <c r="B1373">
        <v>0.15220466799999999</v>
      </c>
      <c r="C1373" t="s">
        <v>1311</v>
      </c>
      <c r="D1373" s="71">
        <v>42361</v>
      </c>
      <c r="E1373">
        <v>12</v>
      </c>
      <c r="F1373">
        <v>2015</v>
      </c>
      <c r="G1373" t="s">
        <v>1164</v>
      </c>
      <c r="H1373" t="s">
        <v>1020</v>
      </c>
      <c r="I1373" t="s">
        <v>1599</v>
      </c>
    </row>
    <row r="1374" spans="1:9" x14ac:dyDescent="0.25">
      <c r="A1374" t="s">
        <v>2012</v>
      </c>
      <c r="B1374">
        <v>0.15175912499999999</v>
      </c>
      <c r="C1374" t="s">
        <v>1311</v>
      </c>
      <c r="D1374" s="71">
        <v>42440</v>
      </c>
      <c r="E1374">
        <v>3</v>
      </c>
      <c r="F1374">
        <v>2016</v>
      </c>
      <c r="G1374" t="s">
        <v>1164</v>
      </c>
      <c r="H1374" t="s">
        <v>1020</v>
      </c>
      <c r="I1374" t="s">
        <v>1599</v>
      </c>
    </row>
    <row r="1375" spans="1:9" x14ac:dyDescent="0.25">
      <c r="A1375" t="s">
        <v>2095</v>
      </c>
      <c r="B1375">
        <v>0.15051595600000001</v>
      </c>
      <c r="C1375" t="s">
        <v>1311</v>
      </c>
      <c r="D1375" s="71">
        <v>42450</v>
      </c>
      <c r="E1375">
        <v>3</v>
      </c>
      <c r="F1375">
        <v>2016</v>
      </c>
      <c r="G1375" t="s">
        <v>1164</v>
      </c>
      <c r="H1375" t="s">
        <v>1020</v>
      </c>
      <c r="I1375" t="s">
        <v>1599</v>
      </c>
    </row>
    <row r="1376" spans="1:9" x14ac:dyDescent="0.25">
      <c r="A1376" t="s">
        <v>2147</v>
      </c>
      <c r="B1376">
        <v>0.14975868000000001</v>
      </c>
      <c r="C1376" t="s">
        <v>1311</v>
      </c>
      <c r="D1376" s="71">
        <v>42472</v>
      </c>
      <c r="E1376">
        <v>4</v>
      </c>
      <c r="F1376">
        <v>2016</v>
      </c>
      <c r="G1376" t="s">
        <v>1164</v>
      </c>
      <c r="H1376" t="s">
        <v>1020</v>
      </c>
      <c r="I1376" t="s">
        <v>1599</v>
      </c>
    </row>
    <row r="1377" spans="1:9" x14ac:dyDescent="0.25">
      <c r="A1377" t="s">
        <v>2169</v>
      </c>
      <c r="B1377">
        <v>0.14952390300000001</v>
      </c>
      <c r="C1377" t="s">
        <v>1311</v>
      </c>
      <c r="D1377" s="71">
        <v>42361</v>
      </c>
      <c r="E1377">
        <v>12</v>
      </c>
      <c r="F1377">
        <v>2015</v>
      </c>
      <c r="G1377" t="s">
        <v>1164</v>
      </c>
      <c r="H1377" t="s">
        <v>1020</v>
      </c>
      <c r="I1377" t="s">
        <v>1599</v>
      </c>
    </row>
    <row r="1378" spans="1:9" x14ac:dyDescent="0.25">
      <c r="A1378" t="s">
        <v>2170</v>
      </c>
      <c r="B1378">
        <v>0.14952390300000001</v>
      </c>
      <c r="C1378" t="s">
        <v>1311</v>
      </c>
      <c r="D1378" s="71">
        <v>42368</v>
      </c>
      <c r="E1378">
        <v>12</v>
      </c>
      <c r="F1378">
        <v>2015</v>
      </c>
      <c r="G1378" t="s">
        <v>1164</v>
      </c>
      <c r="H1378" t="s">
        <v>1020</v>
      </c>
      <c r="I1378" t="s">
        <v>1599</v>
      </c>
    </row>
    <row r="1379" spans="1:9" x14ac:dyDescent="0.25">
      <c r="A1379" t="s">
        <v>2198</v>
      </c>
      <c r="B1379">
        <v>0.14912108099999999</v>
      </c>
      <c r="C1379" t="s">
        <v>1311</v>
      </c>
      <c r="D1379" s="71">
        <v>42530</v>
      </c>
      <c r="E1379">
        <v>6</v>
      </c>
      <c r="F1379">
        <v>2016</v>
      </c>
      <c r="G1379" t="s">
        <v>1164</v>
      </c>
      <c r="H1379" t="s">
        <v>1020</v>
      </c>
      <c r="I1379" t="s">
        <v>1599</v>
      </c>
    </row>
    <row r="1380" spans="1:9" x14ac:dyDescent="0.25">
      <c r="A1380" t="s">
        <v>2239</v>
      </c>
      <c r="B1380">
        <v>0.14871447400000001</v>
      </c>
      <c r="C1380" t="s">
        <v>1311</v>
      </c>
      <c r="D1380" s="71">
        <v>42403</v>
      </c>
      <c r="E1380">
        <v>2</v>
      </c>
      <c r="F1380">
        <v>2016</v>
      </c>
      <c r="G1380" t="s">
        <v>1164</v>
      </c>
      <c r="H1380" t="s">
        <v>1020</v>
      </c>
      <c r="I1380" t="s">
        <v>1599</v>
      </c>
    </row>
    <row r="1381" spans="1:9" x14ac:dyDescent="0.25">
      <c r="A1381" t="s">
        <v>2307</v>
      </c>
      <c r="B1381">
        <v>0.147855456</v>
      </c>
      <c r="C1381" t="s">
        <v>1311</v>
      </c>
      <c r="D1381" s="71">
        <v>42405</v>
      </c>
      <c r="E1381">
        <v>2</v>
      </c>
      <c r="F1381">
        <v>2016</v>
      </c>
      <c r="G1381" t="s">
        <v>1164</v>
      </c>
      <c r="H1381" t="s">
        <v>1020</v>
      </c>
      <c r="I1381" t="s">
        <v>1599</v>
      </c>
    </row>
    <row r="1382" spans="1:9" x14ac:dyDescent="0.25">
      <c r="A1382" t="s">
        <v>2329</v>
      </c>
      <c r="B1382">
        <v>0.147449575</v>
      </c>
      <c r="C1382" t="s">
        <v>1311</v>
      </c>
      <c r="D1382" s="71">
        <v>42440</v>
      </c>
      <c r="E1382">
        <v>3</v>
      </c>
      <c r="F1382">
        <v>2016</v>
      </c>
      <c r="G1382" t="s">
        <v>1164</v>
      </c>
      <c r="H1382" t="s">
        <v>1020</v>
      </c>
      <c r="I1382" t="s">
        <v>1599</v>
      </c>
    </row>
    <row r="1383" spans="1:9" x14ac:dyDescent="0.25">
      <c r="A1383" t="s">
        <v>2363</v>
      </c>
      <c r="B1383">
        <v>0.146914974</v>
      </c>
      <c r="C1383" t="s">
        <v>1311</v>
      </c>
      <c r="D1383" s="71">
        <v>42338</v>
      </c>
      <c r="E1383">
        <v>11</v>
      </c>
      <c r="F1383">
        <v>2015</v>
      </c>
      <c r="G1383" t="s">
        <v>1164</v>
      </c>
      <c r="H1383" t="s">
        <v>1020</v>
      </c>
      <c r="I1383" t="s">
        <v>1599</v>
      </c>
    </row>
    <row r="1384" spans="1:9" x14ac:dyDescent="0.25">
      <c r="A1384" t="s">
        <v>2402</v>
      </c>
      <c r="B1384">
        <v>0.14642845700000001</v>
      </c>
      <c r="C1384" t="s">
        <v>1311</v>
      </c>
      <c r="D1384" s="71">
        <v>42216</v>
      </c>
      <c r="E1384">
        <v>7</v>
      </c>
      <c r="F1384">
        <v>2015</v>
      </c>
      <c r="G1384" t="s">
        <v>1164</v>
      </c>
      <c r="H1384" t="s">
        <v>1020</v>
      </c>
      <c r="I1384" t="s">
        <v>1599</v>
      </c>
    </row>
    <row r="1385" spans="1:9" x14ac:dyDescent="0.25">
      <c r="A1385" t="s">
        <v>2491</v>
      </c>
      <c r="B1385">
        <v>0.145249973</v>
      </c>
      <c r="C1385" t="s">
        <v>1311</v>
      </c>
      <c r="D1385" s="71">
        <v>42376</v>
      </c>
      <c r="E1385">
        <v>1</v>
      </c>
      <c r="F1385">
        <v>2016</v>
      </c>
      <c r="G1385" t="s">
        <v>1164</v>
      </c>
      <c r="H1385" t="s">
        <v>1020</v>
      </c>
      <c r="I1385" t="s">
        <v>1599</v>
      </c>
    </row>
    <row r="1386" spans="1:9" x14ac:dyDescent="0.25">
      <c r="A1386" t="s">
        <v>2494</v>
      </c>
      <c r="B1386">
        <v>0.14523998399999999</v>
      </c>
      <c r="C1386" t="s">
        <v>1311</v>
      </c>
      <c r="D1386" s="71">
        <v>42474</v>
      </c>
      <c r="E1386">
        <v>4</v>
      </c>
      <c r="F1386">
        <v>2016</v>
      </c>
      <c r="G1386" t="s">
        <v>1164</v>
      </c>
      <c r="H1386" t="s">
        <v>1020</v>
      </c>
      <c r="I1386" t="s">
        <v>1599</v>
      </c>
    </row>
    <row r="1387" spans="1:9" x14ac:dyDescent="0.25">
      <c r="A1387" t="s">
        <v>2507</v>
      </c>
      <c r="B1387">
        <v>0.14513603999999999</v>
      </c>
      <c r="C1387" t="s">
        <v>1311</v>
      </c>
      <c r="D1387" s="71">
        <v>42367</v>
      </c>
      <c r="E1387">
        <v>12</v>
      </c>
      <c r="F1387">
        <v>2015</v>
      </c>
      <c r="G1387" t="s">
        <v>1164</v>
      </c>
      <c r="H1387" t="s">
        <v>1020</v>
      </c>
      <c r="I1387" t="s">
        <v>1599</v>
      </c>
    </row>
    <row r="1388" spans="1:9" x14ac:dyDescent="0.25">
      <c r="A1388" t="s">
        <v>2540</v>
      </c>
      <c r="B1388">
        <v>0.14479589700000001</v>
      </c>
      <c r="C1388" t="s">
        <v>1311</v>
      </c>
      <c r="D1388" s="71">
        <v>42432</v>
      </c>
      <c r="E1388">
        <v>3</v>
      </c>
      <c r="F1388">
        <v>2016</v>
      </c>
      <c r="G1388" t="s">
        <v>1164</v>
      </c>
      <c r="H1388" t="s">
        <v>1020</v>
      </c>
      <c r="I1388" t="s">
        <v>1599</v>
      </c>
    </row>
    <row r="1389" spans="1:9" x14ac:dyDescent="0.25">
      <c r="A1389" t="s">
        <v>2559</v>
      </c>
      <c r="B1389">
        <v>0.14459701999999999</v>
      </c>
      <c r="C1389" t="s">
        <v>1311</v>
      </c>
      <c r="D1389" s="71">
        <v>42514</v>
      </c>
      <c r="E1389">
        <v>5</v>
      </c>
      <c r="F1389">
        <v>2016</v>
      </c>
      <c r="G1389" t="s">
        <v>1164</v>
      </c>
      <c r="H1389" t="s">
        <v>1020</v>
      </c>
      <c r="I1389" t="s">
        <v>1599</v>
      </c>
    </row>
    <row r="1390" spans="1:9" x14ac:dyDescent="0.25">
      <c r="A1390" t="s">
        <v>1665</v>
      </c>
      <c r="B1390">
        <v>0.14347389699999999</v>
      </c>
      <c r="C1390" t="s">
        <v>1311</v>
      </c>
      <c r="D1390" s="71">
        <v>42432</v>
      </c>
      <c r="E1390">
        <v>3</v>
      </c>
      <c r="F1390">
        <v>2016</v>
      </c>
      <c r="G1390" t="s">
        <v>1164</v>
      </c>
      <c r="H1390" t="s">
        <v>1020</v>
      </c>
      <c r="I1390" t="s">
        <v>1599</v>
      </c>
    </row>
    <row r="1391" spans="1:9" x14ac:dyDescent="0.25">
      <c r="A1391" t="s">
        <v>1675</v>
      </c>
      <c r="B1391">
        <v>0.14334875999999999</v>
      </c>
      <c r="C1391" t="s">
        <v>1311</v>
      </c>
      <c r="D1391" s="71">
        <v>42332</v>
      </c>
      <c r="E1391">
        <v>11</v>
      </c>
      <c r="F1391">
        <v>2015</v>
      </c>
      <c r="G1391" t="s">
        <v>1164</v>
      </c>
      <c r="H1391" t="s">
        <v>1020</v>
      </c>
      <c r="I1391" t="s">
        <v>1599</v>
      </c>
    </row>
    <row r="1392" spans="1:9" x14ac:dyDescent="0.25">
      <c r="A1392" t="s">
        <v>1676</v>
      </c>
      <c r="B1392">
        <v>0.14334875999999999</v>
      </c>
      <c r="C1392" t="s">
        <v>1311</v>
      </c>
      <c r="D1392" s="71">
        <v>42338</v>
      </c>
      <c r="E1392">
        <v>11</v>
      </c>
      <c r="F1392">
        <v>2015</v>
      </c>
      <c r="G1392" t="s">
        <v>1164</v>
      </c>
      <c r="H1392" t="s">
        <v>1020</v>
      </c>
      <c r="I1392" t="s">
        <v>1599</v>
      </c>
    </row>
    <row r="1393" spans="1:9" x14ac:dyDescent="0.25">
      <c r="A1393" t="s">
        <v>1679</v>
      </c>
      <c r="B1393">
        <v>0.14325760500000001</v>
      </c>
      <c r="C1393" t="s">
        <v>1311</v>
      </c>
      <c r="D1393" s="71">
        <v>42241</v>
      </c>
      <c r="E1393">
        <v>8</v>
      </c>
      <c r="F1393">
        <v>2015</v>
      </c>
      <c r="G1393" t="s">
        <v>1164</v>
      </c>
      <c r="H1393" t="s">
        <v>1020</v>
      </c>
      <c r="I1393" t="s">
        <v>1599</v>
      </c>
    </row>
    <row r="1394" spans="1:9" x14ac:dyDescent="0.25">
      <c r="A1394" t="s">
        <v>1709</v>
      </c>
      <c r="B1394">
        <v>0.14294256499999999</v>
      </c>
      <c r="C1394" t="s">
        <v>1311</v>
      </c>
      <c r="D1394" s="71">
        <v>42325</v>
      </c>
      <c r="E1394">
        <v>11</v>
      </c>
      <c r="F1394">
        <v>2015</v>
      </c>
      <c r="G1394" t="s">
        <v>1164</v>
      </c>
      <c r="H1394" t="s">
        <v>1020</v>
      </c>
      <c r="I1394" t="s">
        <v>1599</v>
      </c>
    </row>
    <row r="1395" spans="1:9" x14ac:dyDescent="0.25">
      <c r="A1395" t="s">
        <v>1732</v>
      </c>
      <c r="B1395">
        <v>0.14259211699999999</v>
      </c>
      <c r="C1395" t="s">
        <v>1311</v>
      </c>
      <c r="D1395" s="71">
        <v>42292</v>
      </c>
      <c r="E1395">
        <v>10</v>
      </c>
      <c r="F1395">
        <v>2015</v>
      </c>
      <c r="G1395" t="s">
        <v>1164</v>
      </c>
      <c r="H1395" t="s">
        <v>1020</v>
      </c>
      <c r="I1395" t="s">
        <v>1599</v>
      </c>
    </row>
    <row r="1396" spans="1:9" x14ac:dyDescent="0.25">
      <c r="A1396" t="s">
        <v>1747</v>
      </c>
      <c r="B1396">
        <v>0.14227034799999999</v>
      </c>
      <c r="C1396" t="s">
        <v>1311</v>
      </c>
      <c r="D1396" s="71">
        <v>42354</v>
      </c>
      <c r="E1396">
        <v>12</v>
      </c>
      <c r="F1396">
        <v>2015</v>
      </c>
      <c r="G1396" t="s">
        <v>1164</v>
      </c>
      <c r="H1396" t="s">
        <v>1020</v>
      </c>
      <c r="I1396" t="s">
        <v>1599</v>
      </c>
    </row>
    <row r="1397" spans="1:9" x14ac:dyDescent="0.25">
      <c r="A1397" t="s">
        <v>1748</v>
      </c>
      <c r="B1397">
        <v>0.14227034799999999</v>
      </c>
      <c r="C1397" t="s">
        <v>1311</v>
      </c>
      <c r="D1397" s="71">
        <v>42354</v>
      </c>
      <c r="E1397">
        <v>12</v>
      </c>
      <c r="F1397">
        <v>2015</v>
      </c>
      <c r="G1397" t="s">
        <v>1164</v>
      </c>
      <c r="H1397" t="s">
        <v>1020</v>
      </c>
      <c r="I1397" t="s">
        <v>1599</v>
      </c>
    </row>
    <row r="1398" spans="1:9" x14ac:dyDescent="0.25">
      <c r="A1398" t="s">
        <v>1774</v>
      </c>
      <c r="B1398">
        <v>0.141929525</v>
      </c>
      <c r="C1398" t="s">
        <v>1311</v>
      </c>
      <c r="D1398" s="71">
        <v>42389</v>
      </c>
      <c r="E1398">
        <v>1</v>
      </c>
      <c r="F1398">
        <v>2016</v>
      </c>
      <c r="G1398" t="s">
        <v>1164</v>
      </c>
      <c r="H1398" t="s">
        <v>1020</v>
      </c>
      <c r="I1398" t="s">
        <v>1599</v>
      </c>
    </row>
    <row r="1399" spans="1:9" x14ac:dyDescent="0.25">
      <c r="A1399" t="s">
        <v>1818</v>
      </c>
      <c r="B1399">
        <v>0.14140332</v>
      </c>
      <c r="C1399" t="s">
        <v>1311</v>
      </c>
      <c r="D1399" s="71">
        <v>42285</v>
      </c>
      <c r="E1399">
        <v>10</v>
      </c>
      <c r="F1399">
        <v>2015</v>
      </c>
      <c r="G1399" t="s">
        <v>1164</v>
      </c>
      <c r="H1399" t="s">
        <v>1020</v>
      </c>
      <c r="I1399" t="s">
        <v>1599</v>
      </c>
    </row>
    <row r="1400" spans="1:9" x14ac:dyDescent="0.25">
      <c r="A1400" t="s">
        <v>1843</v>
      </c>
      <c r="B1400">
        <v>0.14120764899999999</v>
      </c>
      <c r="C1400" t="s">
        <v>1311</v>
      </c>
      <c r="D1400" s="71">
        <v>42185</v>
      </c>
      <c r="E1400">
        <v>6</v>
      </c>
      <c r="F1400">
        <v>2015</v>
      </c>
      <c r="G1400" t="s">
        <v>1164</v>
      </c>
      <c r="H1400" t="s">
        <v>1020</v>
      </c>
      <c r="I1400" t="s">
        <v>1599</v>
      </c>
    </row>
    <row r="1401" spans="1:9" x14ac:dyDescent="0.25">
      <c r="A1401" t="s">
        <v>1867</v>
      </c>
      <c r="B1401">
        <v>0.140867886</v>
      </c>
      <c r="C1401" t="s">
        <v>1311</v>
      </c>
      <c r="D1401" s="71">
        <v>42320</v>
      </c>
      <c r="E1401">
        <v>11</v>
      </c>
      <c r="F1401">
        <v>2015</v>
      </c>
      <c r="G1401" t="s">
        <v>1164</v>
      </c>
      <c r="H1401" t="s">
        <v>1020</v>
      </c>
      <c r="I1401" t="s">
        <v>1599</v>
      </c>
    </row>
    <row r="1402" spans="1:9" x14ac:dyDescent="0.25">
      <c r="A1402" t="s">
        <v>1873</v>
      </c>
      <c r="B1402">
        <v>0.14080258500000001</v>
      </c>
      <c r="C1402" t="s">
        <v>1311</v>
      </c>
      <c r="D1402" s="71">
        <v>42226</v>
      </c>
      <c r="E1402">
        <v>8</v>
      </c>
      <c r="F1402">
        <v>2015</v>
      </c>
      <c r="G1402" t="s">
        <v>1164</v>
      </c>
      <c r="H1402" t="s">
        <v>1020</v>
      </c>
      <c r="I1402" t="s">
        <v>1599</v>
      </c>
    </row>
    <row r="1403" spans="1:9" x14ac:dyDescent="0.25">
      <c r="A1403" t="s">
        <v>1892</v>
      </c>
      <c r="B1403">
        <v>0.14054800100000001</v>
      </c>
      <c r="C1403" t="s">
        <v>1311</v>
      </c>
      <c r="D1403" s="71">
        <v>42293</v>
      </c>
      <c r="E1403">
        <v>10</v>
      </c>
      <c r="F1403">
        <v>2015</v>
      </c>
      <c r="G1403" t="s">
        <v>1164</v>
      </c>
      <c r="H1403" t="s">
        <v>1020</v>
      </c>
      <c r="I1403" t="s">
        <v>1599</v>
      </c>
    </row>
    <row r="1404" spans="1:9" x14ac:dyDescent="0.25">
      <c r="A1404" t="s">
        <v>1902</v>
      </c>
      <c r="B1404">
        <v>0.14047700499999999</v>
      </c>
      <c r="C1404" t="s">
        <v>1311</v>
      </c>
      <c r="D1404" s="71">
        <v>42424</v>
      </c>
      <c r="E1404">
        <v>2</v>
      </c>
      <c r="F1404">
        <v>2016</v>
      </c>
      <c r="G1404" t="s">
        <v>1164</v>
      </c>
      <c r="H1404" t="s">
        <v>1020</v>
      </c>
      <c r="I1404" t="s">
        <v>1599</v>
      </c>
    </row>
    <row r="1405" spans="1:9" x14ac:dyDescent="0.25">
      <c r="A1405" t="s">
        <v>1907</v>
      </c>
      <c r="B1405">
        <v>0.14042737799999999</v>
      </c>
      <c r="C1405" t="s">
        <v>1311</v>
      </c>
      <c r="D1405" s="71">
        <v>42256</v>
      </c>
      <c r="E1405">
        <v>9</v>
      </c>
      <c r="F1405">
        <v>2015</v>
      </c>
      <c r="G1405" t="s">
        <v>1164</v>
      </c>
      <c r="H1405" t="s">
        <v>1020</v>
      </c>
      <c r="I1405" t="s">
        <v>1599</v>
      </c>
    </row>
    <row r="1406" spans="1:9" x14ac:dyDescent="0.25">
      <c r="A1406" t="s">
        <v>1915</v>
      </c>
      <c r="B1406">
        <v>0.14035751499999999</v>
      </c>
      <c r="C1406" t="s">
        <v>1311</v>
      </c>
      <c r="D1406" s="71">
        <v>42255</v>
      </c>
      <c r="E1406">
        <v>9</v>
      </c>
      <c r="F1406">
        <v>2015</v>
      </c>
      <c r="G1406" t="s">
        <v>1164</v>
      </c>
      <c r="H1406" t="s">
        <v>1020</v>
      </c>
      <c r="I1406" t="s">
        <v>1599</v>
      </c>
    </row>
    <row r="1407" spans="1:9" x14ac:dyDescent="0.25">
      <c r="A1407" t="s">
        <v>1919</v>
      </c>
      <c r="B1407">
        <v>0.140306921</v>
      </c>
      <c r="C1407" t="s">
        <v>1311</v>
      </c>
      <c r="D1407" s="71">
        <v>42397</v>
      </c>
      <c r="E1407">
        <v>1</v>
      </c>
      <c r="F1407">
        <v>2016</v>
      </c>
      <c r="G1407" t="s">
        <v>1164</v>
      </c>
      <c r="H1407" t="s">
        <v>1020</v>
      </c>
      <c r="I1407" t="s">
        <v>1599</v>
      </c>
    </row>
    <row r="1408" spans="1:9" x14ac:dyDescent="0.25">
      <c r="A1408" t="s">
        <v>1951</v>
      </c>
      <c r="B1408">
        <v>0.13989489199999999</v>
      </c>
      <c r="C1408" t="s">
        <v>1311</v>
      </c>
      <c r="D1408" s="71">
        <v>42453</v>
      </c>
      <c r="E1408">
        <v>3</v>
      </c>
      <c r="F1408">
        <v>2016</v>
      </c>
      <c r="G1408" t="s">
        <v>1164</v>
      </c>
      <c r="H1408" t="s">
        <v>1020</v>
      </c>
      <c r="I1408" t="s">
        <v>1599</v>
      </c>
    </row>
    <row r="1409" spans="1:9" x14ac:dyDescent="0.25">
      <c r="A1409" t="s">
        <v>2015</v>
      </c>
      <c r="B1409">
        <v>0.139107333</v>
      </c>
      <c r="C1409" t="s">
        <v>1311</v>
      </c>
      <c r="D1409" s="71">
        <v>42527</v>
      </c>
      <c r="E1409">
        <v>6</v>
      </c>
      <c r="F1409">
        <v>2016</v>
      </c>
      <c r="G1409" t="s">
        <v>1164</v>
      </c>
      <c r="H1409" t="s">
        <v>1020</v>
      </c>
      <c r="I1409" t="s">
        <v>1599</v>
      </c>
    </row>
    <row r="1410" spans="1:9" x14ac:dyDescent="0.25">
      <c r="A1410" t="s">
        <v>2112</v>
      </c>
      <c r="B1410">
        <v>0.13787550100000001</v>
      </c>
      <c r="C1410" t="s">
        <v>1311</v>
      </c>
      <c r="D1410" s="71">
        <v>42276</v>
      </c>
      <c r="E1410">
        <v>9</v>
      </c>
      <c r="F1410">
        <v>2015</v>
      </c>
      <c r="G1410" t="s">
        <v>1164</v>
      </c>
      <c r="H1410" t="s">
        <v>1020</v>
      </c>
      <c r="I1410" t="s">
        <v>1599</v>
      </c>
    </row>
    <row r="1411" spans="1:9" x14ac:dyDescent="0.25">
      <c r="A1411" t="s">
        <v>2116</v>
      </c>
      <c r="B1411">
        <v>0.137798157</v>
      </c>
      <c r="C1411" t="s">
        <v>1311</v>
      </c>
      <c r="D1411" s="71">
        <v>42277</v>
      </c>
      <c r="E1411">
        <v>9</v>
      </c>
      <c r="F1411">
        <v>2015</v>
      </c>
      <c r="G1411" t="s">
        <v>1164</v>
      </c>
      <c r="H1411" t="s">
        <v>1020</v>
      </c>
      <c r="I1411" t="s">
        <v>1599</v>
      </c>
    </row>
    <row r="1412" spans="1:9" x14ac:dyDescent="0.25">
      <c r="A1412" t="s">
        <v>2132</v>
      </c>
      <c r="B1412">
        <v>0.13762058099999999</v>
      </c>
      <c r="C1412" t="s">
        <v>1311</v>
      </c>
      <c r="D1412" s="71">
        <v>42517</v>
      </c>
      <c r="E1412">
        <v>5</v>
      </c>
      <c r="F1412">
        <v>2016</v>
      </c>
      <c r="G1412" t="s">
        <v>1164</v>
      </c>
      <c r="H1412" t="s">
        <v>1020</v>
      </c>
      <c r="I1412" t="s">
        <v>1599</v>
      </c>
    </row>
    <row r="1413" spans="1:9" x14ac:dyDescent="0.25">
      <c r="A1413" t="s">
        <v>2151</v>
      </c>
      <c r="B1413">
        <v>0.13739275100000001</v>
      </c>
      <c r="C1413" t="s">
        <v>1311</v>
      </c>
      <c r="D1413" s="71">
        <v>42338</v>
      </c>
      <c r="E1413">
        <v>11</v>
      </c>
      <c r="F1413">
        <v>2015</v>
      </c>
      <c r="G1413" t="s">
        <v>1164</v>
      </c>
      <c r="H1413" t="s">
        <v>1020</v>
      </c>
      <c r="I1413" t="s">
        <v>1599</v>
      </c>
    </row>
    <row r="1414" spans="1:9" x14ac:dyDescent="0.25">
      <c r="A1414" t="s">
        <v>2289</v>
      </c>
      <c r="B1414">
        <v>0.13575685400000001</v>
      </c>
      <c r="C1414" t="s">
        <v>1311</v>
      </c>
      <c r="D1414" s="71">
        <v>42247</v>
      </c>
      <c r="E1414">
        <v>8</v>
      </c>
      <c r="F1414">
        <v>2015</v>
      </c>
      <c r="G1414" t="s">
        <v>1164</v>
      </c>
      <c r="H1414" t="s">
        <v>1020</v>
      </c>
      <c r="I1414" t="s">
        <v>1599</v>
      </c>
    </row>
    <row r="1415" spans="1:9" x14ac:dyDescent="0.25">
      <c r="A1415" t="s">
        <v>2301</v>
      </c>
      <c r="B1415">
        <v>0.135712681</v>
      </c>
      <c r="C1415" t="s">
        <v>1311</v>
      </c>
      <c r="D1415" s="71">
        <v>42389</v>
      </c>
      <c r="E1415">
        <v>1</v>
      </c>
      <c r="F1415">
        <v>2016</v>
      </c>
      <c r="G1415" t="s">
        <v>1164</v>
      </c>
      <c r="H1415" t="s">
        <v>1020</v>
      </c>
      <c r="I1415" t="s">
        <v>1599</v>
      </c>
    </row>
    <row r="1416" spans="1:9" x14ac:dyDescent="0.25">
      <c r="A1416" t="s">
        <v>2319</v>
      </c>
      <c r="B1416">
        <v>0.13547472999999999</v>
      </c>
      <c r="C1416" t="s">
        <v>1311</v>
      </c>
      <c r="D1416" s="71">
        <v>42368</v>
      </c>
      <c r="E1416">
        <v>12</v>
      </c>
      <c r="F1416">
        <v>2015</v>
      </c>
      <c r="G1416" t="s">
        <v>1164</v>
      </c>
      <c r="H1416" t="s">
        <v>1020</v>
      </c>
      <c r="I1416" t="s">
        <v>1599</v>
      </c>
    </row>
    <row r="1417" spans="1:9" x14ac:dyDescent="0.25">
      <c r="A1417" t="s">
        <v>2320</v>
      </c>
      <c r="B1417">
        <v>0.135463155</v>
      </c>
      <c r="C1417" t="s">
        <v>1311</v>
      </c>
      <c r="D1417" s="71">
        <v>42297</v>
      </c>
      <c r="E1417">
        <v>10</v>
      </c>
      <c r="F1417">
        <v>2015</v>
      </c>
      <c r="G1417" t="s">
        <v>1164</v>
      </c>
      <c r="H1417" t="s">
        <v>1020</v>
      </c>
      <c r="I1417" t="s">
        <v>1599</v>
      </c>
    </row>
    <row r="1418" spans="1:9" x14ac:dyDescent="0.25">
      <c r="A1418" t="s">
        <v>2324</v>
      </c>
      <c r="B1418">
        <v>0.13537465700000001</v>
      </c>
      <c r="C1418" t="s">
        <v>1311</v>
      </c>
      <c r="D1418" s="71">
        <v>42276</v>
      </c>
      <c r="E1418">
        <v>9</v>
      </c>
      <c r="F1418">
        <v>2015</v>
      </c>
      <c r="G1418" t="s">
        <v>1164</v>
      </c>
      <c r="H1418" t="s">
        <v>1020</v>
      </c>
      <c r="I1418" t="s">
        <v>1599</v>
      </c>
    </row>
    <row r="1419" spans="1:9" x14ac:dyDescent="0.25">
      <c r="A1419" t="s">
        <v>2339</v>
      </c>
      <c r="B1419">
        <v>0.13519936900000001</v>
      </c>
      <c r="C1419" t="s">
        <v>1311</v>
      </c>
      <c r="D1419" s="71">
        <v>42256</v>
      </c>
      <c r="E1419">
        <v>9</v>
      </c>
      <c r="F1419">
        <v>2015</v>
      </c>
      <c r="G1419" t="s">
        <v>1164</v>
      </c>
      <c r="H1419" t="s">
        <v>1020</v>
      </c>
      <c r="I1419" t="s">
        <v>1599</v>
      </c>
    </row>
    <row r="1420" spans="1:9" x14ac:dyDescent="0.25">
      <c r="A1420" t="s">
        <v>2371</v>
      </c>
      <c r="B1420">
        <v>0.13484833900000001</v>
      </c>
      <c r="C1420" t="s">
        <v>1311</v>
      </c>
      <c r="D1420" s="71">
        <v>42222</v>
      </c>
      <c r="E1420">
        <v>8</v>
      </c>
      <c r="F1420">
        <v>2015</v>
      </c>
      <c r="G1420" t="s">
        <v>1164</v>
      </c>
      <c r="H1420" t="s">
        <v>1020</v>
      </c>
      <c r="I1420" t="s">
        <v>1599</v>
      </c>
    </row>
    <row r="1421" spans="1:9" x14ac:dyDescent="0.25">
      <c r="A1421" t="s">
        <v>2412</v>
      </c>
      <c r="B1421">
        <v>0.134328277</v>
      </c>
      <c r="C1421" t="s">
        <v>1311</v>
      </c>
      <c r="D1421" s="71">
        <v>42312</v>
      </c>
      <c r="E1421">
        <v>11</v>
      </c>
      <c r="F1421">
        <v>2015</v>
      </c>
      <c r="G1421" t="s">
        <v>1164</v>
      </c>
      <c r="H1421" t="s">
        <v>1020</v>
      </c>
      <c r="I1421" t="s">
        <v>1599</v>
      </c>
    </row>
    <row r="1422" spans="1:9" x14ac:dyDescent="0.25">
      <c r="A1422" t="s">
        <v>2508</v>
      </c>
      <c r="B1422">
        <v>0.13342923600000001</v>
      </c>
      <c r="C1422" t="s">
        <v>1311</v>
      </c>
      <c r="D1422" s="71">
        <v>42221</v>
      </c>
      <c r="E1422">
        <v>8</v>
      </c>
      <c r="F1422">
        <v>2015</v>
      </c>
      <c r="G1422" t="s">
        <v>1164</v>
      </c>
      <c r="H1422" t="s">
        <v>1020</v>
      </c>
      <c r="I1422" t="s">
        <v>1599</v>
      </c>
    </row>
    <row r="1423" spans="1:9" x14ac:dyDescent="0.25">
      <c r="A1423" t="s">
        <v>2598</v>
      </c>
      <c r="B1423">
        <v>0.13240938899999999</v>
      </c>
      <c r="C1423" t="s">
        <v>1311</v>
      </c>
      <c r="D1423" s="71">
        <v>42208</v>
      </c>
      <c r="E1423">
        <v>7</v>
      </c>
      <c r="F1423">
        <v>2015</v>
      </c>
      <c r="G1423" t="s">
        <v>1164</v>
      </c>
      <c r="H1423" t="s">
        <v>1020</v>
      </c>
      <c r="I1423" t="s">
        <v>1599</v>
      </c>
    </row>
    <row r="1424" spans="1:9" x14ac:dyDescent="0.25">
      <c r="A1424" t="s">
        <v>2637</v>
      </c>
      <c r="B1424">
        <v>0.132026911</v>
      </c>
      <c r="C1424" t="s">
        <v>1311</v>
      </c>
      <c r="D1424" s="71">
        <v>42247</v>
      </c>
      <c r="E1424">
        <v>8</v>
      </c>
      <c r="F1424">
        <v>2015</v>
      </c>
      <c r="G1424" t="s">
        <v>1164</v>
      </c>
      <c r="H1424" t="s">
        <v>1020</v>
      </c>
      <c r="I1424" t="s">
        <v>1599</v>
      </c>
    </row>
    <row r="1425" spans="1:9" x14ac:dyDescent="0.25">
      <c r="A1425" t="s">
        <v>1675</v>
      </c>
      <c r="B1425">
        <v>0.13155416</v>
      </c>
      <c r="C1425" t="s">
        <v>1311</v>
      </c>
      <c r="D1425" s="71">
        <v>42257</v>
      </c>
      <c r="E1425">
        <v>9</v>
      </c>
      <c r="F1425">
        <v>2015</v>
      </c>
      <c r="G1425" t="s">
        <v>1164</v>
      </c>
      <c r="H1425" t="s">
        <v>1020</v>
      </c>
      <c r="I1425" t="s">
        <v>1599</v>
      </c>
    </row>
    <row r="1426" spans="1:9" x14ac:dyDescent="0.25">
      <c r="A1426" t="s">
        <v>1687</v>
      </c>
      <c r="B1426">
        <v>0.13143242499999999</v>
      </c>
      <c r="C1426" t="s">
        <v>1311</v>
      </c>
      <c r="D1426" s="71">
        <v>42376</v>
      </c>
      <c r="E1426">
        <v>1</v>
      </c>
      <c r="F1426">
        <v>2016</v>
      </c>
      <c r="G1426" t="s">
        <v>1164</v>
      </c>
      <c r="H1426" t="s">
        <v>1020</v>
      </c>
      <c r="I1426" t="s">
        <v>1599</v>
      </c>
    </row>
    <row r="1427" spans="1:9" x14ac:dyDescent="0.25">
      <c r="A1427" t="s">
        <v>1690</v>
      </c>
      <c r="B1427">
        <v>0.13135163399999999</v>
      </c>
      <c r="C1427" t="s">
        <v>1311</v>
      </c>
      <c r="D1427" s="71">
        <v>42193</v>
      </c>
      <c r="E1427">
        <v>7</v>
      </c>
      <c r="F1427">
        <v>2015</v>
      </c>
      <c r="G1427" t="s">
        <v>1164</v>
      </c>
      <c r="H1427" t="s">
        <v>1020</v>
      </c>
      <c r="I1427" t="s">
        <v>1599</v>
      </c>
    </row>
    <row r="1428" spans="1:9" x14ac:dyDescent="0.25">
      <c r="A1428" t="s">
        <v>1698</v>
      </c>
      <c r="B1428">
        <v>0.13125994299999999</v>
      </c>
      <c r="C1428" t="s">
        <v>1311</v>
      </c>
      <c r="D1428" s="71">
        <v>42439</v>
      </c>
      <c r="E1428">
        <v>3</v>
      </c>
      <c r="F1428">
        <v>2016</v>
      </c>
      <c r="G1428" t="s">
        <v>1164</v>
      </c>
      <c r="H1428" t="s">
        <v>1020</v>
      </c>
      <c r="I1428" t="s">
        <v>1599</v>
      </c>
    </row>
    <row r="1429" spans="1:9" x14ac:dyDescent="0.25">
      <c r="A1429" t="s">
        <v>1739</v>
      </c>
      <c r="B1429">
        <v>0.13087098999999999</v>
      </c>
      <c r="C1429" t="s">
        <v>1311</v>
      </c>
      <c r="D1429" s="71">
        <v>42194</v>
      </c>
      <c r="E1429">
        <v>7</v>
      </c>
      <c r="F1429">
        <v>2015</v>
      </c>
      <c r="G1429" t="s">
        <v>1164</v>
      </c>
      <c r="H1429" t="s">
        <v>1020</v>
      </c>
      <c r="I1429" t="s">
        <v>1599</v>
      </c>
    </row>
    <row r="1430" spans="1:9" x14ac:dyDescent="0.25">
      <c r="A1430" t="s">
        <v>1760</v>
      </c>
      <c r="B1430">
        <v>0.130674387</v>
      </c>
      <c r="C1430" t="s">
        <v>1311</v>
      </c>
      <c r="D1430" s="71">
        <v>42517</v>
      </c>
      <c r="E1430">
        <v>5</v>
      </c>
      <c r="F1430">
        <v>2016</v>
      </c>
      <c r="G1430" t="s">
        <v>1164</v>
      </c>
      <c r="H1430" t="s">
        <v>1020</v>
      </c>
      <c r="I1430" t="s">
        <v>1599</v>
      </c>
    </row>
    <row r="1431" spans="1:9" x14ac:dyDescent="0.25">
      <c r="A1431" t="s">
        <v>1788</v>
      </c>
      <c r="B1431">
        <v>0.130406358</v>
      </c>
      <c r="C1431" t="s">
        <v>1311</v>
      </c>
      <c r="D1431" s="71">
        <v>42124</v>
      </c>
      <c r="E1431">
        <v>4</v>
      </c>
      <c r="F1431">
        <v>2015</v>
      </c>
      <c r="G1431" t="s">
        <v>1164</v>
      </c>
      <c r="H1431" t="s">
        <v>1020</v>
      </c>
      <c r="I1431" t="s">
        <v>1599</v>
      </c>
    </row>
    <row r="1432" spans="1:9" x14ac:dyDescent="0.25">
      <c r="A1432" t="s">
        <v>1892</v>
      </c>
      <c r="B1432">
        <v>0.12933139099999999</v>
      </c>
      <c r="C1432" t="s">
        <v>1311</v>
      </c>
      <c r="D1432" s="71">
        <v>42489</v>
      </c>
      <c r="E1432">
        <v>4</v>
      </c>
      <c r="F1432">
        <v>2016</v>
      </c>
      <c r="G1432" t="s">
        <v>1164</v>
      </c>
      <c r="H1432" t="s">
        <v>1020</v>
      </c>
      <c r="I1432" t="s">
        <v>1599</v>
      </c>
    </row>
    <row r="1433" spans="1:9" x14ac:dyDescent="0.25">
      <c r="A1433" t="s">
        <v>1964</v>
      </c>
      <c r="B1433">
        <v>0.12862226600000001</v>
      </c>
      <c r="C1433" t="s">
        <v>1311</v>
      </c>
      <c r="D1433" s="71">
        <v>42117</v>
      </c>
      <c r="E1433">
        <v>4</v>
      </c>
      <c r="F1433">
        <v>2015</v>
      </c>
      <c r="G1433" t="s">
        <v>1164</v>
      </c>
      <c r="H1433" t="s">
        <v>1020</v>
      </c>
      <c r="I1433" t="s">
        <v>1599</v>
      </c>
    </row>
    <row r="1434" spans="1:9" x14ac:dyDescent="0.25">
      <c r="A1434" t="s">
        <v>2011</v>
      </c>
      <c r="B1434">
        <v>0.12805924699999999</v>
      </c>
      <c r="C1434" t="s">
        <v>1311</v>
      </c>
      <c r="D1434" s="71">
        <v>42009</v>
      </c>
      <c r="E1434">
        <v>1</v>
      </c>
      <c r="F1434">
        <v>2015</v>
      </c>
      <c r="G1434" t="s">
        <v>1164</v>
      </c>
      <c r="H1434" t="s">
        <v>1020</v>
      </c>
      <c r="I1434" t="s">
        <v>1599</v>
      </c>
    </row>
    <row r="1435" spans="1:9" x14ac:dyDescent="0.25">
      <c r="A1435" t="s">
        <v>2153</v>
      </c>
      <c r="B1435">
        <v>0.12637088799999999</v>
      </c>
      <c r="C1435" t="s">
        <v>1311</v>
      </c>
      <c r="D1435" s="71">
        <v>42208</v>
      </c>
      <c r="E1435">
        <v>7</v>
      </c>
      <c r="F1435">
        <v>2015</v>
      </c>
      <c r="G1435" t="s">
        <v>1164</v>
      </c>
      <c r="H1435" t="s">
        <v>1020</v>
      </c>
      <c r="I1435" t="s">
        <v>1599</v>
      </c>
    </row>
    <row r="1436" spans="1:9" x14ac:dyDescent="0.25">
      <c r="A1436" t="s">
        <v>2191</v>
      </c>
      <c r="B1436">
        <v>0.125843594</v>
      </c>
      <c r="C1436" t="s">
        <v>1311</v>
      </c>
      <c r="D1436" s="71">
        <v>42360</v>
      </c>
      <c r="E1436">
        <v>12</v>
      </c>
      <c r="F1436">
        <v>2015</v>
      </c>
      <c r="G1436" t="s">
        <v>1164</v>
      </c>
      <c r="H1436" t="s">
        <v>1020</v>
      </c>
      <c r="I1436" t="s">
        <v>1599</v>
      </c>
    </row>
    <row r="1437" spans="1:9" x14ac:dyDescent="0.25">
      <c r="A1437" t="s">
        <v>2225</v>
      </c>
      <c r="B1437">
        <v>0.12535591500000001</v>
      </c>
      <c r="C1437" t="s">
        <v>1311</v>
      </c>
      <c r="D1437" s="71">
        <v>42179</v>
      </c>
      <c r="E1437">
        <v>6</v>
      </c>
      <c r="F1437">
        <v>2015</v>
      </c>
      <c r="G1437" t="s">
        <v>1164</v>
      </c>
      <c r="H1437" t="s">
        <v>1020</v>
      </c>
      <c r="I1437" t="s">
        <v>1599</v>
      </c>
    </row>
    <row r="1438" spans="1:9" x14ac:dyDescent="0.25">
      <c r="A1438" t="s">
        <v>2368</v>
      </c>
      <c r="B1438">
        <v>0.12390190299999999</v>
      </c>
      <c r="C1438" t="s">
        <v>1311</v>
      </c>
      <c r="D1438" s="71">
        <v>42090</v>
      </c>
      <c r="E1438">
        <v>3</v>
      </c>
      <c r="F1438">
        <v>2015</v>
      </c>
      <c r="G1438" t="s">
        <v>1164</v>
      </c>
      <c r="H1438" t="s">
        <v>1020</v>
      </c>
      <c r="I1438" t="s">
        <v>1599</v>
      </c>
    </row>
    <row r="1439" spans="1:9" x14ac:dyDescent="0.25">
      <c r="A1439" t="s">
        <v>2382</v>
      </c>
      <c r="B1439">
        <v>0.12378009199999999</v>
      </c>
      <c r="C1439" t="s">
        <v>1311</v>
      </c>
      <c r="D1439" s="71">
        <v>42338</v>
      </c>
      <c r="E1439">
        <v>11</v>
      </c>
      <c r="F1439">
        <v>2015</v>
      </c>
      <c r="G1439" t="s">
        <v>1164</v>
      </c>
      <c r="H1439" t="s">
        <v>1020</v>
      </c>
      <c r="I1439" t="s">
        <v>1599</v>
      </c>
    </row>
    <row r="1440" spans="1:9" x14ac:dyDescent="0.25">
      <c r="A1440" t="s">
        <v>2443</v>
      </c>
      <c r="B1440">
        <v>0.123126946</v>
      </c>
      <c r="C1440" t="s">
        <v>1311</v>
      </c>
      <c r="D1440" s="71">
        <v>42290</v>
      </c>
      <c r="E1440">
        <v>10</v>
      </c>
      <c r="F1440">
        <v>2015</v>
      </c>
      <c r="G1440" t="s">
        <v>1164</v>
      </c>
      <c r="H1440" t="s">
        <v>1020</v>
      </c>
      <c r="I1440" t="s">
        <v>1599</v>
      </c>
    </row>
    <row r="1441" spans="1:9" x14ac:dyDescent="0.25">
      <c r="A1441" t="s">
        <v>2481</v>
      </c>
      <c r="B1441">
        <v>0.122879446</v>
      </c>
      <c r="C1441" t="s">
        <v>1311</v>
      </c>
      <c r="D1441" s="71">
        <v>42152</v>
      </c>
      <c r="E1441">
        <v>5</v>
      </c>
      <c r="F1441">
        <v>2015</v>
      </c>
      <c r="G1441" t="s">
        <v>1164</v>
      </c>
      <c r="H1441" t="s">
        <v>1020</v>
      </c>
      <c r="I1441" t="s">
        <v>1599</v>
      </c>
    </row>
    <row r="1442" spans="1:9" x14ac:dyDescent="0.25">
      <c r="A1442" t="s">
        <v>2509</v>
      </c>
      <c r="B1442">
        <v>0.12269745899999999</v>
      </c>
      <c r="C1442" t="s">
        <v>1311</v>
      </c>
      <c r="D1442" s="71">
        <v>42153</v>
      </c>
      <c r="E1442">
        <v>5</v>
      </c>
      <c r="F1442">
        <v>2015</v>
      </c>
      <c r="G1442" t="s">
        <v>1164</v>
      </c>
      <c r="H1442" t="s">
        <v>1020</v>
      </c>
      <c r="I1442" t="s">
        <v>1599</v>
      </c>
    </row>
    <row r="1443" spans="1:9" x14ac:dyDescent="0.25">
      <c r="A1443" t="s">
        <v>2520</v>
      </c>
      <c r="B1443">
        <v>0.12254336</v>
      </c>
      <c r="C1443" t="s">
        <v>1311</v>
      </c>
      <c r="D1443" s="71">
        <v>42513</v>
      </c>
      <c r="E1443">
        <v>5</v>
      </c>
      <c r="F1443">
        <v>2016</v>
      </c>
      <c r="G1443" t="s">
        <v>1164</v>
      </c>
      <c r="H1443" t="s">
        <v>1020</v>
      </c>
      <c r="I1443" t="s">
        <v>1599</v>
      </c>
    </row>
    <row r="1444" spans="1:9" x14ac:dyDescent="0.25">
      <c r="A1444" t="s">
        <v>2569</v>
      </c>
      <c r="B1444">
        <v>0.122122273</v>
      </c>
      <c r="C1444" t="s">
        <v>1311</v>
      </c>
      <c r="D1444" s="71">
        <v>42313</v>
      </c>
      <c r="E1444">
        <v>11</v>
      </c>
      <c r="F1444">
        <v>2015</v>
      </c>
      <c r="G1444" t="s">
        <v>1164</v>
      </c>
      <c r="H1444" t="s">
        <v>1020</v>
      </c>
      <c r="I1444" t="s">
        <v>1599</v>
      </c>
    </row>
    <row r="1445" spans="1:9" x14ac:dyDescent="0.25">
      <c r="A1445" t="s">
        <v>2610</v>
      </c>
      <c r="B1445">
        <v>0.121631191</v>
      </c>
      <c r="C1445" t="s">
        <v>1311</v>
      </c>
      <c r="D1445" s="71">
        <v>42030</v>
      </c>
      <c r="E1445">
        <v>1</v>
      </c>
      <c r="F1445">
        <v>2015</v>
      </c>
      <c r="G1445" t="s">
        <v>1164</v>
      </c>
      <c r="H1445" t="s">
        <v>1020</v>
      </c>
      <c r="I1445" t="s">
        <v>1599</v>
      </c>
    </row>
    <row r="1446" spans="1:9" x14ac:dyDescent="0.25">
      <c r="A1446" t="s">
        <v>2623</v>
      </c>
      <c r="B1446">
        <v>0.121482834</v>
      </c>
      <c r="C1446" t="s">
        <v>1311</v>
      </c>
      <c r="D1446" s="71">
        <v>42290</v>
      </c>
      <c r="E1446">
        <v>10</v>
      </c>
      <c r="F1446">
        <v>2015</v>
      </c>
      <c r="G1446" t="s">
        <v>1164</v>
      </c>
      <c r="H1446" t="s">
        <v>1020</v>
      </c>
      <c r="I1446" t="s">
        <v>1599</v>
      </c>
    </row>
    <row r="1447" spans="1:9" x14ac:dyDescent="0.25">
      <c r="A1447" t="s">
        <v>2324</v>
      </c>
      <c r="B1447">
        <v>0.16300062300000001</v>
      </c>
      <c r="C1447" t="s">
        <v>1311</v>
      </c>
      <c r="D1447" s="71">
        <v>42487</v>
      </c>
      <c r="E1447">
        <v>4</v>
      </c>
      <c r="F1447">
        <v>2016</v>
      </c>
      <c r="G1447" t="s">
        <v>1164</v>
      </c>
      <c r="H1447" t="s">
        <v>1020</v>
      </c>
      <c r="I1447" t="s">
        <v>1599</v>
      </c>
    </row>
    <row r="1448" spans="1:9" x14ac:dyDescent="0.25">
      <c r="A1448" t="s">
        <v>2411</v>
      </c>
      <c r="B1448">
        <v>0.134328277</v>
      </c>
      <c r="C1448" t="s">
        <v>1311</v>
      </c>
      <c r="D1448" s="71">
        <v>42307</v>
      </c>
      <c r="E1448">
        <v>10</v>
      </c>
      <c r="F1448">
        <v>2015</v>
      </c>
      <c r="G1448" t="s">
        <v>1164</v>
      </c>
      <c r="H1448" t="s">
        <v>1020</v>
      </c>
      <c r="I1448" t="s">
        <v>1599</v>
      </c>
    </row>
    <row r="1449" spans="1:9" x14ac:dyDescent="0.25">
      <c r="A1449" t="s">
        <v>2635</v>
      </c>
      <c r="B1449">
        <v>0.132033279</v>
      </c>
      <c r="C1449" t="s">
        <v>1311</v>
      </c>
      <c r="D1449" s="71">
        <v>42460</v>
      </c>
      <c r="E1449">
        <v>3</v>
      </c>
      <c r="F1449">
        <v>2016</v>
      </c>
      <c r="G1449" t="s">
        <v>1164</v>
      </c>
      <c r="H1449" t="s">
        <v>1020</v>
      </c>
      <c r="I1449" t="s">
        <v>1599</v>
      </c>
    </row>
    <row r="1450" spans="1:9" x14ac:dyDescent="0.25">
      <c r="A1450" t="s">
        <v>1680</v>
      </c>
      <c r="B1450">
        <v>0.131505544</v>
      </c>
      <c r="C1450" t="s">
        <v>1311</v>
      </c>
      <c r="D1450" s="71">
        <v>42331</v>
      </c>
      <c r="E1450">
        <v>11</v>
      </c>
      <c r="F1450">
        <v>2015</v>
      </c>
      <c r="G1450" t="s">
        <v>1164</v>
      </c>
      <c r="H1450" t="s">
        <v>1020</v>
      </c>
      <c r="I1450" t="s">
        <v>1599</v>
      </c>
    </row>
    <row r="1451" spans="1:9" x14ac:dyDescent="0.25">
      <c r="A1451" t="s">
        <v>2507</v>
      </c>
      <c r="B1451">
        <v>0.12269746400000001</v>
      </c>
      <c r="C1451" t="s">
        <v>1311</v>
      </c>
      <c r="D1451" s="71">
        <v>42150</v>
      </c>
      <c r="E1451">
        <v>5</v>
      </c>
      <c r="F1451">
        <v>2015</v>
      </c>
      <c r="G1451" t="s">
        <v>1164</v>
      </c>
      <c r="H1451" t="s">
        <v>1020</v>
      </c>
      <c r="I1451" t="s">
        <v>1599</v>
      </c>
    </row>
    <row r="1452" spans="1:9" x14ac:dyDescent="0.25">
      <c r="A1452" t="s">
        <v>2303</v>
      </c>
      <c r="B1452">
        <v>0.16333167300000001</v>
      </c>
      <c r="C1452" t="s">
        <v>1311</v>
      </c>
      <c r="D1452" s="71">
        <v>42520</v>
      </c>
      <c r="E1452">
        <v>5</v>
      </c>
      <c r="F1452">
        <v>2016</v>
      </c>
      <c r="G1452" t="s">
        <v>1164</v>
      </c>
      <c r="H1452" t="s">
        <v>1020</v>
      </c>
      <c r="I1452" t="s">
        <v>1599</v>
      </c>
    </row>
    <row r="1453" spans="1:9" x14ac:dyDescent="0.25">
      <c r="A1453" t="s">
        <v>2047</v>
      </c>
      <c r="B1453">
        <v>0.151241874</v>
      </c>
      <c r="C1453" t="s">
        <v>1311</v>
      </c>
      <c r="D1453" s="71">
        <v>42276</v>
      </c>
      <c r="E1453">
        <v>9</v>
      </c>
      <c r="F1453">
        <v>2015</v>
      </c>
      <c r="G1453" t="s">
        <v>1164</v>
      </c>
      <c r="H1453" t="s">
        <v>1020</v>
      </c>
      <c r="I1453" t="s">
        <v>1599</v>
      </c>
    </row>
    <row r="1454" spans="1:9" x14ac:dyDescent="0.25">
      <c r="A1454" t="s">
        <v>2369</v>
      </c>
      <c r="B1454">
        <v>0.146842008</v>
      </c>
      <c r="C1454" t="s">
        <v>1311</v>
      </c>
      <c r="D1454" s="71">
        <v>42011</v>
      </c>
      <c r="E1454">
        <v>1</v>
      </c>
      <c r="F1454">
        <v>2015</v>
      </c>
      <c r="G1454" t="s">
        <v>1164</v>
      </c>
      <c r="H1454" t="s">
        <v>1020</v>
      </c>
      <c r="I1454" t="s">
        <v>1600</v>
      </c>
    </row>
    <row r="1455" spans="1:9" x14ac:dyDescent="0.25">
      <c r="A1455" t="s">
        <v>2539</v>
      </c>
      <c r="B1455">
        <v>0.14479589700000001</v>
      </c>
      <c r="C1455" t="s">
        <v>1311</v>
      </c>
      <c r="D1455" s="71">
        <v>42431</v>
      </c>
      <c r="E1455">
        <v>3</v>
      </c>
      <c r="F1455">
        <v>2016</v>
      </c>
      <c r="G1455" t="s">
        <v>1164</v>
      </c>
      <c r="H1455" t="s">
        <v>1020</v>
      </c>
      <c r="I1455" t="s">
        <v>1599</v>
      </c>
    </row>
    <row r="1456" spans="1:9" x14ac:dyDescent="0.25">
      <c r="A1456" t="s">
        <v>2308</v>
      </c>
      <c r="B1456">
        <v>0.124602799</v>
      </c>
      <c r="C1456" t="s">
        <v>1311</v>
      </c>
      <c r="D1456" s="71">
        <v>42411</v>
      </c>
      <c r="E1456">
        <v>2</v>
      </c>
      <c r="F1456">
        <v>2016</v>
      </c>
      <c r="G1456" t="s">
        <v>1164</v>
      </c>
      <c r="H1456" t="s">
        <v>1020</v>
      </c>
      <c r="I1456" t="s">
        <v>1599</v>
      </c>
    </row>
    <row r="1457" spans="1:9" x14ac:dyDescent="0.25">
      <c r="A1457" t="s">
        <v>2366</v>
      </c>
      <c r="B1457">
        <v>0.123952799</v>
      </c>
      <c r="C1457" t="s">
        <v>1311</v>
      </c>
      <c r="D1457" s="71">
        <v>42326</v>
      </c>
      <c r="E1457">
        <v>11</v>
      </c>
      <c r="F1457">
        <v>2015</v>
      </c>
      <c r="G1457" t="s">
        <v>1164</v>
      </c>
      <c r="H1457" t="s">
        <v>1020</v>
      </c>
      <c r="I1457" t="s">
        <v>1599</v>
      </c>
    </row>
    <row r="1458" spans="1:9" x14ac:dyDescent="0.25">
      <c r="A1458" t="s">
        <v>1944</v>
      </c>
      <c r="B1458">
        <v>0.128831208</v>
      </c>
      <c r="C1458" t="s">
        <v>1577</v>
      </c>
      <c r="D1458" s="71">
        <v>42313</v>
      </c>
      <c r="E1458">
        <v>11</v>
      </c>
      <c r="F1458">
        <v>2015</v>
      </c>
      <c r="G1458" t="s">
        <v>1164</v>
      </c>
      <c r="H1458" t="s">
        <v>545</v>
      </c>
      <c r="I1458" t="s">
        <v>1599</v>
      </c>
    </row>
    <row r="1459" spans="1:9" x14ac:dyDescent="0.25">
      <c r="A1459" t="s">
        <v>2411</v>
      </c>
      <c r="B1459">
        <v>0.1872036</v>
      </c>
      <c r="C1459" t="s">
        <v>1369</v>
      </c>
      <c r="D1459" s="71">
        <v>42536</v>
      </c>
      <c r="E1459">
        <v>6</v>
      </c>
      <c r="F1459">
        <v>2016</v>
      </c>
      <c r="G1459" t="s">
        <v>1164</v>
      </c>
      <c r="H1459" t="s">
        <v>545</v>
      </c>
      <c r="I1459" t="s">
        <v>1599</v>
      </c>
    </row>
    <row r="1460" spans="1:9" x14ac:dyDescent="0.25">
      <c r="A1460" t="s">
        <v>2495</v>
      </c>
      <c r="B1460">
        <v>0.18409632400000001</v>
      </c>
      <c r="C1460" t="s">
        <v>1369</v>
      </c>
      <c r="D1460" s="71">
        <v>42473</v>
      </c>
      <c r="E1460">
        <v>4</v>
      </c>
      <c r="F1460">
        <v>2016</v>
      </c>
      <c r="G1460" t="s">
        <v>1164</v>
      </c>
      <c r="H1460" t="s">
        <v>545</v>
      </c>
      <c r="I1460" t="s">
        <v>1599</v>
      </c>
    </row>
    <row r="1461" spans="1:9" x14ac:dyDescent="0.25">
      <c r="A1461" t="s">
        <v>2007</v>
      </c>
      <c r="B1461">
        <v>0.16920998600000001</v>
      </c>
      <c r="C1461" t="s">
        <v>1369</v>
      </c>
      <c r="D1461" s="71">
        <v>42494</v>
      </c>
      <c r="E1461">
        <v>5</v>
      </c>
      <c r="F1461">
        <v>2016</v>
      </c>
      <c r="G1461" t="s">
        <v>1164</v>
      </c>
      <c r="H1461" t="s">
        <v>545</v>
      </c>
      <c r="I1461" t="s">
        <v>1599</v>
      </c>
    </row>
    <row r="1462" spans="1:9" x14ac:dyDescent="0.25">
      <c r="A1462" t="s">
        <v>2504</v>
      </c>
      <c r="B1462">
        <v>0.1599169</v>
      </c>
      <c r="C1462" t="s">
        <v>1369</v>
      </c>
      <c r="D1462" s="71">
        <v>42516</v>
      </c>
      <c r="E1462">
        <v>5</v>
      </c>
      <c r="F1462">
        <v>2016</v>
      </c>
      <c r="G1462" t="s">
        <v>1164</v>
      </c>
      <c r="H1462" t="s">
        <v>545</v>
      </c>
      <c r="I1462" t="s">
        <v>1599</v>
      </c>
    </row>
    <row r="1463" spans="1:9" x14ac:dyDescent="0.25">
      <c r="A1463" t="s">
        <v>2636</v>
      </c>
      <c r="B1463">
        <v>0.157348985</v>
      </c>
      <c r="C1463" t="s">
        <v>1369</v>
      </c>
      <c r="D1463" s="71">
        <v>42503</v>
      </c>
      <c r="E1463">
        <v>5</v>
      </c>
      <c r="F1463">
        <v>2016</v>
      </c>
      <c r="G1463" t="s">
        <v>1164</v>
      </c>
      <c r="H1463" t="s">
        <v>545</v>
      </c>
      <c r="I1463" t="s">
        <v>1599</v>
      </c>
    </row>
    <row r="1464" spans="1:9" x14ac:dyDescent="0.25">
      <c r="A1464" t="s">
        <v>1782</v>
      </c>
      <c r="B1464">
        <v>0.154947849</v>
      </c>
      <c r="C1464" t="s">
        <v>1369</v>
      </c>
      <c r="D1464" s="71">
        <v>42535</v>
      </c>
      <c r="E1464">
        <v>6</v>
      </c>
      <c r="F1464">
        <v>2016</v>
      </c>
      <c r="G1464" t="s">
        <v>1164</v>
      </c>
      <c r="H1464" t="s">
        <v>545</v>
      </c>
      <c r="I1464" t="s">
        <v>1599</v>
      </c>
    </row>
    <row r="1465" spans="1:9" x14ac:dyDescent="0.25">
      <c r="A1465" t="s">
        <v>1911</v>
      </c>
      <c r="B1465">
        <v>0.15320550099999999</v>
      </c>
      <c r="C1465" t="s">
        <v>1369</v>
      </c>
      <c r="D1465" s="71">
        <v>42472</v>
      </c>
      <c r="E1465">
        <v>4</v>
      </c>
      <c r="F1465">
        <v>2016</v>
      </c>
      <c r="G1465" t="s">
        <v>1164</v>
      </c>
      <c r="H1465" t="s">
        <v>545</v>
      </c>
      <c r="I1465" t="s">
        <v>1599</v>
      </c>
    </row>
    <row r="1466" spans="1:9" x14ac:dyDescent="0.25">
      <c r="A1466" t="s">
        <v>1964</v>
      </c>
      <c r="B1466">
        <v>0.15243432600000001</v>
      </c>
      <c r="C1466" t="s">
        <v>1369</v>
      </c>
      <c r="D1466" s="71">
        <v>42459</v>
      </c>
      <c r="E1466">
        <v>3</v>
      </c>
      <c r="F1466">
        <v>2016</v>
      </c>
      <c r="G1466" t="s">
        <v>1164</v>
      </c>
      <c r="H1466" t="s">
        <v>545</v>
      </c>
      <c r="I1466" t="s">
        <v>1599</v>
      </c>
    </row>
    <row r="1467" spans="1:9" x14ac:dyDescent="0.25">
      <c r="A1467" t="s">
        <v>2015</v>
      </c>
      <c r="B1467">
        <v>0.15168897200000001</v>
      </c>
      <c r="C1467" t="s">
        <v>1369</v>
      </c>
      <c r="D1467" s="71">
        <v>42501</v>
      </c>
      <c r="E1467">
        <v>5</v>
      </c>
      <c r="F1467">
        <v>2016</v>
      </c>
      <c r="G1467" t="s">
        <v>1164</v>
      </c>
      <c r="H1467" t="s">
        <v>545</v>
      </c>
      <c r="I1467" t="s">
        <v>1599</v>
      </c>
    </row>
    <row r="1468" spans="1:9" x14ac:dyDescent="0.25">
      <c r="A1468" t="s">
        <v>2567</v>
      </c>
      <c r="B1468">
        <v>0.14453191800000001</v>
      </c>
      <c r="C1468" t="s">
        <v>1369</v>
      </c>
      <c r="D1468" s="71">
        <v>42412</v>
      </c>
      <c r="E1468">
        <v>2</v>
      </c>
      <c r="F1468">
        <v>2016</v>
      </c>
      <c r="G1468" t="s">
        <v>1164</v>
      </c>
      <c r="H1468" t="s">
        <v>545</v>
      </c>
      <c r="I1468" t="s">
        <v>1599</v>
      </c>
    </row>
    <row r="1469" spans="1:9" x14ac:dyDescent="0.25">
      <c r="A1469" t="s">
        <v>1864</v>
      </c>
      <c r="B1469">
        <v>0.14091355799999999</v>
      </c>
      <c r="C1469" t="s">
        <v>1369</v>
      </c>
      <c r="D1469" s="71">
        <v>42368</v>
      </c>
      <c r="E1469">
        <v>12</v>
      </c>
      <c r="F1469">
        <v>2015</v>
      </c>
      <c r="G1469" t="s">
        <v>1164</v>
      </c>
      <c r="H1469" t="s">
        <v>545</v>
      </c>
      <c r="I1469" t="s">
        <v>1599</v>
      </c>
    </row>
    <row r="1470" spans="1:9" x14ac:dyDescent="0.25">
      <c r="A1470" t="s">
        <v>1868</v>
      </c>
      <c r="B1470">
        <v>0.14086391000000001</v>
      </c>
      <c r="C1470" t="s">
        <v>1369</v>
      </c>
      <c r="D1470" s="71">
        <v>42226</v>
      </c>
      <c r="E1470">
        <v>8</v>
      </c>
      <c r="F1470">
        <v>2015</v>
      </c>
      <c r="G1470" t="s">
        <v>1164</v>
      </c>
      <c r="H1470" t="s">
        <v>545</v>
      </c>
      <c r="I1470" t="s">
        <v>1599</v>
      </c>
    </row>
    <row r="1471" spans="1:9" x14ac:dyDescent="0.25">
      <c r="A1471" t="s">
        <v>1879</v>
      </c>
      <c r="B1471">
        <v>0.14069826699999999</v>
      </c>
      <c r="C1471" t="s">
        <v>1369</v>
      </c>
      <c r="D1471" s="71">
        <v>42338</v>
      </c>
      <c r="E1471">
        <v>11</v>
      </c>
      <c r="F1471">
        <v>2015</v>
      </c>
      <c r="G1471" t="s">
        <v>1164</v>
      </c>
      <c r="H1471" t="s">
        <v>545</v>
      </c>
      <c r="I1471" t="s">
        <v>1599</v>
      </c>
    </row>
    <row r="1472" spans="1:9" x14ac:dyDescent="0.25">
      <c r="A1472" t="s">
        <v>1944</v>
      </c>
      <c r="B1472">
        <v>0.13996185799999999</v>
      </c>
      <c r="C1472" t="s">
        <v>1369</v>
      </c>
      <c r="D1472" s="71">
        <v>42368</v>
      </c>
      <c r="E1472">
        <v>12</v>
      </c>
      <c r="F1472">
        <v>2015</v>
      </c>
      <c r="G1472" t="s">
        <v>1164</v>
      </c>
      <c r="H1472" t="s">
        <v>545</v>
      </c>
      <c r="I1472" t="s">
        <v>1599</v>
      </c>
    </row>
    <row r="1473" spans="1:9" x14ac:dyDescent="0.25">
      <c r="A1473" t="s">
        <v>2152</v>
      </c>
      <c r="B1473">
        <v>0.13736694399999999</v>
      </c>
      <c r="C1473" t="s">
        <v>1369</v>
      </c>
      <c r="D1473" s="71">
        <v>42516</v>
      </c>
      <c r="E1473">
        <v>5</v>
      </c>
      <c r="F1473">
        <v>2016</v>
      </c>
      <c r="G1473" t="s">
        <v>1164</v>
      </c>
      <c r="H1473" t="s">
        <v>545</v>
      </c>
      <c r="I1473" t="s">
        <v>1599</v>
      </c>
    </row>
    <row r="1474" spans="1:9" x14ac:dyDescent="0.25">
      <c r="A1474" t="s">
        <v>2219</v>
      </c>
      <c r="B1474">
        <v>0.136540302</v>
      </c>
      <c r="C1474" t="s">
        <v>1369</v>
      </c>
      <c r="D1474" s="71">
        <v>42241</v>
      </c>
      <c r="E1474">
        <v>8</v>
      </c>
      <c r="F1474">
        <v>2015</v>
      </c>
      <c r="G1474" t="s">
        <v>1164</v>
      </c>
      <c r="H1474" t="s">
        <v>545</v>
      </c>
      <c r="I1474" t="s">
        <v>1599</v>
      </c>
    </row>
    <row r="1475" spans="1:9" x14ac:dyDescent="0.25">
      <c r="A1475" t="s">
        <v>2226</v>
      </c>
      <c r="B1475">
        <v>0.13646281199999999</v>
      </c>
      <c r="C1475" t="s">
        <v>1369</v>
      </c>
      <c r="D1475" s="71">
        <v>42338</v>
      </c>
      <c r="E1475">
        <v>11</v>
      </c>
      <c r="F1475">
        <v>2015</v>
      </c>
      <c r="G1475" t="s">
        <v>1164</v>
      </c>
      <c r="H1475" t="s">
        <v>545</v>
      </c>
      <c r="I1475" t="s">
        <v>1599</v>
      </c>
    </row>
    <row r="1476" spans="1:9" x14ac:dyDescent="0.25">
      <c r="A1476" t="s">
        <v>2378</v>
      </c>
      <c r="B1476">
        <v>0.134789347</v>
      </c>
      <c r="C1476" t="s">
        <v>1369</v>
      </c>
      <c r="D1476" s="71">
        <v>42215</v>
      </c>
      <c r="E1476">
        <v>7</v>
      </c>
      <c r="F1476">
        <v>2015</v>
      </c>
      <c r="G1476" t="s">
        <v>1164</v>
      </c>
      <c r="H1476" t="s">
        <v>545</v>
      </c>
      <c r="I1476" t="s">
        <v>1599</v>
      </c>
    </row>
    <row r="1477" spans="1:9" x14ac:dyDescent="0.25">
      <c r="A1477" t="s">
        <v>2455</v>
      </c>
      <c r="B1477">
        <v>0.133976292</v>
      </c>
      <c r="C1477" t="s">
        <v>1369</v>
      </c>
      <c r="D1477" s="71">
        <v>42468</v>
      </c>
      <c r="E1477">
        <v>4</v>
      </c>
      <c r="F1477">
        <v>2016</v>
      </c>
      <c r="G1477" t="s">
        <v>1164</v>
      </c>
      <c r="H1477" t="s">
        <v>545</v>
      </c>
      <c r="I1477" t="s">
        <v>1599</v>
      </c>
    </row>
    <row r="1478" spans="1:9" x14ac:dyDescent="0.25">
      <c r="A1478" t="s">
        <v>2597</v>
      </c>
      <c r="B1478">
        <v>0.13240938899999999</v>
      </c>
      <c r="C1478" t="s">
        <v>1369</v>
      </c>
      <c r="D1478" s="71">
        <v>42223</v>
      </c>
      <c r="E1478">
        <v>8</v>
      </c>
      <c r="F1478">
        <v>2015</v>
      </c>
      <c r="G1478" t="s">
        <v>1164</v>
      </c>
      <c r="H1478" t="s">
        <v>545</v>
      </c>
      <c r="I1478" t="s">
        <v>1599</v>
      </c>
    </row>
    <row r="1479" spans="1:9" x14ac:dyDescent="0.25">
      <c r="A1479" t="s">
        <v>1717</v>
      </c>
      <c r="B1479">
        <v>0.131031591</v>
      </c>
      <c r="C1479" t="s">
        <v>1369</v>
      </c>
      <c r="D1479" s="71">
        <v>42173</v>
      </c>
      <c r="E1479">
        <v>6</v>
      </c>
      <c r="F1479">
        <v>2015</v>
      </c>
      <c r="G1479" t="s">
        <v>1164</v>
      </c>
      <c r="H1479" t="s">
        <v>545</v>
      </c>
      <c r="I1479" t="s">
        <v>1599</v>
      </c>
    </row>
    <row r="1480" spans="1:9" x14ac:dyDescent="0.25">
      <c r="A1480" t="s">
        <v>1789</v>
      </c>
      <c r="B1480">
        <v>0.130397608</v>
      </c>
      <c r="C1480" t="s">
        <v>1369</v>
      </c>
      <c r="D1480" s="71">
        <v>42528</v>
      </c>
      <c r="E1480">
        <v>6</v>
      </c>
      <c r="F1480">
        <v>2016</v>
      </c>
      <c r="G1480" t="s">
        <v>1164</v>
      </c>
      <c r="H1480" t="s">
        <v>545</v>
      </c>
      <c r="I1480" t="s">
        <v>1599</v>
      </c>
    </row>
    <row r="1481" spans="1:9" x14ac:dyDescent="0.25">
      <c r="A1481" t="s">
        <v>1796</v>
      </c>
      <c r="B1481">
        <v>0.13035760800000001</v>
      </c>
      <c r="C1481" t="s">
        <v>1369</v>
      </c>
      <c r="D1481" s="71">
        <v>42089</v>
      </c>
      <c r="E1481">
        <v>3</v>
      </c>
      <c r="F1481">
        <v>2015</v>
      </c>
      <c r="G1481" t="s">
        <v>1164</v>
      </c>
      <c r="H1481" t="s">
        <v>545</v>
      </c>
      <c r="I1481" t="s">
        <v>1599</v>
      </c>
    </row>
    <row r="1482" spans="1:9" x14ac:dyDescent="0.25">
      <c r="A1482" t="s">
        <v>1913</v>
      </c>
      <c r="B1482">
        <v>0.12913760499999999</v>
      </c>
      <c r="C1482" t="s">
        <v>1369</v>
      </c>
      <c r="D1482" s="71">
        <v>42376</v>
      </c>
      <c r="E1482">
        <v>1</v>
      </c>
      <c r="F1482">
        <v>2016</v>
      </c>
      <c r="G1482" t="s">
        <v>1164</v>
      </c>
      <c r="H1482" t="s">
        <v>545</v>
      </c>
      <c r="I1482" t="s">
        <v>1599</v>
      </c>
    </row>
    <row r="1483" spans="1:9" x14ac:dyDescent="0.25">
      <c r="A1483" t="s">
        <v>1990</v>
      </c>
      <c r="B1483">
        <v>0.12832173799999999</v>
      </c>
      <c r="C1483" t="s">
        <v>1369</v>
      </c>
      <c r="D1483" s="71">
        <v>42489</v>
      </c>
      <c r="E1483">
        <v>4</v>
      </c>
      <c r="F1483">
        <v>2016</v>
      </c>
      <c r="G1483" t="s">
        <v>1164</v>
      </c>
      <c r="H1483" t="s">
        <v>545</v>
      </c>
      <c r="I1483" t="s">
        <v>1599</v>
      </c>
    </row>
    <row r="1484" spans="1:9" x14ac:dyDescent="0.25">
      <c r="A1484" t="s">
        <v>2037</v>
      </c>
      <c r="B1484">
        <v>0.12776230099999999</v>
      </c>
      <c r="C1484" t="s">
        <v>1369</v>
      </c>
      <c r="D1484" s="71">
        <v>41611</v>
      </c>
      <c r="E1484">
        <v>12</v>
      </c>
      <c r="F1484">
        <v>2013</v>
      </c>
      <c r="G1484" t="s">
        <v>1164</v>
      </c>
      <c r="H1484" t="s">
        <v>1018</v>
      </c>
      <c r="I1484" t="s">
        <v>1599</v>
      </c>
    </row>
    <row r="1485" spans="1:9" x14ac:dyDescent="0.25">
      <c r="A1485" t="s">
        <v>2142</v>
      </c>
      <c r="B1485">
        <v>0.126495886</v>
      </c>
      <c r="C1485" t="s">
        <v>1369</v>
      </c>
      <c r="D1485" s="71">
        <v>42257</v>
      </c>
      <c r="E1485">
        <v>9</v>
      </c>
      <c r="F1485">
        <v>2015</v>
      </c>
      <c r="G1485" t="s">
        <v>1164</v>
      </c>
      <c r="H1485" t="s">
        <v>545</v>
      </c>
      <c r="I1485" t="s">
        <v>1599</v>
      </c>
    </row>
    <row r="1486" spans="1:9" x14ac:dyDescent="0.25">
      <c r="A1486" t="s">
        <v>2224</v>
      </c>
      <c r="B1486">
        <v>0.12535591500000001</v>
      </c>
      <c r="C1486" t="s">
        <v>1369</v>
      </c>
      <c r="D1486" s="71">
        <v>42181</v>
      </c>
      <c r="E1486">
        <v>6</v>
      </c>
      <c r="F1486">
        <v>2015</v>
      </c>
      <c r="G1486" t="s">
        <v>1164</v>
      </c>
      <c r="H1486" t="s">
        <v>545</v>
      </c>
      <c r="I1486" t="s">
        <v>1599</v>
      </c>
    </row>
    <row r="1487" spans="1:9" x14ac:dyDescent="0.25">
      <c r="A1487" t="s">
        <v>2251</v>
      </c>
      <c r="B1487">
        <v>0.12514573300000001</v>
      </c>
      <c r="C1487" t="s">
        <v>1369</v>
      </c>
      <c r="D1487" s="71">
        <v>42368</v>
      </c>
      <c r="E1487">
        <v>12</v>
      </c>
      <c r="F1487">
        <v>2015</v>
      </c>
      <c r="G1487" t="s">
        <v>1164</v>
      </c>
      <c r="H1487" t="s">
        <v>545</v>
      </c>
      <c r="I1487" t="s">
        <v>1599</v>
      </c>
    </row>
    <row r="1488" spans="1:9" x14ac:dyDescent="0.25">
      <c r="A1488" t="s">
        <v>2461</v>
      </c>
      <c r="B1488">
        <v>0.123013012</v>
      </c>
      <c r="C1488" t="s">
        <v>1369</v>
      </c>
      <c r="D1488" s="71">
        <v>42156</v>
      </c>
      <c r="E1488">
        <v>6</v>
      </c>
      <c r="F1488">
        <v>2015</v>
      </c>
      <c r="G1488" t="s">
        <v>1164</v>
      </c>
      <c r="H1488" t="s">
        <v>545</v>
      </c>
      <c r="I1488" t="s">
        <v>1599</v>
      </c>
    </row>
    <row r="1489" spans="1:9" x14ac:dyDescent="0.25">
      <c r="A1489" t="s">
        <v>2483</v>
      </c>
      <c r="B1489">
        <v>0.12286968400000001</v>
      </c>
      <c r="C1489" t="s">
        <v>1369</v>
      </c>
      <c r="D1489" s="71">
        <v>42143</v>
      </c>
      <c r="E1489">
        <v>5</v>
      </c>
      <c r="F1489">
        <v>2015</v>
      </c>
      <c r="G1489" t="s">
        <v>1164</v>
      </c>
      <c r="H1489" t="s">
        <v>545</v>
      </c>
      <c r="I1489" t="s">
        <v>1599</v>
      </c>
    </row>
    <row r="1490" spans="1:9" x14ac:dyDescent="0.25">
      <c r="A1490" t="s">
        <v>2548</v>
      </c>
      <c r="B1490">
        <v>0.122279017</v>
      </c>
      <c r="C1490" t="s">
        <v>1369</v>
      </c>
      <c r="D1490" s="71">
        <v>42226</v>
      </c>
      <c r="E1490">
        <v>8</v>
      </c>
      <c r="F1490">
        <v>2015</v>
      </c>
      <c r="G1490" t="s">
        <v>1164</v>
      </c>
      <c r="H1490" t="s">
        <v>545</v>
      </c>
      <c r="I1490" t="s">
        <v>1599</v>
      </c>
    </row>
    <row r="1491" spans="1:9" x14ac:dyDescent="0.25">
      <c r="A1491" t="s">
        <v>2570</v>
      </c>
      <c r="B1491">
        <v>0.122118554</v>
      </c>
      <c r="C1491" t="s">
        <v>1369</v>
      </c>
      <c r="D1491" s="71">
        <v>42164</v>
      </c>
      <c r="E1491">
        <v>6</v>
      </c>
      <c r="F1491">
        <v>2015</v>
      </c>
      <c r="G1491" t="s">
        <v>1164</v>
      </c>
      <c r="H1491" t="s">
        <v>545</v>
      </c>
      <c r="I1491" t="s">
        <v>1599</v>
      </c>
    </row>
    <row r="1492" spans="1:9" x14ac:dyDescent="0.25">
      <c r="A1492" t="s">
        <v>2618</v>
      </c>
      <c r="B1492">
        <v>0.121517663</v>
      </c>
      <c r="C1492" t="s">
        <v>1369</v>
      </c>
      <c r="D1492" s="71">
        <v>42185</v>
      </c>
      <c r="E1492">
        <v>6</v>
      </c>
      <c r="F1492">
        <v>2015</v>
      </c>
      <c r="G1492" t="s">
        <v>1164</v>
      </c>
      <c r="H1492" t="s">
        <v>545</v>
      </c>
      <c r="I1492" t="s">
        <v>1599</v>
      </c>
    </row>
    <row r="1493" spans="1:9" x14ac:dyDescent="0.25">
      <c r="A1493" t="s">
        <v>1962</v>
      </c>
      <c r="B1493">
        <v>0.209649159</v>
      </c>
      <c r="C1493" t="s">
        <v>1467</v>
      </c>
      <c r="D1493" s="71">
        <v>42319</v>
      </c>
      <c r="E1493">
        <v>11</v>
      </c>
      <c r="F1493">
        <v>2015</v>
      </c>
      <c r="G1493" t="s">
        <v>1165</v>
      </c>
      <c r="H1493" t="s">
        <v>1021</v>
      </c>
      <c r="I1493" t="s">
        <v>1599</v>
      </c>
    </row>
    <row r="1494" spans="1:9" x14ac:dyDescent="0.25">
      <c r="A1494" t="s">
        <v>2243</v>
      </c>
      <c r="B1494">
        <v>0.19437136199999999</v>
      </c>
      <c r="C1494" t="s">
        <v>1467</v>
      </c>
      <c r="D1494" s="71">
        <v>42516</v>
      </c>
      <c r="E1494">
        <v>5</v>
      </c>
      <c r="F1494">
        <v>2016</v>
      </c>
      <c r="G1494" t="s">
        <v>1165</v>
      </c>
      <c r="H1494" t="s">
        <v>1021</v>
      </c>
      <c r="I1494" t="s">
        <v>1599</v>
      </c>
    </row>
    <row r="1495" spans="1:9" x14ac:dyDescent="0.25">
      <c r="A1495" t="s">
        <v>1812</v>
      </c>
      <c r="B1495">
        <v>0.15451877899999999</v>
      </c>
      <c r="C1495" t="s">
        <v>1467</v>
      </c>
      <c r="D1495" s="71">
        <v>42437</v>
      </c>
      <c r="E1495">
        <v>3</v>
      </c>
      <c r="F1495">
        <v>2016</v>
      </c>
      <c r="G1495" t="s">
        <v>1165</v>
      </c>
      <c r="H1495" t="s">
        <v>1021</v>
      </c>
      <c r="I1495" t="s">
        <v>1599</v>
      </c>
    </row>
    <row r="1496" spans="1:9" x14ac:dyDescent="0.25">
      <c r="A1496" t="s">
        <v>2105</v>
      </c>
      <c r="B1496">
        <v>0.137985255</v>
      </c>
      <c r="C1496" t="s">
        <v>1467</v>
      </c>
      <c r="D1496" s="71">
        <v>42502</v>
      </c>
      <c r="E1496">
        <v>5</v>
      </c>
      <c r="F1496">
        <v>2016</v>
      </c>
      <c r="G1496" t="s">
        <v>1165</v>
      </c>
      <c r="H1496" t="s">
        <v>1021</v>
      </c>
      <c r="I1496" t="s">
        <v>1599</v>
      </c>
    </row>
    <row r="1497" spans="1:9" x14ac:dyDescent="0.25">
      <c r="A1497" t="s">
        <v>2496</v>
      </c>
      <c r="B1497">
        <v>0.13354591699999999</v>
      </c>
      <c r="C1497" t="s">
        <v>1467</v>
      </c>
      <c r="D1497" s="71">
        <v>42471</v>
      </c>
      <c r="E1497">
        <v>4</v>
      </c>
      <c r="F1497">
        <v>2016</v>
      </c>
      <c r="G1497" t="s">
        <v>1165</v>
      </c>
      <c r="H1497" t="s">
        <v>1021</v>
      </c>
      <c r="I1497" t="s">
        <v>1599</v>
      </c>
    </row>
    <row r="1498" spans="1:9" x14ac:dyDescent="0.25">
      <c r="A1498" t="s">
        <v>1927</v>
      </c>
      <c r="B1498">
        <v>0.129027693</v>
      </c>
      <c r="C1498" t="s">
        <v>1467</v>
      </c>
      <c r="D1498" s="71">
        <v>42471</v>
      </c>
      <c r="E1498">
        <v>4</v>
      </c>
      <c r="F1498">
        <v>2016</v>
      </c>
      <c r="G1498" t="s">
        <v>1165</v>
      </c>
      <c r="H1498" t="s">
        <v>1021</v>
      </c>
      <c r="I1498" t="s">
        <v>1599</v>
      </c>
    </row>
    <row r="1499" spans="1:9" x14ac:dyDescent="0.25">
      <c r="A1499" t="s">
        <v>2072</v>
      </c>
      <c r="B1499">
        <v>0.13843678000000001</v>
      </c>
      <c r="C1499" t="s">
        <v>1568</v>
      </c>
      <c r="D1499" s="71">
        <v>42087</v>
      </c>
      <c r="E1499">
        <v>3</v>
      </c>
      <c r="F1499">
        <v>2015</v>
      </c>
      <c r="G1499" t="s">
        <v>1164</v>
      </c>
      <c r="H1499" t="s">
        <v>1020</v>
      </c>
      <c r="I1499" t="s">
        <v>1599</v>
      </c>
    </row>
    <row r="1500" spans="1:9" x14ac:dyDescent="0.25">
      <c r="A1500" t="s">
        <v>1904</v>
      </c>
      <c r="B1500">
        <v>0.140469066</v>
      </c>
      <c r="C1500" t="s">
        <v>1361</v>
      </c>
      <c r="D1500" s="71">
        <v>42124</v>
      </c>
      <c r="E1500">
        <v>4</v>
      </c>
      <c r="F1500">
        <v>2015</v>
      </c>
      <c r="G1500" t="s">
        <v>1165</v>
      </c>
      <c r="H1500" t="s">
        <v>1021</v>
      </c>
      <c r="I1500" t="s">
        <v>1599</v>
      </c>
    </row>
    <row r="1501" spans="1:9" x14ac:dyDescent="0.25">
      <c r="A1501" t="s">
        <v>2144</v>
      </c>
      <c r="B1501">
        <v>0.166420765</v>
      </c>
      <c r="C1501" t="s">
        <v>1443</v>
      </c>
      <c r="D1501" s="71">
        <v>42338</v>
      </c>
      <c r="E1501">
        <v>11</v>
      </c>
      <c r="F1501">
        <v>2015</v>
      </c>
      <c r="G1501" t="s">
        <v>1598</v>
      </c>
      <c r="H1501" t="s">
        <v>1019</v>
      </c>
      <c r="I1501" t="s">
        <v>1599</v>
      </c>
    </row>
    <row r="1502" spans="1:9" x14ac:dyDescent="0.25">
      <c r="A1502" t="s">
        <v>1667</v>
      </c>
      <c r="B1502">
        <v>0.178907806</v>
      </c>
      <c r="C1502" t="s">
        <v>1443</v>
      </c>
      <c r="D1502" s="71">
        <v>42090</v>
      </c>
      <c r="E1502">
        <v>3</v>
      </c>
      <c r="F1502">
        <v>2015</v>
      </c>
      <c r="G1502" t="s">
        <v>1165</v>
      </c>
      <c r="H1502" t="s">
        <v>1021</v>
      </c>
      <c r="I1502" t="s">
        <v>1599</v>
      </c>
    </row>
    <row r="1503" spans="1:9" x14ac:dyDescent="0.25">
      <c r="A1503" t="s">
        <v>1689</v>
      </c>
      <c r="B1503">
        <v>0.23126533799999999</v>
      </c>
      <c r="C1503" t="s">
        <v>1443</v>
      </c>
      <c r="D1503" s="71">
        <v>41754</v>
      </c>
      <c r="E1503">
        <v>4</v>
      </c>
      <c r="F1503">
        <v>2014</v>
      </c>
      <c r="G1503" t="s">
        <v>1165</v>
      </c>
      <c r="H1503" t="s">
        <v>1021</v>
      </c>
      <c r="I1503" t="s">
        <v>1599</v>
      </c>
    </row>
    <row r="1504" spans="1:9" x14ac:dyDescent="0.25">
      <c r="A1504" t="s">
        <v>1960</v>
      </c>
      <c r="B1504">
        <v>0.20972226299999999</v>
      </c>
      <c r="C1504" t="s">
        <v>1456</v>
      </c>
      <c r="D1504" s="71">
        <v>42460</v>
      </c>
      <c r="E1504">
        <v>3</v>
      </c>
      <c r="F1504">
        <v>2016</v>
      </c>
      <c r="G1504" t="s">
        <v>1165</v>
      </c>
      <c r="H1504" t="s">
        <v>1021</v>
      </c>
      <c r="I1504" t="s">
        <v>1599</v>
      </c>
    </row>
    <row r="1505" spans="1:9" x14ac:dyDescent="0.25">
      <c r="A1505" t="s">
        <v>1666</v>
      </c>
      <c r="B1505">
        <v>0.85660313300000002</v>
      </c>
      <c r="C1505" t="s">
        <v>1456</v>
      </c>
      <c r="D1505" s="71">
        <v>42256</v>
      </c>
      <c r="E1505">
        <v>9</v>
      </c>
      <c r="F1505">
        <v>2015</v>
      </c>
      <c r="G1505" t="s">
        <v>1165</v>
      </c>
      <c r="H1505" t="s">
        <v>1021</v>
      </c>
      <c r="I1505" t="s">
        <v>1599</v>
      </c>
    </row>
    <row r="1506" spans="1:9" x14ac:dyDescent="0.25">
      <c r="A1506" t="s">
        <v>1676</v>
      </c>
      <c r="B1506">
        <v>0.66990220599999994</v>
      </c>
      <c r="C1506" t="s">
        <v>1456</v>
      </c>
      <c r="D1506" s="71">
        <v>42261</v>
      </c>
      <c r="E1506">
        <v>9</v>
      </c>
      <c r="F1506">
        <v>2015</v>
      </c>
      <c r="G1506" t="s">
        <v>1165</v>
      </c>
      <c r="H1506" t="s">
        <v>1021</v>
      </c>
      <c r="I1506" t="s">
        <v>1599</v>
      </c>
    </row>
    <row r="1507" spans="1:9" x14ac:dyDescent="0.25">
      <c r="A1507" t="s">
        <v>1724</v>
      </c>
      <c r="B1507">
        <v>0.52865317300000003</v>
      </c>
      <c r="C1507" t="s">
        <v>1456</v>
      </c>
      <c r="D1507" s="71">
        <v>42222</v>
      </c>
      <c r="E1507">
        <v>8</v>
      </c>
      <c r="F1507">
        <v>2015</v>
      </c>
      <c r="G1507" t="s">
        <v>1165</v>
      </c>
      <c r="H1507" t="s">
        <v>1021</v>
      </c>
      <c r="I1507" t="s">
        <v>1599</v>
      </c>
    </row>
    <row r="1508" spans="1:9" x14ac:dyDescent="0.25">
      <c r="A1508" t="s">
        <v>1908</v>
      </c>
      <c r="B1508">
        <v>0.171693858</v>
      </c>
      <c r="C1508" t="s">
        <v>1456</v>
      </c>
      <c r="D1508" s="71">
        <v>42443</v>
      </c>
      <c r="E1508">
        <v>3</v>
      </c>
      <c r="F1508">
        <v>2016</v>
      </c>
      <c r="G1508" t="s">
        <v>1165</v>
      </c>
      <c r="H1508" t="s">
        <v>1021</v>
      </c>
      <c r="I1508" t="s">
        <v>1599</v>
      </c>
    </row>
    <row r="1509" spans="1:9" x14ac:dyDescent="0.25">
      <c r="A1509" t="s">
        <v>2574</v>
      </c>
      <c r="B1509">
        <v>0.14451255499999999</v>
      </c>
      <c r="C1509" t="s">
        <v>1456</v>
      </c>
      <c r="D1509" s="71">
        <v>41814</v>
      </c>
      <c r="E1509">
        <v>6</v>
      </c>
      <c r="F1509">
        <v>2014</v>
      </c>
      <c r="G1509" t="s">
        <v>1165</v>
      </c>
      <c r="H1509" t="s">
        <v>1021</v>
      </c>
      <c r="I1509" t="s">
        <v>1599</v>
      </c>
    </row>
    <row r="1510" spans="1:9" x14ac:dyDescent="0.25">
      <c r="A1510" t="s">
        <v>2393</v>
      </c>
      <c r="B1510">
        <v>0.13458685300000001</v>
      </c>
      <c r="C1510" t="s">
        <v>1456</v>
      </c>
      <c r="D1510" s="71">
        <v>42192</v>
      </c>
      <c r="E1510">
        <v>7</v>
      </c>
      <c r="F1510">
        <v>2015</v>
      </c>
      <c r="G1510" t="s">
        <v>1165</v>
      </c>
      <c r="H1510" t="s">
        <v>1021</v>
      </c>
      <c r="I1510" t="s">
        <v>1599</v>
      </c>
    </row>
    <row r="1511" spans="1:9" x14ac:dyDescent="0.25">
      <c r="A1511" t="s">
        <v>1835</v>
      </c>
      <c r="B1511">
        <v>0.36366478400000002</v>
      </c>
      <c r="C1511" t="s">
        <v>1537</v>
      </c>
      <c r="D1511" s="71">
        <v>42419</v>
      </c>
      <c r="E1511">
        <v>2</v>
      </c>
      <c r="F1511">
        <v>2016</v>
      </c>
      <c r="G1511" t="s">
        <v>1165</v>
      </c>
      <c r="H1511" t="s">
        <v>1021</v>
      </c>
      <c r="I1511" t="s">
        <v>1599</v>
      </c>
    </row>
    <row r="1512" spans="1:9" x14ac:dyDescent="0.25">
      <c r="A1512" t="s">
        <v>1659</v>
      </c>
      <c r="B1512">
        <v>0.233709531</v>
      </c>
      <c r="C1512" t="s">
        <v>1537</v>
      </c>
      <c r="D1512" s="71">
        <v>42445</v>
      </c>
      <c r="E1512">
        <v>3</v>
      </c>
      <c r="F1512">
        <v>2016</v>
      </c>
      <c r="G1512" t="s">
        <v>1165</v>
      </c>
      <c r="H1512" t="s">
        <v>1021</v>
      </c>
      <c r="I1512" t="s">
        <v>1599</v>
      </c>
    </row>
    <row r="1513" spans="1:9" x14ac:dyDescent="0.25">
      <c r="A1513" t="s">
        <v>2202</v>
      </c>
      <c r="B1513">
        <v>0.125711826</v>
      </c>
      <c r="C1513" t="s">
        <v>1439</v>
      </c>
      <c r="D1513" s="71">
        <v>42321</v>
      </c>
      <c r="E1513">
        <v>11</v>
      </c>
      <c r="F1513">
        <v>2015</v>
      </c>
      <c r="G1513" t="s">
        <v>1598</v>
      </c>
      <c r="H1513" t="s">
        <v>1019</v>
      </c>
      <c r="I1513" t="s">
        <v>1599</v>
      </c>
    </row>
    <row r="1514" spans="1:9" x14ac:dyDescent="0.25">
      <c r="A1514" t="s">
        <v>2246</v>
      </c>
      <c r="B1514">
        <v>0.27540589399999998</v>
      </c>
      <c r="C1514" t="s">
        <v>1313</v>
      </c>
      <c r="D1514" s="71">
        <v>42055</v>
      </c>
      <c r="E1514">
        <v>2</v>
      </c>
      <c r="F1514">
        <v>2015</v>
      </c>
      <c r="G1514" t="s">
        <v>1598</v>
      </c>
      <c r="H1514" t="s">
        <v>1019</v>
      </c>
      <c r="I1514" t="s">
        <v>1599</v>
      </c>
    </row>
    <row r="1515" spans="1:9" x14ac:dyDescent="0.25">
      <c r="A1515" t="s">
        <v>2492</v>
      </c>
      <c r="B1515">
        <v>0.24951119399999999</v>
      </c>
      <c r="C1515" t="s">
        <v>1313</v>
      </c>
      <c r="D1515" s="71">
        <v>42003</v>
      </c>
      <c r="E1515">
        <v>12</v>
      </c>
      <c r="F1515">
        <v>2014</v>
      </c>
      <c r="G1515" t="s">
        <v>1598</v>
      </c>
      <c r="H1515" t="s">
        <v>1019</v>
      </c>
      <c r="I1515" t="s">
        <v>1599</v>
      </c>
    </row>
    <row r="1516" spans="1:9" x14ac:dyDescent="0.25">
      <c r="A1516" t="s">
        <v>1925</v>
      </c>
      <c r="B1516">
        <v>0.140206635</v>
      </c>
      <c r="C1516" t="s">
        <v>1313</v>
      </c>
      <c r="D1516" s="71">
        <v>42058</v>
      </c>
      <c r="E1516">
        <v>2</v>
      </c>
      <c r="F1516">
        <v>2015</v>
      </c>
      <c r="G1516" t="s">
        <v>1598</v>
      </c>
      <c r="H1516" t="s">
        <v>1019</v>
      </c>
      <c r="I1516" t="s">
        <v>1599</v>
      </c>
    </row>
    <row r="1517" spans="1:9" x14ac:dyDescent="0.25">
      <c r="A1517" t="s">
        <v>2055</v>
      </c>
      <c r="B1517">
        <v>0.30596906899999998</v>
      </c>
      <c r="C1517" t="s">
        <v>1313</v>
      </c>
      <c r="D1517" s="71">
        <v>42051</v>
      </c>
      <c r="E1517">
        <v>2</v>
      </c>
      <c r="F1517">
        <v>2015</v>
      </c>
      <c r="G1517" t="s">
        <v>1598</v>
      </c>
      <c r="H1517" t="s">
        <v>1019</v>
      </c>
      <c r="I1517" t="s">
        <v>1599</v>
      </c>
    </row>
    <row r="1518" spans="1:9" x14ac:dyDescent="0.25">
      <c r="A1518" t="s">
        <v>2463</v>
      </c>
      <c r="B1518">
        <v>0.133915375</v>
      </c>
      <c r="C1518" t="s">
        <v>1313</v>
      </c>
      <c r="D1518" s="71">
        <v>42016</v>
      </c>
      <c r="E1518">
        <v>1</v>
      </c>
      <c r="F1518">
        <v>2015</v>
      </c>
      <c r="G1518" t="s">
        <v>1598</v>
      </c>
      <c r="H1518" t="s">
        <v>1019</v>
      </c>
      <c r="I1518" t="s">
        <v>1599</v>
      </c>
    </row>
    <row r="1519" spans="1:9" x14ac:dyDescent="0.25">
      <c r="A1519" t="s">
        <v>1697</v>
      </c>
      <c r="B1519">
        <v>0.23029202500000001</v>
      </c>
      <c r="C1519" t="s">
        <v>1313</v>
      </c>
      <c r="D1519" s="71">
        <v>42027</v>
      </c>
      <c r="E1519">
        <v>1</v>
      </c>
      <c r="F1519">
        <v>2015</v>
      </c>
      <c r="G1519" t="s">
        <v>1598</v>
      </c>
      <c r="H1519" t="s">
        <v>1019</v>
      </c>
      <c r="I1519" t="s">
        <v>1599</v>
      </c>
    </row>
    <row r="1520" spans="1:9" x14ac:dyDescent="0.25">
      <c r="A1520" t="s">
        <v>1688</v>
      </c>
      <c r="B1520">
        <v>0.63326648699999999</v>
      </c>
      <c r="C1520" t="s">
        <v>1319</v>
      </c>
      <c r="D1520" s="71">
        <v>42424</v>
      </c>
      <c r="E1520">
        <v>2</v>
      </c>
      <c r="F1520">
        <v>2016</v>
      </c>
      <c r="G1520" t="s">
        <v>1598</v>
      </c>
      <c r="H1520" t="s">
        <v>1019</v>
      </c>
      <c r="I1520" t="s">
        <v>1599</v>
      </c>
    </row>
    <row r="1521" spans="1:9" x14ac:dyDescent="0.25">
      <c r="A1521" t="s">
        <v>1737</v>
      </c>
      <c r="B1521">
        <v>0.49824791000000002</v>
      </c>
      <c r="C1521" t="s">
        <v>1319</v>
      </c>
      <c r="D1521" s="71">
        <v>42485</v>
      </c>
      <c r="E1521">
        <v>4</v>
      </c>
      <c r="F1521">
        <v>2016</v>
      </c>
      <c r="G1521" t="s">
        <v>1598</v>
      </c>
      <c r="H1521" t="s">
        <v>1019</v>
      </c>
      <c r="I1521" t="s">
        <v>1599</v>
      </c>
    </row>
    <row r="1522" spans="1:9" x14ac:dyDescent="0.25">
      <c r="A1522" t="s">
        <v>1935</v>
      </c>
      <c r="B1522">
        <v>0.33037608600000001</v>
      </c>
      <c r="C1522" t="s">
        <v>1319</v>
      </c>
      <c r="D1522" s="71">
        <v>42244</v>
      </c>
      <c r="E1522">
        <v>8</v>
      </c>
      <c r="F1522">
        <v>2015</v>
      </c>
      <c r="G1522" t="s">
        <v>1598</v>
      </c>
      <c r="H1522" t="s">
        <v>1019</v>
      </c>
      <c r="I1522" t="s">
        <v>1599</v>
      </c>
    </row>
    <row r="1523" spans="1:9" x14ac:dyDescent="0.25">
      <c r="A1523" t="s">
        <v>1960</v>
      </c>
      <c r="B1523">
        <v>0.32406683200000003</v>
      </c>
      <c r="C1523" t="s">
        <v>1319</v>
      </c>
      <c r="D1523" s="71">
        <v>42257</v>
      </c>
      <c r="E1523">
        <v>9</v>
      </c>
      <c r="F1523">
        <v>2015</v>
      </c>
      <c r="G1523" t="s">
        <v>1598</v>
      </c>
      <c r="H1523" t="s">
        <v>1019</v>
      </c>
      <c r="I1523" t="s">
        <v>1599</v>
      </c>
    </row>
    <row r="1524" spans="1:9" x14ac:dyDescent="0.25">
      <c r="A1524" t="s">
        <v>2401</v>
      </c>
      <c r="B1524">
        <v>0.25995534799999997</v>
      </c>
      <c r="C1524" t="s">
        <v>1319</v>
      </c>
      <c r="D1524" s="71">
        <v>41576</v>
      </c>
      <c r="E1524">
        <v>10</v>
      </c>
      <c r="F1524">
        <v>2013</v>
      </c>
      <c r="G1524" t="s">
        <v>1598</v>
      </c>
      <c r="H1524" t="s">
        <v>1019</v>
      </c>
      <c r="I1524" t="s">
        <v>1599</v>
      </c>
    </row>
    <row r="1525" spans="1:9" x14ac:dyDescent="0.25">
      <c r="A1525" t="s">
        <v>1991</v>
      </c>
      <c r="B1525">
        <v>0.169698233</v>
      </c>
      <c r="C1525" t="s">
        <v>1319</v>
      </c>
      <c r="D1525" s="71">
        <v>42510</v>
      </c>
      <c r="E1525">
        <v>5</v>
      </c>
      <c r="F1525">
        <v>2016</v>
      </c>
      <c r="G1525" t="s">
        <v>1598</v>
      </c>
      <c r="H1525" t="s">
        <v>1019</v>
      </c>
      <c r="I1525" t="s">
        <v>1599</v>
      </c>
    </row>
    <row r="1526" spans="1:9" x14ac:dyDescent="0.25">
      <c r="A1526" t="s">
        <v>1848</v>
      </c>
      <c r="B1526">
        <v>0.15407710799999999</v>
      </c>
      <c r="C1526" t="s">
        <v>1319</v>
      </c>
      <c r="D1526" s="71">
        <v>42220</v>
      </c>
      <c r="E1526">
        <v>8</v>
      </c>
      <c r="F1526">
        <v>2015</v>
      </c>
      <c r="G1526" t="s">
        <v>1598</v>
      </c>
      <c r="H1526" t="s">
        <v>1019</v>
      </c>
      <c r="I1526" t="s">
        <v>1599</v>
      </c>
    </row>
    <row r="1527" spans="1:9" x14ac:dyDescent="0.25">
      <c r="A1527" t="s">
        <v>1669</v>
      </c>
      <c r="B1527">
        <v>0.77046108300000005</v>
      </c>
      <c r="C1527" t="s">
        <v>1319</v>
      </c>
      <c r="D1527" s="71">
        <v>42236</v>
      </c>
      <c r="E1527">
        <v>8</v>
      </c>
      <c r="F1527">
        <v>2015</v>
      </c>
      <c r="G1527" t="s">
        <v>1598</v>
      </c>
      <c r="H1527" t="s">
        <v>1019</v>
      </c>
      <c r="I1527" t="s">
        <v>1599</v>
      </c>
    </row>
    <row r="1528" spans="1:9" x14ac:dyDescent="0.25">
      <c r="A1528" t="s">
        <v>1922</v>
      </c>
      <c r="B1528">
        <v>0.15300476399999999</v>
      </c>
      <c r="C1528" t="s">
        <v>1319</v>
      </c>
      <c r="D1528" s="71">
        <v>42115</v>
      </c>
      <c r="E1528">
        <v>4</v>
      </c>
      <c r="F1528">
        <v>2015</v>
      </c>
      <c r="G1528" t="s">
        <v>1598</v>
      </c>
      <c r="H1528" t="s">
        <v>1019</v>
      </c>
      <c r="I1528" t="s">
        <v>1599</v>
      </c>
    </row>
    <row r="1529" spans="1:9" x14ac:dyDescent="0.25">
      <c r="A1529" t="s">
        <v>1923</v>
      </c>
      <c r="B1529">
        <v>0.15300476399999999</v>
      </c>
      <c r="C1529" t="s">
        <v>1319</v>
      </c>
      <c r="D1529" s="71">
        <v>42115</v>
      </c>
      <c r="E1529">
        <v>4</v>
      </c>
      <c r="F1529">
        <v>2015</v>
      </c>
      <c r="G1529" t="s">
        <v>1598</v>
      </c>
      <c r="H1529" t="s">
        <v>1019</v>
      </c>
      <c r="I1529" t="s">
        <v>1599</v>
      </c>
    </row>
    <row r="1530" spans="1:9" x14ac:dyDescent="0.25">
      <c r="A1530" t="s">
        <v>1774</v>
      </c>
      <c r="B1530">
        <v>0.176114882</v>
      </c>
      <c r="C1530" t="s">
        <v>1319</v>
      </c>
      <c r="D1530" s="71">
        <v>42096</v>
      </c>
      <c r="E1530">
        <v>4</v>
      </c>
      <c r="F1530">
        <v>2015</v>
      </c>
      <c r="G1530" t="s">
        <v>1598</v>
      </c>
      <c r="H1530" t="s">
        <v>1019</v>
      </c>
      <c r="I1530" t="s">
        <v>1599</v>
      </c>
    </row>
    <row r="1531" spans="1:9" x14ac:dyDescent="0.25">
      <c r="A1531" t="s">
        <v>2329</v>
      </c>
      <c r="B1531">
        <v>0.162826059</v>
      </c>
      <c r="C1531" t="s">
        <v>1326</v>
      </c>
      <c r="D1531" s="71">
        <v>42395</v>
      </c>
      <c r="E1531">
        <v>1</v>
      </c>
      <c r="F1531">
        <v>2016</v>
      </c>
      <c r="G1531" t="s">
        <v>1598</v>
      </c>
      <c r="H1531" t="s">
        <v>1019</v>
      </c>
      <c r="I1531" t="s">
        <v>1599</v>
      </c>
    </row>
    <row r="1532" spans="1:9" x14ac:dyDescent="0.25">
      <c r="A1532" t="s">
        <v>2421</v>
      </c>
      <c r="B1532">
        <v>0.16115758699999999</v>
      </c>
      <c r="C1532" t="s">
        <v>1326</v>
      </c>
      <c r="D1532" s="71">
        <v>42521</v>
      </c>
      <c r="E1532">
        <v>5</v>
      </c>
      <c r="F1532">
        <v>2016</v>
      </c>
      <c r="G1532" t="s">
        <v>1598</v>
      </c>
      <c r="H1532" t="s">
        <v>1019</v>
      </c>
      <c r="I1532" t="s">
        <v>1599</v>
      </c>
    </row>
    <row r="1533" spans="1:9" x14ac:dyDescent="0.25">
      <c r="A1533" t="s">
        <v>1827</v>
      </c>
      <c r="B1533">
        <v>0.36896658999999998</v>
      </c>
      <c r="C1533" t="s">
        <v>1326</v>
      </c>
      <c r="D1533" s="71">
        <v>42452</v>
      </c>
      <c r="E1533">
        <v>3</v>
      </c>
      <c r="F1533">
        <v>2016</v>
      </c>
      <c r="G1533" t="s">
        <v>1598</v>
      </c>
      <c r="H1533" t="s">
        <v>1019</v>
      </c>
      <c r="I1533" t="s">
        <v>1599</v>
      </c>
    </row>
    <row r="1534" spans="1:9" x14ac:dyDescent="0.25">
      <c r="A1534" t="s">
        <v>1884</v>
      </c>
      <c r="B1534">
        <v>0.14066316600000001</v>
      </c>
      <c r="C1534" t="s">
        <v>1326</v>
      </c>
      <c r="D1534" s="71">
        <v>42401</v>
      </c>
      <c r="E1534">
        <v>2</v>
      </c>
      <c r="F1534">
        <v>2016</v>
      </c>
      <c r="G1534" t="s">
        <v>1598</v>
      </c>
      <c r="H1534" t="s">
        <v>1019</v>
      </c>
      <c r="I1534" t="s">
        <v>1599</v>
      </c>
    </row>
    <row r="1535" spans="1:9" x14ac:dyDescent="0.25">
      <c r="A1535" t="s">
        <v>1953</v>
      </c>
      <c r="B1535">
        <v>0.21000481800000001</v>
      </c>
      <c r="C1535" t="s">
        <v>1326</v>
      </c>
      <c r="D1535" s="71">
        <v>42517</v>
      </c>
      <c r="E1535">
        <v>5</v>
      </c>
      <c r="F1535">
        <v>2016</v>
      </c>
      <c r="G1535" t="s">
        <v>1598</v>
      </c>
      <c r="H1535" t="s">
        <v>1019</v>
      </c>
      <c r="I1535" t="s">
        <v>1599</v>
      </c>
    </row>
    <row r="1536" spans="1:9" x14ac:dyDescent="0.25">
      <c r="A1536" t="s">
        <v>2211</v>
      </c>
      <c r="B1536">
        <v>0.19582500999999999</v>
      </c>
      <c r="C1536" t="s">
        <v>1326</v>
      </c>
      <c r="D1536" s="71">
        <v>42355</v>
      </c>
      <c r="E1536">
        <v>12</v>
      </c>
      <c r="F1536">
        <v>2015</v>
      </c>
      <c r="G1536" t="s">
        <v>1598</v>
      </c>
      <c r="H1536" t="s">
        <v>1019</v>
      </c>
      <c r="I1536" t="s">
        <v>1599</v>
      </c>
    </row>
    <row r="1537" spans="1:9" x14ac:dyDescent="0.25">
      <c r="A1537" t="s">
        <v>1684</v>
      </c>
      <c r="B1537">
        <v>0.63872416700000001</v>
      </c>
      <c r="C1537" t="s">
        <v>1283</v>
      </c>
      <c r="D1537" s="71">
        <v>42516</v>
      </c>
      <c r="E1537">
        <v>5</v>
      </c>
      <c r="F1537">
        <v>2016</v>
      </c>
      <c r="G1537" t="s">
        <v>1598</v>
      </c>
      <c r="H1537" t="s">
        <v>1019</v>
      </c>
      <c r="I1537" t="s">
        <v>1599</v>
      </c>
    </row>
    <row r="1538" spans="1:9" x14ac:dyDescent="0.25">
      <c r="A1538" t="s">
        <v>1843</v>
      </c>
      <c r="B1538">
        <v>0.35917664700000002</v>
      </c>
      <c r="C1538" t="s">
        <v>1283</v>
      </c>
      <c r="D1538" s="71">
        <v>42304</v>
      </c>
      <c r="E1538">
        <v>10</v>
      </c>
      <c r="F1538">
        <v>2015</v>
      </c>
      <c r="G1538" t="s">
        <v>1598</v>
      </c>
      <c r="H1538" t="s">
        <v>1019</v>
      </c>
      <c r="I1538" t="s">
        <v>1599</v>
      </c>
    </row>
    <row r="1539" spans="1:9" x14ac:dyDescent="0.25">
      <c r="A1539" t="s">
        <v>2644</v>
      </c>
      <c r="B1539">
        <v>0.235351374</v>
      </c>
      <c r="C1539" t="s">
        <v>1283</v>
      </c>
      <c r="D1539" s="71">
        <v>42418</v>
      </c>
      <c r="E1539">
        <v>2</v>
      </c>
      <c r="F1539">
        <v>2016</v>
      </c>
      <c r="G1539" t="s">
        <v>1598</v>
      </c>
      <c r="H1539" t="s">
        <v>1019</v>
      </c>
      <c r="I1539" t="s">
        <v>1599</v>
      </c>
    </row>
    <row r="1540" spans="1:9" x14ac:dyDescent="0.25">
      <c r="A1540" t="s">
        <v>2042</v>
      </c>
      <c r="B1540">
        <v>0.20526623999999999</v>
      </c>
      <c r="C1540" t="s">
        <v>1283</v>
      </c>
      <c r="D1540" s="71">
        <v>42487</v>
      </c>
      <c r="E1540">
        <v>4</v>
      </c>
      <c r="F1540">
        <v>2016</v>
      </c>
      <c r="G1540" t="s">
        <v>1598</v>
      </c>
      <c r="H1540" t="s">
        <v>1019</v>
      </c>
      <c r="I1540" t="s">
        <v>1599</v>
      </c>
    </row>
    <row r="1541" spans="1:9" x14ac:dyDescent="0.25">
      <c r="A1541" t="s">
        <v>2311</v>
      </c>
      <c r="B1541">
        <v>0.19099977400000001</v>
      </c>
      <c r="C1541" t="s">
        <v>1283</v>
      </c>
      <c r="D1541" s="71">
        <v>42459</v>
      </c>
      <c r="E1541">
        <v>3</v>
      </c>
      <c r="F1541">
        <v>2016</v>
      </c>
      <c r="G1541" t="s">
        <v>1598</v>
      </c>
      <c r="H1541" t="s">
        <v>1019</v>
      </c>
      <c r="I1541" t="s">
        <v>1599</v>
      </c>
    </row>
    <row r="1542" spans="1:9" x14ac:dyDescent="0.25">
      <c r="A1542" t="s">
        <v>2483</v>
      </c>
      <c r="B1542">
        <v>0.18448329499999999</v>
      </c>
      <c r="C1542" t="s">
        <v>1283</v>
      </c>
      <c r="D1542" s="71">
        <v>42460</v>
      </c>
      <c r="E1542">
        <v>3</v>
      </c>
      <c r="F1542">
        <v>2016</v>
      </c>
      <c r="G1542" t="s">
        <v>1598</v>
      </c>
      <c r="H1542" t="s">
        <v>1019</v>
      </c>
      <c r="I1542" t="s">
        <v>1599</v>
      </c>
    </row>
    <row r="1543" spans="1:9" x14ac:dyDescent="0.25">
      <c r="A1543" t="s">
        <v>1867</v>
      </c>
      <c r="B1543">
        <v>0.172851697</v>
      </c>
      <c r="C1543" t="s">
        <v>1283</v>
      </c>
      <c r="D1543" s="71">
        <v>42332</v>
      </c>
      <c r="E1543">
        <v>11</v>
      </c>
      <c r="F1543">
        <v>2015</v>
      </c>
      <c r="G1543" t="s">
        <v>1598</v>
      </c>
      <c r="H1543" t="s">
        <v>1019</v>
      </c>
      <c r="I1543" t="s">
        <v>1599</v>
      </c>
    </row>
    <row r="1544" spans="1:9" x14ac:dyDescent="0.25">
      <c r="A1544" t="s">
        <v>2229</v>
      </c>
      <c r="B1544">
        <v>0.16465497800000001</v>
      </c>
      <c r="C1544" t="s">
        <v>1283</v>
      </c>
      <c r="D1544" s="71">
        <v>42460</v>
      </c>
      <c r="E1544">
        <v>3</v>
      </c>
      <c r="F1544">
        <v>2016</v>
      </c>
      <c r="G1544" t="s">
        <v>1598</v>
      </c>
      <c r="H1544" t="s">
        <v>1019</v>
      </c>
      <c r="I1544" t="s">
        <v>1599</v>
      </c>
    </row>
    <row r="1545" spans="1:9" x14ac:dyDescent="0.25">
      <c r="A1545" t="s">
        <v>1730</v>
      </c>
      <c r="B1545">
        <v>0.155707069</v>
      </c>
      <c r="C1545" t="s">
        <v>1283</v>
      </c>
      <c r="D1545" s="71">
        <v>42200</v>
      </c>
      <c r="E1545">
        <v>7</v>
      </c>
      <c r="F1545">
        <v>2015</v>
      </c>
      <c r="G1545" t="s">
        <v>1598</v>
      </c>
      <c r="H1545" t="s">
        <v>1019</v>
      </c>
      <c r="I1545" t="s">
        <v>1599</v>
      </c>
    </row>
    <row r="1546" spans="1:9" x14ac:dyDescent="0.25">
      <c r="A1546" t="s">
        <v>1916</v>
      </c>
      <c r="B1546">
        <v>0.15313053700000001</v>
      </c>
      <c r="C1546" t="s">
        <v>1283</v>
      </c>
      <c r="D1546" s="71">
        <v>42268</v>
      </c>
      <c r="E1546">
        <v>9</v>
      </c>
      <c r="F1546">
        <v>2015</v>
      </c>
      <c r="G1546" t="s">
        <v>1598</v>
      </c>
      <c r="H1546" t="s">
        <v>1019</v>
      </c>
      <c r="I1546" t="s">
        <v>1599</v>
      </c>
    </row>
    <row r="1547" spans="1:9" x14ac:dyDescent="0.25">
      <c r="A1547" t="s">
        <v>2450</v>
      </c>
      <c r="B1547">
        <v>0.14581196900000001</v>
      </c>
      <c r="C1547" t="s">
        <v>1283</v>
      </c>
      <c r="D1547" s="71">
        <v>42492</v>
      </c>
      <c r="E1547">
        <v>5</v>
      </c>
      <c r="F1547">
        <v>2016</v>
      </c>
      <c r="G1547" t="s">
        <v>1598</v>
      </c>
      <c r="H1547" t="s">
        <v>1019</v>
      </c>
      <c r="I1547" t="s">
        <v>1599</v>
      </c>
    </row>
    <row r="1548" spans="1:9" x14ac:dyDescent="0.25">
      <c r="A1548" t="s">
        <v>1850</v>
      </c>
      <c r="B1548">
        <v>0.14112591399999999</v>
      </c>
      <c r="C1548" t="s">
        <v>1283</v>
      </c>
      <c r="D1548" s="71">
        <v>42503</v>
      </c>
      <c r="E1548">
        <v>5</v>
      </c>
      <c r="F1548">
        <v>2016</v>
      </c>
      <c r="G1548" t="s">
        <v>1598</v>
      </c>
      <c r="H1548" t="s">
        <v>1019</v>
      </c>
      <c r="I1548" t="s">
        <v>1599</v>
      </c>
    </row>
    <row r="1549" spans="1:9" x14ac:dyDescent="0.25">
      <c r="A1549" t="s">
        <v>2154</v>
      </c>
      <c r="B1549">
        <v>0.137359542</v>
      </c>
      <c r="C1549" t="s">
        <v>1283</v>
      </c>
      <c r="D1549" s="71">
        <v>42412</v>
      </c>
      <c r="E1549">
        <v>2</v>
      </c>
      <c r="F1549">
        <v>2016</v>
      </c>
      <c r="G1549" t="s">
        <v>1598</v>
      </c>
      <c r="H1549" t="s">
        <v>1019</v>
      </c>
      <c r="I1549" t="s">
        <v>1599</v>
      </c>
    </row>
    <row r="1550" spans="1:9" x14ac:dyDescent="0.25">
      <c r="A1550" t="s">
        <v>2387</v>
      </c>
      <c r="B1550">
        <v>0.134711099</v>
      </c>
      <c r="C1550" t="s">
        <v>1283</v>
      </c>
      <c r="D1550" s="71">
        <v>42502</v>
      </c>
      <c r="E1550">
        <v>5</v>
      </c>
      <c r="F1550">
        <v>2016</v>
      </c>
      <c r="G1550" t="s">
        <v>1598</v>
      </c>
      <c r="H1550" t="s">
        <v>1019</v>
      </c>
      <c r="I1550" t="s">
        <v>1599</v>
      </c>
    </row>
    <row r="1551" spans="1:9" x14ac:dyDescent="0.25">
      <c r="A1551" t="s">
        <v>1912</v>
      </c>
      <c r="B1551">
        <v>0.129137909</v>
      </c>
      <c r="C1551" t="s">
        <v>1283</v>
      </c>
      <c r="D1551" s="71">
        <v>42380</v>
      </c>
      <c r="E1551">
        <v>1</v>
      </c>
      <c r="F1551">
        <v>2016</v>
      </c>
      <c r="G1551" t="s">
        <v>1598</v>
      </c>
      <c r="H1551" t="s">
        <v>1019</v>
      </c>
      <c r="I1551" t="s">
        <v>1599</v>
      </c>
    </row>
    <row r="1552" spans="1:9" x14ac:dyDescent="0.25">
      <c r="A1552" t="s">
        <v>2099</v>
      </c>
      <c r="B1552">
        <v>0.12700107499999999</v>
      </c>
      <c r="C1552" t="s">
        <v>1283</v>
      </c>
      <c r="D1552" s="71">
        <v>42405</v>
      </c>
      <c r="E1552">
        <v>2</v>
      </c>
      <c r="F1552">
        <v>2016</v>
      </c>
      <c r="G1552" t="s">
        <v>1598</v>
      </c>
      <c r="H1552" t="s">
        <v>1019</v>
      </c>
      <c r="I1552" t="s">
        <v>1599</v>
      </c>
    </row>
    <row r="1553" spans="1:9" x14ac:dyDescent="0.25">
      <c r="A1553" t="s">
        <v>1733</v>
      </c>
      <c r="B1553">
        <v>0.505316184</v>
      </c>
      <c r="C1553" t="s">
        <v>1283</v>
      </c>
      <c r="D1553" s="71">
        <v>42094</v>
      </c>
      <c r="E1553">
        <v>3</v>
      </c>
      <c r="F1553">
        <v>2015</v>
      </c>
      <c r="G1553" t="s">
        <v>1598</v>
      </c>
      <c r="H1553" t="s">
        <v>1019</v>
      </c>
      <c r="I1553" t="s">
        <v>1599</v>
      </c>
    </row>
    <row r="1554" spans="1:9" x14ac:dyDescent="0.25">
      <c r="A1554" t="s">
        <v>1753</v>
      </c>
      <c r="B1554">
        <v>0.46760400000000002</v>
      </c>
      <c r="C1554" t="s">
        <v>1283</v>
      </c>
      <c r="D1554" s="71">
        <v>42517</v>
      </c>
      <c r="E1554">
        <v>5</v>
      </c>
      <c r="F1554">
        <v>2016</v>
      </c>
      <c r="G1554" t="s">
        <v>1598</v>
      </c>
      <c r="H1554" t="s">
        <v>1019</v>
      </c>
      <c r="I1554" t="s">
        <v>1599</v>
      </c>
    </row>
    <row r="1555" spans="1:9" x14ac:dyDescent="0.25">
      <c r="A1555" t="s">
        <v>1763</v>
      </c>
      <c r="B1555">
        <v>0.437952693</v>
      </c>
      <c r="C1555" t="s">
        <v>1283</v>
      </c>
      <c r="D1555" s="71">
        <v>42123</v>
      </c>
      <c r="E1555">
        <v>4</v>
      </c>
      <c r="F1555">
        <v>2015</v>
      </c>
      <c r="G1555" t="s">
        <v>1598</v>
      </c>
      <c r="H1555" t="s">
        <v>1019</v>
      </c>
      <c r="I1555" t="s">
        <v>1599</v>
      </c>
    </row>
    <row r="1556" spans="1:9" x14ac:dyDescent="0.25">
      <c r="A1556" t="s">
        <v>1770</v>
      </c>
      <c r="B1556">
        <v>0.42596420800000001</v>
      </c>
      <c r="C1556" t="s">
        <v>1283</v>
      </c>
      <c r="D1556" s="71">
        <v>42249</v>
      </c>
      <c r="E1556">
        <v>9</v>
      </c>
      <c r="F1556">
        <v>2015</v>
      </c>
      <c r="G1556" t="s">
        <v>1598</v>
      </c>
      <c r="H1556" t="s">
        <v>1019</v>
      </c>
      <c r="I1556" t="s">
        <v>1599</v>
      </c>
    </row>
    <row r="1557" spans="1:9" x14ac:dyDescent="0.25">
      <c r="A1557" t="s">
        <v>1805</v>
      </c>
      <c r="B1557">
        <v>0.38953032100000001</v>
      </c>
      <c r="C1557" t="s">
        <v>1283</v>
      </c>
      <c r="D1557" s="71">
        <v>42296</v>
      </c>
      <c r="E1557">
        <v>10</v>
      </c>
      <c r="F1557">
        <v>2015</v>
      </c>
      <c r="G1557" t="s">
        <v>1598</v>
      </c>
      <c r="H1557" t="s">
        <v>1019</v>
      </c>
      <c r="I1557" t="s">
        <v>1599</v>
      </c>
    </row>
    <row r="1558" spans="1:9" x14ac:dyDescent="0.25">
      <c r="A1558" t="s">
        <v>1817</v>
      </c>
      <c r="B1558">
        <v>0.38157475400000002</v>
      </c>
      <c r="C1558" t="s">
        <v>1283</v>
      </c>
      <c r="D1558" s="71">
        <v>42264</v>
      </c>
      <c r="E1558">
        <v>9</v>
      </c>
      <c r="F1558">
        <v>2015</v>
      </c>
      <c r="G1558" t="s">
        <v>1598</v>
      </c>
      <c r="H1558" t="s">
        <v>1019</v>
      </c>
      <c r="I1558" t="s">
        <v>1599</v>
      </c>
    </row>
    <row r="1559" spans="1:9" x14ac:dyDescent="0.25">
      <c r="A1559" t="s">
        <v>1834</v>
      </c>
      <c r="B1559">
        <v>0.36413926000000002</v>
      </c>
      <c r="C1559" t="s">
        <v>1283</v>
      </c>
      <c r="D1559" s="71">
        <v>42088</v>
      </c>
      <c r="E1559">
        <v>3</v>
      </c>
      <c r="F1559">
        <v>2015</v>
      </c>
      <c r="G1559" t="s">
        <v>1598</v>
      </c>
      <c r="H1559" t="s">
        <v>1019</v>
      </c>
      <c r="I1559" t="s">
        <v>1599</v>
      </c>
    </row>
    <row r="1560" spans="1:9" x14ac:dyDescent="0.25">
      <c r="A1560" t="s">
        <v>1869</v>
      </c>
      <c r="B1560">
        <v>0.35145099400000002</v>
      </c>
      <c r="C1560" t="s">
        <v>1283</v>
      </c>
      <c r="D1560" s="71">
        <v>42179</v>
      </c>
      <c r="E1560">
        <v>6</v>
      </c>
      <c r="F1560">
        <v>2015</v>
      </c>
      <c r="G1560" t="s">
        <v>1598</v>
      </c>
      <c r="H1560" t="s">
        <v>1019</v>
      </c>
      <c r="I1560" t="s">
        <v>1599</v>
      </c>
    </row>
    <row r="1561" spans="1:9" x14ac:dyDescent="0.25">
      <c r="A1561" t="s">
        <v>1954</v>
      </c>
      <c r="B1561">
        <v>0.325088021</v>
      </c>
      <c r="C1561" t="s">
        <v>1283</v>
      </c>
      <c r="D1561" s="71">
        <v>42530</v>
      </c>
      <c r="E1561">
        <v>6</v>
      </c>
      <c r="F1561">
        <v>2016</v>
      </c>
      <c r="G1561" t="s">
        <v>1598</v>
      </c>
      <c r="H1561" t="s">
        <v>1019</v>
      </c>
      <c r="I1561" t="s">
        <v>1599</v>
      </c>
    </row>
    <row r="1562" spans="1:9" x14ac:dyDescent="0.25">
      <c r="A1562" t="s">
        <v>2013</v>
      </c>
      <c r="B1562">
        <v>0.31234908900000002</v>
      </c>
      <c r="C1562" t="s">
        <v>1283</v>
      </c>
      <c r="D1562" s="71">
        <v>42235</v>
      </c>
      <c r="E1562">
        <v>8</v>
      </c>
      <c r="F1562">
        <v>2015</v>
      </c>
      <c r="G1562" t="s">
        <v>1598</v>
      </c>
      <c r="H1562" t="s">
        <v>1019</v>
      </c>
      <c r="I1562" t="s">
        <v>1599</v>
      </c>
    </row>
    <row r="1563" spans="1:9" x14ac:dyDescent="0.25">
      <c r="A1563" t="s">
        <v>2306</v>
      </c>
      <c r="B1563">
        <v>0.27079429100000002</v>
      </c>
      <c r="C1563" t="s">
        <v>1283</v>
      </c>
      <c r="D1563" s="71">
        <v>42465</v>
      </c>
      <c r="E1563">
        <v>4</v>
      </c>
      <c r="F1563">
        <v>2016</v>
      </c>
      <c r="G1563" t="s">
        <v>1598</v>
      </c>
      <c r="H1563" t="s">
        <v>1019</v>
      </c>
      <c r="I1563" t="s">
        <v>1599</v>
      </c>
    </row>
    <row r="1564" spans="1:9" x14ac:dyDescent="0.25">
      <c r="A1564" t="s">
        <v>2309</v>
      </c>
      <c r="B1564">
        <v>0.27016975300000001</v>
      </c>
      <c r="C1564" t="s">
        <v>1283</v>
      </c>
      <c r="D1564" s="71">
        <v>42117</v>
      </c>
      <c r="E1564">
        <v>4</v>
      </c>
      <c r="F1564">
        <v>2015</v>
      </c>
      <c r="G1564" t="s">
        <v>1598</v>
      </c>
      <c r="H1564" t="s">
        <v>1019</v>
      </c>
      <c r="I1564" t="s">
        <v>1599</v>
      </c>
    </row>
    <row r="1565" spans="1:9" x14ac:dyDescent="0.25">
      <c r="A1565" t="s">
        <v>2379</v>
      </c>
      <c r="B1565">
        <v>0.26354756400000001</v>
      </c>
      <c r="C1565" t="s">
        <v>1283</v>
      </c>
      <c r="D1565" s="71">
        <v>42444</v>
      </c>
      <c r="E1565">
        <v>3</v>
      </c>
      <c r="F1565">
        <v>2016</v>
      </c>
      <c r="G1565" t="s">
        <v>1598</v>
      </c>
      <c r="H1565" t="s">
        <v>1019</v>
      </c>
      <c r="I1565" t="s">
        <v>1599</v>
      </c>
    </row>
    <row r="1566" spans="1:9" x14ac:dyDescent="0.25">
      <c r="A1566" t="s">
        <v>2472</v>
      </c>
      <c r="B1566">
        <v>0.25130076299999998</v>
      </c>
      <c r="C1566" t="s">
        <v>1283</v>
      </c>
      <c r="D1566" s="71">
        <v>41887</v>
      </c>
      <c r="E1566">
        <v>9</v>
      </c>
      <c r="F1566">
        <v>2014</v>
      </c>
      <c r="G1566" t="s">
        <v>1598</v>
      </c>
      <c r="H1566" t="s">
        <v>1019</v>
      </c>
      <c r="I1566" t="s">
        <v>1599</v>
      </c>
    </row>
    <row r="1567" spans="1:9" x14ac:dyDescent="0.25">
      <c r="A1567" t="s">
        <v>2542</v>
      </c>
      <c r="B1567">
        <v>0.244684294</v>
      </c>
      <c r="C1567" t="s">
        <v>1283</v>
      </c>
      <c r="D1567" s="71">
        <v>42335</v>
      </c>
      <c r="E1567">
        <v>11</v>
      </c>
      <c r="F1567">
        <v>2015</v>
      </c>
      <c r="G1567" t="s">
        <v>1598</v>
      </c>
      <c r="H1567" t="s">
        <v>1019</v>
      </c>
      <c r="I1567" t="s">
        <v>1599</v>
      </c>
    </row>
    <row r="1568" spans="1:9" x14ac:dyDescent="0.25">
      <c r="A1568" t="s">
        <v>1832</v>
      </c>
      <c r="B1568">
        <v>0.21790489800000001</v>
      </c>
      <c r="C1568" t="s">
        <v>1283</v>
      </c>
      <c r="D1568" s="71">
        <v>42187</v>
      </c>
      <c r="E1568">
        <v>7</v>
      </c>
      <c r="F1568">
        <v>2015</v>
      </c>
      <c r="G1568" t="s">
        <v>1598</v>
      </c>
      <c r="H1568" t="s">
        <v>1019</v>
      </c>
      <c r="I1568" t="s">
        <v>1599</v>
      </c>
    </row>
    <row r="1569" spans="1:9" x14ac:dyDescent="0.25">
      <c r="A1569" t="s">
        <v>1996</v>
      </c>
      <c r="B1569">
        <v>0.207763848</v>
      </c>
      <c r="C1569" t="s">
        <v>1283</v>
      </c>
      <c r="D1569" s="71">
        <v>42327</v>
      </c>
      <c r="E1569">
        <v>11</v>
      </c>
      <c r="F1569">
        <v>2015</v>
      </c>
      <c r="G1569" t="s">
        <v>1598</v>
      </c>
      <c r="H1569" t="s">
        <v>1019</v>
      </c>
      <c r="I1569" t="s">
        <v>1599</v>
      </c>
    </row>
    <row r="1570" spans="1:9" x14ac:dyDescent="0.25">
      <c r="A1570" t="s">
        <v>2081</v>
      </c>
      <c r="B1570">
        <v>0.202439235</v>
      </c>
      <c r="C1570" t="s">
        <v>1283</v>
      </c>
      <c r="D1570" s="71">
        <v>42494</v>
      </c>
      <c r="E1570">
        <v>5</v>
      </c>
      <c r="F1570">
        <v>2016</v>
      </c>
      <c r="G1570" t="s">
        <v>1598</v>
      </c>
      <c r="H1570" t="s">
        <v>1019</v>
      </c>
      <c r="I1570" t="s">
        <v>1599</v>
      </c>
    </row>
    <row r="1571" spans="1:9" x14ac:dyDescent="0.25">
      <c r="A1571" t="s">
        <v>2101</v>
      </c>
      <c r="B1571">
        <v>0.20166031200000001</v>
      </c>
      <c r="C1571" t="s">
        <v>1283</v>
      </c>
      <c r="D1571" s="71">
        <v>42325</v>
      </c>
      <c r="E1571">
        <v>11</v>
      </c>
      <c r="F1571">
        <v>2015</v>
      </c>
      <c r="G1571" t="s">
        <v>1598</v>
      </c>
      <c r="H1571" t="s">
        <v>1019</v>
      </c>
      <c r="I1571" t="s">
        <v>1599</v>
      </c>
    </row>
    <row r="1572" spans="1:9" x14ac:dyDescent="0.25">
      <c r="A1572" t="s">
        <v>2433</v>
      </c>
      <c r="B1572">
        <v>0.18623807000000001</v>
      </c>
      <c r="C1572" t="s">
        <v>1283</v>
      </c>
      <c r="D1572" s="71">
        <v>42216</v>
      </c>
      <c r="E1572">
        <v>7</v>
      </c>
      <c r="F1572">
        <v>2015</v>
      </c>
      <c r="G1572" t="s">
        <v>1598</v>
      </c>
      <c r="H1572" t="s">
        <v>1019</v>
      </c>
      <c r="I1572" t="s">
        <v>1599</v>
      </c>
    </row>
    <row r="1573" spans="1:9" x14ac:dyDescent="0.25">
      <c r="A1573" t="s">
        <v>1850</v>
      </c>
      <c r="B1573">
        <v>0.17315156900000001</v>
      </c>
      <c r="C1573" t="s">
        <v>1283</v>
      </c>
      <c r="D1573" s="71">
        <v>42277</v>
      </c>
      <c r="E1573">
        <v>9</v>
      </c>
      <c r="F1573">
        <v>2015</v>
      </c>
      <c r="G1573" t="s">
        <v>1598</v>
      </c>
      <c r="H1573" t="s">
        <v>1019</v>
      </c>
      <c r="I1573" t="s">
        <v>1599</v>
      </c>
    </row>
    <row r="1574" spans="1:9" x14ac:dyDescent="0.25">
      <c r="A1574" t="s">
        <v>1942</v>
      </c>
      <c r="B1574">
        <v>0.17058636099999999</v>
      </c>
      <c r="C1574" t="s">
        <v>1283</v>
      </c>
      <c r="D1574" s="71">
        <v>42277</v>
      </c>
      <c r="E1574">
        <v>9</v>
      </c>
      <c r="F1574">
        <v>2015</v>
      </c>
      <c r="G1574" t="s">
        <v>1598</v>
      </c>
      <c r="H1574" t="s">
        <v>1019</v>
      </c>
      <c r="I1574" t="s">
        <v>1599</v>
      </c>
    </row>
    <row r="1575" spans="1:9" x14ac:dyDescent="0.25">
      <c r="A1575" t="s">
        <v>2042</v>
      </c>
      <c r="B1575">
        <v>0.16844075</v>
      </c>
      <c r="C1575" t="s">
        <v>1283</v>
      </c>
      <c r="D1575" s="71">
        <v>42395</v>
      </c>
      <c r="E1575">
        <v>1</v>
      </c>
      <c r="F1575">
        <v>2016</v>
      </c>
      <c r="G1575" t="s">
        <v>1598</v>
      </c>
      <c r="H1575" t="s">
        <v>1019</v>
      </c>
      <c r="I1575" t="s">
        <v>1599</v>
      </c>
    </row>
    <row r="1576" spans="1:9" x14ac:dyDescent="0.25">
      <c r="A1576" t="s">
        <v>2275</v>
      </c>
      <c r="B1576">
        <v>0.16379637999999999</v>
      </c>
      <c r="C1576" t="s">
        <v>1283</v>
      </c>
      <c r="D1576" s="71">
        <v>41940</v>
      </c>
      <c r="E1576">
        <v>10</v>
      </c>
      <c r="F1576">
        <v>2014</v>
      </c>
      <c r="G1576" t="s">
        <v>1598</v>
      </c>
      <c r="H1576" t="s">
        <v>1019</v>
      </c>
      <c r="I1576" t="s">
        <v>1599</v>
      </c>
    </row>
    <row r="1577" spans="1:9" x14ac:dyDescent="0.25">
      <c r="A1577" t="s">
        <v>2468</v>
      </c>
      <c r="B1577">
        <v>0.16031440199999999</v>
      </c>
      <c r="C1577" t="s">
        <v>1283</v>
      </c>
      <c r="D1577" s="71">
        <v>42503</v>
      </c>
      <c r="E1577">
        <v>5</v>
      </c>
      <c r="F1577">
        <v>2016</v>
      </c>
      <c r="G1577" t="s">
        <v>1598</v>
      </c>
      <c r="H1577" t="s">
        <v>1019</v>
      </c>
      <c r="I1577" t="s">
        <v>1599</v>
      </c>
    </row>
    <row r="1578" spans="1:9" x14ac:dyDescent="0.25">
      <c r="A1578" t="s">
        <v>2076</v>
      </c>
      <c r="B1578">
        <v>0.15083492700000001</v>
      </c>
      <c r="C1578" t="s">
        <v>1283</v>
      </c>
      <c r="D1578" s="71">
        <v>42460</v>
      </c>
      <c r="E1578">
        <v>3</v>
      </c>
      <c r="F1578">
        <v>2016</v>
      </c>
      <c r="G1578" t="s">
        <v>1598</v>
      </c>
      <c r="H1578" t="s">
        <v>1019</v>
      </c>
      <c r="I1578" t="s">
        <v>1599</v>
      </c>
    </row>
    <row r="1579" spans="1:9" x14ac:dyDescent="0.25">
      <c r="A1579" t="s">
        <v>2208</v>
      </c>
      <c r="B1579">
        <v>0.149035639</v>
      </c>
      <c r="C1579" t="s">
        <v>1283</v>
      </c>
      <c r="D1579" s="71">
        <v>42521</v>
      </c>
      <c r="E1579">
        <v>5</v>
      </c>
      <c r="F1579">
        <v>2016</v>
      </c>
      <c r="G1579" t="s">
        <v>1598</v>
      </c>
      <c r="H1579" t="s">
        <v>1019</v>
      </c>
      <c r="I1579" t="s">
        <v>1599</v>
      </c>
    </row>
    <row r="1580" spans="1:9" x14ac:dyDescent="0.25">
      <c r="A1580" t="s">
        <v>2633</v>
      </c>
      <c r="B1580">
        <v>0.14377015400000001</v>
      </c>
      <c r="C1580" t="s">
        <v>1283</v>
      </c>
      <c r="D1580" s="71">
        <v>42300</v>
      </c>
      <c r="E1580">
        <v>10</v>
      </c>
      <c r="F1580">
        <v>2015</v>
      </c>
      <c r="G1580" t="s">
        <v>1598</v>
      </c>
      <c r="H1580" t="s">
        <v>1019</v>
      </c>
      <c r="I1580" t="s">
        <v>1599</v>
      </c>
    </row>
    <row r="1581" spans="1:9" x14ac:dyDescent="0.25">
      <c r="A1581" t="s">
        <v>2638</v>
      </c>
      <c r="B1581">
        <v>0.14374440999999999</v>
      </c>
      <c r="C1581" t="s">
        <v>1283</v>
      </c>
      <c r="D1581" s="71">
        <v>42321</v>
      </c>
      <c r="E1581">
        <v>11</v>
      </c>
      <c r="F1581">
        <v>2015</v>
      </c>
      <c r="G1581" t="s">
        <v>1598</v>
      </c>
      <c r="H1581" t="s">
        <v>1019</v>
      </c>
      <c r="I1581" t="s">
        <v>1599</v>
      </c>
    </row>
    <row r="1582" spans="1:9" x14ac:dyDescent="0.25">
      <c r="A1582" t="s">
        <v>1745</v>
      </c>
      <c r="B1582">
        <v>0.14232776899999999</v>
      </c>
      <c r="C1582" t="s">
        <v>1283</v>
      </c>
      <c r="D1582" s="71">
        <v>42460</v>
      </c>
      <c r="E1582">
        <v>3</v>
      </c>
      <c r="F1582">
        <v>2016</v>
      </c>
      <c r="G1582" t="s">
        <v>1598</v>
      </c>
      <c r="H1582" t="s">
        <v>1019</v>
      </c>
      <c r="I1582" t="s">
        <v>1599</v>
      </c>
    </row>
    <row r="1583" spans="1:9" x14ac:dyDescent="0.25">
      <c r="A1583" t="s">
        <v>1787</v>
      </c>
      <c r="B1583">
        <v>0.141784833</v>
      </c>
      <c r="C1583" t="s">
        <v>1283</v>
      </c>
      <c r="D1583" s="71">
        <v>42460</v>
      </c>
      <c r="E1583">
        <v>3</v>
      </c>
      <c r="F1583">
        <v>2016</v>
      </c>
      <c r="G1583" t="s">
        <v>1598</v>
      </c>
      <c r="H1583" t="s">
        <v>1019</v>
      </c>
      <c r="I1583" t="s">
        <v>1599</v>
      </c>
    </row>
    <row r="1584" spans="1:9" x14ac:dyDescent="0.25">
      <c r="A1584" t="s">
        <v>1964</v>
      </c>
      <c r="B1584">
        <v>0.13970967500000001</v>
      </c>
      <c r="C1584" t="s">
        <v>1283</v>
      </c>
      <c r="D1584" s="71">
        <v>42164</v>
      </c>
      <c r="E1584">
        <v>6</v>
      </c>
      <c r="F1584">
        <v>2015</v>
      </c>
      <c r="G1584" t="s">
        <v>1598</v>
      </c>
      <c r="H1584" t="s">
        <v>1019</v>
      </c>
      <c r="I1584" t="s">
        <v>1599</v>
      </c>
    </row>
    <row r="1585" spans="1:9" x14ac:dyDescent="0.25">
      <c r="A1585" t="s">
        <v>2250</v>
      </c>
      <c r="B1585">
        <v>0.136243686</v>
      </c>
      <c r="C1585" t="s">
        <v>1283</v>
      </c>
      <c r="D1585" s="71">
        <v>42177</v>
      </c>
      <c r="E1585">
        <v>6</v>
      </c>
      <c r="F1585">
        <v>2015</v>
      </c>
      <c r="G1585" t="s">
        <v>1598</v>
      </c>
      <c r="H1585" t="s">
        <v>1019</v>
      </c>
      <c r="I1585" t="s">
        <v>1599</v>
      </c>
    </row>
    <row r="1586" spans="1:9" x14ac:dyDescent="0.25">
      <c r="A1586" t="s">
        <v>2255</v>
      </c>
      <c r="B1586">
        <v>0.13619056299999999</v>
      </c>
      <c r="C1586" t="s">
        <v>1283</v>
      </c>
      <c r="D1586" s="71">
        <v>42187</v>
      </c>
      <c r="E1586">
        <v>7</v>
      </c>
      <c r="F1586">
        <v>2015</v>
      </c>
      <c r="G1586" t="s">
        <v>1598</v>
      </c>
      <c r="H1586" t="s">
        <v>1019</v>
      </c>
      <c r="I1586" t="s">
        <v>1599</v>
      </c>
    </row>
    <row r="1587" spans="1:9" x14ac:dyDescent="0.25">
      <c r="A1587" t="s">
        <v>2330</v>
      </c>
      <c r="B1587">
        <v>0.135350796</v>
      </c>
      <c r="C1587" t="s">
        <v>1283</v>
      </c>
      <c r="D1587" s="71">
        <v>42361</v>
      </c>
      <c r="E1587">
        <v>12</v>
      </c>
      <c r="F1587">
        <v>2015</v>
      </c>
      <c r="G1587" t="s">
        <v>1598</v>
      </c>
      <c r="H1587" t="s">
        <v>1019</v>
      </c>
      <c r="I1587" t="s">
        <v>1599</v>
      </c>
    </row>
    <row r="1588" spans="1:9" x14ac:dyDescent="0.25">
      <c r="A1588" t="s">
        <v>1768</v>
      </c>
      <c r="B1588">
        <v>0.42950721800000002</v>
      </c>
      <c r="C1588" t="s">
        <v>1283</v>
      </c>
      <c r="D1588" s="71">
        <v>42485</v>
      </c>
      <c r="E1588">
        <v>4</v>
      </c>
      <c r="F1588">
        <v>2016</v>
      </c>
      <c r="G1588" t="s">
        <v>1598</v>
      </c>
      <c r="H1588" t="s">
        <v>1019</v>
      </c>
      <c r="I1588" t="s">
        <v>1599</v>
      </c>
    </row>
    <row r="1589" spans="1:9" x14ac:dyDescent="0.25">
      <c r="A1589" t="s">
        <v>1804</v>
      </c>
      <c r="B1589">
        <v>0.39130543800000001</v>
      </c>
      <c r="C1589" t="s">
        <v>1283</v>
      </c>
      <c r="D1589" s="71">
        <v>42328</v>
      </c>
      <c r="E1589">
        <v>11</v>
      </c>
      <c r="F1589">
        <v>2015</v>
      </c>
      <c r="G1589" t="s">
        <v>1598</v>
      </c>
      <c r="H1589" t="s">
        <v>1019</v>
      </c>
      <c r="I1589" t="s">
        <v>1599</v>
      </c>
    </row>
    <row r="1590" spans="1:9" x14ac:dyDescent="0.25">
      <c r="A1590" t="s">
        <v>2147</v>
      </c>
      <c r="B1590">
        <v>0.28902895099999998</v>
      </c>
      <c r="C1590" t="s">
        <v>1283</v>
      </c>
      <c r="D1590" s="71">
        <v>42380</v>
      </c>
      <c r="E1590">
        <v>1</v>
      </c>
      <c r="F1590">
        <v>2016</v>
      </c>
      <c r="G1590" t="s">
        <v>1598</v>
      </c>
      <c r="H1590" t="s">
        <v>1019</v>
      </c>
      <c r="I1590" t="s">
        <v>1599</v>
      </c>
    </row>
    <row r="1591" spans="1:9" x14ac:dyDescent="0.25">
      <c r="A1591" t="s">
        <v>2342</v>
      </c>
      <c r="B1591">
        <v>0.26774945999999999</v>
      </c>
      <c r="C1591" t="s">
        <v>1283</v>
      </c>
      <c r="D1591" s="71">
        <v>42069</v>
      </c>
      <c r="E1591">
        <v>3</v>
      </c>
      <c r="F1591">
        <v>2015</v>
      </c>
      <c r="G1591" t="s">
        <v>1598</v>
      </c>
      <c r="H1591" t="s">
        <v>1019</v>
      </c>
      <c r="I1591" t="s">
        <v>1599</v>
      </c>
    </row>
    <row r="1592" spans="1:9" x14ac:dyDescent="0.25">
      <c r="A1592" t="s">
        <v>2540</v>
      </c>
      <c r="B1592">
        <v>0.24500962000000001</v>
      </c>
      <c r="C1592" t="s">
        <v>1283</v>
      </c>
      <c r="D1592" s="71">
        <v>42473</v>
      </c>
      <c r="E1592">
        <v>4</v>
      </c>
      <c r="F1592">
        <v>2016</v>
      </c>
      <c r="G1592" t="s">
        <v>1598</v>
      </c>
      <c r="H1592" t="s">
        <v>1019</v>
      </c>
      <c r="I1592" t="s">
        <v>1599</v>
      </c>
    </row>
    <row r="1593" spans="1:9" x14ac:dyDescent="0.25">
      <c r="A1593" t="s">
        <v>1830</v>
      </c>
      <c r="B1593">
        <v>0.21806611100000001</v>
      </c>
      <c r="C1593" t="s">
        <v>1283</v>
      </c>
      <c r="D1593" s="71">
        <v>42478</v>
      </c>
      <c r="E1593">
        <v>4</v>
      </c>
      <c r="F1593">
        <v>2016</v>
      </c>
      <c r="G1593" t="s">
        <v>1598</v>
      </c>
      <c r="H1593" t="s">
        <v>1019</v>
      </c>
      <c r="I1593" t="s">
        <v>1599</v>
      </c>
    </row>
    <row r="1594" spans="1:9" x14ac:dyDescent="0.25">
      <c r="A1594" t="s">
        <v>2239</v>
      </c>
      <c r="B1594">
        <v>0.19444336500000001</v>
      </c>
      <c r="C1594" t="s">
        <v>1283</v>
      </c>
      <c r="D1594" s="71">
        <v>42417</v>
      </c>
      <c r="E1594">
        <v>2</v>
      </c>
      <c r="F1594">
        <v>2016</v>
      </c>
      <c r="G1594" t="s">
        <v>1598</v>
      </c>
      <c r="H1594" t="s">
        <v>1019</v>
      </c>
      <c r="I1594" t="s">
        <v>1599</v>
      </c>
    </row>
    <row r="1595" spans="1:9" x14ac:dyDescent="0.25">
      <c r="A1595" t="s">
        <v>1759</v>
      </c>
      <c r="B1595">
        <v>0.176513529</v>
      </c>
      <c r="C1595" t="s">
        <v>1283</v>
      </c>
      <c r="D1595" s="71">
        <v>42419</v>
      </c>
      <c r="E1595">
        <v>2</v>
      </c>
      <c r="F1595">
        <v>2016</v>
      </c>
      <c r="G1595" t="s">
        <v>1598</v>
      </c>
      <c r="H1595" t="s">
        <v>1019</v>
      </c>
      <c r="I1595" t="s">
        <v>1599</v>
      </c>
    </row>
    <row r="1596" spans="1:9" x14ac:dyDescent="0.25">
      <c r="A1596" t="s">
        <v>1893</v>
      </c>
      <c r="B1596">
        <v>0.17216341399999999</v>
      </c>
      <c r="C1596" t="s">
        <v>1283</v>
      </c>
      <c r="D1596" s="71">
        <v>42094</v>
      </c>
      <c r="E1596">
        <v>3</v>
      </c>
      <c r="F1596">
        <v>2015</v>
      </c>
      <c r="G1596" t="s">
        <v>1598</v>
      </c>
      <c r="H1596" t="s">
        <v>1019</v>
      </c>
      <c r="I1596" t="s">
        <v>1599</v>
      </c>
    </row>
    <row r="1597" spans="1:9" x14ac:dyDescent="0.25">
      <c r="A1597" t="s">
        <v>2403</v>
      </c>
      <c r="B1597">
        <v>0.161578796</v>
      </c>
      <c r="C1597" t="s">
        <v>1283</v>
      </c>
      <c r="D1597" s="71">
        <v>42277</v>
      </c>
      <c r="E1597">
        <v>9</v>
      </c>
      <c r="F1597">
        <v>2015</v>
      </c>
      <c r="G1597" t="s">
        <v>1598</v>
      </c>
      <c r="H1597" t="s">
        <v>1019</v>
      </c>
      <c r="I1597" t="s">
        <v>1599</v>
      </c>
    </row>
    <row r="1598" spans="1:9" x14ac:dyDescent="0.25">
      <c r="A1598" t="s">
        <v>1965</v>
      </c>
      <c r="B1598">
        <v>0.13970967200000001</v>
      </c>
      <c r="C1598" t="s">
        <v>1283</v>
      </c>
      <c r="D1598" s="71">
        <v>42152</v>
      </c>
      <c r="E1598">
        <v>5</v>
      </c>
      <c r="F1598">
        <v>2015</v>
      </c>
      <c r="G1598" t="s">
        <v>1598</v>
      </c>
      <c r="H1598" t="s">
        <v>1019</v>
      </c>
      <c r="I1598" t="s">
        <v>1599</v>
      </c>
    </row>
    <row r="1599" spans="1:9" x14ac:dyDescent="0.25">
      <c r="A1599" t="s">
        <v>2389</v>
      </c>
      <c r="B1599">
        <v>0.134673442</v>
      </c>
      <c r="C1599" t="s">
        <v>1283</v>
      </c>
      <c r="D1599" s="71">
        <v>42269</v>
      </c>
      <c r="E1599">
        <v>9</v>
      </c>
      <c r="F1599">
        <v>2015</v>
      </c>
      <c r="G1599" t="s">
        <v>1598</v>
      </c>
      <c r="H1599" t="s">
        <v>1019</v>
      </c>
      <c r="I1599" t="s">
        <v>1599</v>
      </c>
    </row>
    <row r="1600" spans="1:9" x14ac:dyDescent="0.25">
      <c r="A1600" t="s">
        <v>2493</v>
      </c>
      <c r="B1600">
        <v>0.13356583299999999</v>
      </c>
      <c r="C1600" t="s">
        <v>1283</v>
      </c>
      <c r="D1600" s="71">
        <v>42514</v>
      </c>
      <c r="E1600">
        <v>5</v>
      </c>
      <c r="F1600">
        <v>2016</v>
      </c>
      <c r="G1600" t="s">
        <v>1598</v>
      </c>
      <c r="H1600" t="s">
        <v>1019</v>
      </c>
      <c r="I1600" t="s">
        <v>1599</v>
      </c>
    </row>
    <row r="1601" spans="1:9" x14ac:dyDescent="0.25">
      <c r="A1601" t="s">
        <v>1659</v>
      </c>
      <c r="B1601">
        <v>0.13179379299999999</v>
      </c>
      <c r="C1601" t="s">
        <v>1283</v>
      </c>
      <c r="D1601" s="71">
        <v>42313</v>
      </c>
      <c r="E1601">
        <v>11</v>
      </c>
      <c r="F1601">
        <v>2015</v>
      </c>
      <c r="G1601" t="s">
        <v>1598</v>
      </c>
      <c r="H1601" t="s">
        <v>1019</v>
      </c>
      <c r="I1601" t="s">
        <v>1599</v>
      </c>
    </row>
    <row r="1602" spans="1:9" x14ac:dyDescent="0.25">
      <c r="A1602" t="s">
        <v>2592</v>
      </c>
      <c r="B1602">
        <v>0.12188147100000001</v>
      </c>
      <c r="C1602" t="s">
        <v>1283</v>
      </c>
      <c r="D1602" s="71">
        <v>42503</v>
      </c>
      <c r="E1602">
        <v>5</v>
      </c>
      <c r="F1602">
        <v>2016</v>
      </c>
      <c r="G1602" t="s">
        <v>1598</v>
      </c>
      <c r="H1602" t="s">
        <v>1019</v>
      </c>
      <c r="I1602" t="s">
        <v>1599</v>
      </c>
    </row>
    <row r="1603" spans="1:9" x14ac:dyDescent="0.25">
      <c r="A1603" t="s">
        <v>2437</v>
      </c>
      <c r="B1603">
        <v>0.186139476</v>
      </c>
      <c r="C1603" t="s">
        <v>1283</v>
      </c>
      <c r="D1603" s="71">
        <v>41535</v>
      </c>
      <c r="E1603">
        <v>9</v>
      </c>
      <c r="F1603">
        <v>2013</v>
      </c>
      <c r="G1603" t="s">
        <v>1598</v>
      </c>
      <c r="H1603" t="s">
        <v>1019</v>
      </c>
      <c r="I1603" t="s">
        <v>1599</v>
      </c>
    </row>
    <row r="1604" spans="1:9" x14ac:dyDescent="0.25">
      <c r="A1604" t="s">
        <v>1726</v>
      </c>
      <c r="B1604">
        <v>0.228104644</v>
      </c>
      <c r="C1604" t="s">
        <v>1283</v>
      </c>
      <c r="D1604" s="71">
        <v>42341</v>
      </c>
      <c r="E1604">
        <v>12</v>
      </c>
      <c r="F1604">
        <v>2015</v>
      </c>
      <c r="G1604" t="s">
        <v>1598</v>
      </c>
      <c r="H1604" t="s">
        <v>1019</v>
      </c>
      <c r="I1604" t="s">
        <v>1599</v>
      </c>
    </row>
    <row r="1605" spans="1:9" x14ac:dyDescent="0.25">
      <c r="A1605" t="s">
        <v>1799</v>
      </c>
      <c r="B1605">
        <v>0.14164281000000001</v>
      </c>
      <c r="C1605" t="s">
        <v>1283</v>
      </c>
      <c r="D1605" s="71">
        <v>42349</v>
      </c>
      <c r="E1605">
        <v>12</v>
      </c>
      <c r="F1605">
        <v>2015</v>
      </c>
      <c r="G1605" t="s">
        <v>1598</v>
      </c>
      <c r="H1605" t="s">
        <v>1019</v>
      </c>
      <c r="I1605" t="s">
        <v>1599</v>
      </c>
    </row>
    <row r="1606" spans="1:9" x14ac:dyDescent="0.25">
      <c r="A1606" t="s">
        <v>2082</v>
      </c>
      <c r="B1606">
        <v>0.13828135899999999</v>
      </c>
      <c r="C1606" t="s">
        <v>1283</v>
      </c>
      <c r="D1606" s="71">
        <v>42328</v>
      </c>
      <c r="E1606">
        <v>11</v>
      </c>
      <c r="F1606">
        <v>2015</v>
      </c>
      <c r="G1606" t="s">
        <v>1598</v>
      </c>
      <c r="H1606" t="s">
        <v>1019</v>
      </c>
      <c r="I1606" t="s">
        <v>1599</v>
      </c>
    </row>
    <row r="1607" spans="1:9" x14ac:dyDescent="0.25">
      <c r="A1607" t="s">
        <v>2479</v>
      </c>
      <c r="B1607">
        <v>0.122891345</v>
      </c>
      <c r="C1607" t="s">
        <v>1283</v>
      </c>
      <c r="D1607" s="71">
        <v>42376</v>
      </c>
      <c r="E1607">
        <v>1</v>
      </c>
      <c r="F1607">
        <v>2016</v>
      </c>
      <c r="G1607" t="s">
        <v>1598</v>
      </c>
      <c r="H1607" t="s">
        <v>1019</v>
      </c>
      <c r="I1607" t="s">
        <v>1599</v>
      </c>
    </row>
    <row r="1608" spans="1:9" x14ac:dyDescent="0.25">
      <c r="A1608" t="s">
        <v>1926</v>
      </c>
      <c r="B1608">
        <v>0.21203615200000001</v>
      </c>
      <c r="C1608" t="s">
        <v>1283</v>
      </c>
      <c r="D1608" s="71">
        <v>41834</v>
      </c>
      <c r="E1608">
        <v>7</v>
      </c>
      <c r="F1608">
        <v>2014</v>
      </c>
      <c r="G1608" t="s">
        <v>1598</v>
      </c>
      <c r="H1608" t="s">
        <v>1019</v>
      </c>
      <c r="I1608" t="s">
        <v>1599</v>
      </c>
    </row>
    <row r="1609" spans="1:9" x14ac:dyDescent="0.25">
      <c r="A1609" t="s">
        <v>2023</v>
      </c>
      <c r="B1609">
        <v>0.31030523100000001</v>
      </c>
      <c r="C1609" t="s">
        <v>1283</v>
      </c>
      <c r="D1609" s="71">
        <v>41885</v>
      </c>
      <c r="E1609">
        <v>9</v>
      </c>
      <c r="F1609">
        <v>2014</v>
      </c>
      <c r="G1609" t="s">
        <v>1598</v>
      </c>
      <c r="H1609" t="s">
        <v>1019</v>
      </c>
      <c r="I1609" t="s">
        <v>1599</v>
      </c>
    </row>
    <row r="1610" spans="1:9" x14ac:dyDescent="0.25">
      <c r="A1610" t="s">
        <v>2024</v>
      </c>
      <c r="B1610">
        <v>0.31030523100000001</v>
      </c>
      <c r="C1610" t="s">
        <v>1283</v>
      </c>
      <c r="D1610" s="71">
        <v>41885</v>
      </c>
      <c r="E1610">
        <v>9</v>
      </c>
      <c r="F1610">
        <v>2014</v>
      </c>
      <c r="G1610" t="s">
        <v>1598</v>
      </c>
      <c r="H1610" t="s">
        <v>1019</v>
      </c>
      <c r="I1610" t="s">
        <v>1599</v>
      </c>
    </row>
    <row r="1611" spans="1:9" x14ac:dyDescent="0.25">
      <c r="A1611" t="s">
        <v>2031</v>
      </c>
      <c r="B1611">
        <v>0.138961951</v>
      </c>
      <c r="C1611" t="s">
        <v>1283</v>
      </c>
      <c r="D1611" s="71">
        <v>42086</v>
      </c>
      <c r="E1611">
        <v>3</v>
      </c>
      <c r="F1611">
        <v>2015</v>
      </c>
      <c r="G1611" t="s">
        <v>1598</v>
      </c>
      <c r="H1611" t="s">
        <v>1019</v>
      </c>
      <c r="I1611" t="s">
        <v>1599</v>
      </c>
    </row>
    <row r="1612" spans="1:9" x14ac:dyDescent="0.25">
      <c r="A1612" t="s">
        <v>1651</v>
      </c>
      <c r="B1612">
        <v>1.507284887</v>
      </c>
      <c r="C1612" t="s">
        <v>1283</v>
      </c>
      <c r="D1612" s="71">
        <v>42228</v>
      </c>
      <c r="E1612">
        <v>8</v>
      </c>
      <c r="F1612">
        <v>2015</v>
      </c>
      <c r="G1612" t="s">
        <v>1598</v>
      </c>
      <c r="H1612" t="s">
        <v>1019</v>
      </c>
      <c r="I1612" t="s">
        <v>1599</v>
      </c>
    </row>
    <row r="1613" spans="1:9" x14ac:dyDescent="0.25">
      <c r="A1613" t="s">
        <v>1906</v>
      </c>
      <c r="B1613">
        <v>0.33703509399999998</v>
      </c>
      <c r="C1613" t="s">
        <v>1283</v>
      </c>
      <c r="D1613" s="71">
        <v>42177</v>
      </c>
      <c r="E1613">
        <v>6</v>
      </c>
      <c r="F1613">
        <v>2015</v>
      </c>
      <c r="G1613" t="s">
        <v>1598</v>
      </c>
      <c r="H1613" t="s">
        <v>1019</v>
      </c>
      <c r="I1613" t="s">
        <v>1599</v>
      </c>
    </row>
    <row r="1614" spans="1:9" x14ac:dyDescent="0.25">
      <c r="A1614" t="s">
        <v>1977</v>
      </c>
      <c r="B1614">
        <v>0.320505598</v>
      </c>
      <c r="C1614" t="s">
        <v>1283</v>
      </c>
      <c r="D1614" s="71">
        <v>42412</v>
      </c>
      <c r="E1614">
        <v>2</v>
      </c>
      <c r="F1614">
        <v>2016</v>
      </c>
      <c r="G1614" t="s">
        <v>1598</v>
      </c>
      <c r="H1614" t="s">
        <v>1019</v>
      </c>
      <c r="I1614" t="s">
        <v>1599</v>
      </c>
    </row>
    <row r="1615" spans="1:9" x14ac:dyDescent="0.25">
      <c r="A1615" t="s">
        <v>2572</v>
      </c>
      <c r="B1615">
        <v>0.24206718199999999</v>
      </c>
      <c r="C1615" t="s">
        <v>1283</v>
      </c>
      <c r="D1615" s="71">
        <v>42198</v>
      </c>
      <c r="E1615">
        <v>7</v>
      </c>
      <c r="F1615">
        <v>2015</v>
      </c>
      <c r="G1615" t="s">
        <v>1598</v>
      </c>
      <c r="H1615" t="s">
        <v>1019</v>
      </c>
      <c r="I1615" t="s">
        <v>1599</v>
      </c>
    </row>
    <row r="1616" spans="1:9" x14ac:dyDescent="0.25">
      <c r="A1616" t="s">
        <v>1825</v>
      </c>
      <c r="B1616">
        <v>0.218483556</v>
      </c>
      <c r="C1616" t="s">
        <v>1283</v>
      </c>
      <c r="D1616" s="71">
        <v>42104</v>
      </c>
      <c r="E1616">
        <v>4</v>
      </c>
      <c r="F1616">
        <v>2015</v>
      </c>
      <c r="G1616" t="s">
        <v>1598</v>
      </c>
      <c r="H1616" t="s">
        <v>1019</v>
      </c>
      <c r="I1616" t="s">
        <v>1599</v>
      </c>
    </row>
    <row r="1617" spans="1:9" x14ac:dyDescent="0.25">
      <c r="A1617" t="s">
        <v>2244</v>
      </c>
      <c r="B1617">
        <v>0.19416488300000001</v>
      </c>
      <c r="C1617" t="s">
        <v>1283</v>
      </c>
      <c r="D1617" s="71">
        <v>42439</v>
      </c>
      <c r="E1617">
        <v>3</v>
      </c>
      <c r="F1617">
        <v>2016</v>
      </c>
      <c r="G1617" t="s">
        <v>1598</v>
      </c>
      <c r="H1617" t="s">
        <v>1019</v>
      </c>
      <c r="I1617" t="s">
        <v>1599</v>
      </c>
    </row>
    <row r="1618" spans="1:9" x14ac:dyDescent="0.25">
      <c r="A1618" t="s">
        <v>2406</v>
      </c>
      <c r="B1618">
        <v>0.187409452</v>
      </c>
      <c r="C1618" t="s">
        <v>1283</v>
      </c>
      <c r="D1618" s="71">
        <v>42247</v>
      </c>
      <c r="E1618">
        <v>8</v>
      </c>
      <c r="F1618">
        <v>2015</v>
      </c>
      <c r="G1618" t="s">
        <v>1598</v>
      </c>
      <c r="H1618" t="s">
        <v>1019</v>
      </c>
      <c r="I1618" t="s">
        <v>1599</v>
      </c>
    </row>
    <row r="1619" spans="1:9" x14ac:dyDescent="0.25">
      <c r="A1619" t="s">
        <v>2453</v>
      </c>
      <c r="B1619">
        <v>0.18553910200000001</v>
      </c>
      <c r="C1619" t="s">
        <v>1283</v>
      </c>
      <c r="D1619" s="71">
        <v>42243</v>
      </c>
      <c r="E1619">
        <v>8</v>
      </c>
      <c r="F1619">
        <v>2015</v>
      </c>
      <c r="G1619" t="s">
        <v>1598</v>
      </c>
      <c r="H1619" t="s">
        <v>1019</v>
      </c>
      <c r="I1619" t="s">
        <v>1599</v>
      </c>
    </row>
    <row r="1620" spans="1:9" x14ac:dyDescent="0.25">
      <c r="A1620" t="s">
        <v>2178</v>
      </c>
      <c r="B1620">
        <v>0.16556286100000001</v>
      </c>
      <c r="C1620" t="s">
        <v>1283</v>
      </c>
      <c r="D1620" s="71">
        <v>41887</v>
      </c>
      <c r="E1620">
        <v>9</v>
      </c>
      <c r="F1620">
        <v>2014</v>
      </c>
      <c r="G1620" t="s">
        <v>1598</v>
      </c>
      <c r="H1620" t="s">
        <v>1019</v>
      </c>
      <c r="I1620" t="s">
        <v>1599</v>
      </c>
    </row>
    <row r="1621" spans="1:9" x14ac:dyDescent="0.25">
      <c r="A1621" t="s">
        <v>2195</v>
      </c>
      <c r="B1621">
        <v>0.16527687699999999</v>
      </c>
      <c r="C1621" t="s">
        <v>1283</v>
      </c>
      <c r="D1621" s="71">
        <v>42081</v>
      </c>
      <c r="E1621">
        <v>3</v>
      </c>
      <c r="F1621">
        <v>2015</v>
      </c>
      <c r="G1621" t="s">
        <v>1598</v>
      </c>
      <c r="H1621" t="s">
        <v>1019</v>
      </c>
      <c r="I1621" t="s">
        <v>1599</v>
      </c>
    </row>
    <row r="1622" spans="1:9" x14ac:dyDescent="0.25">
      <c r="A1622" t="s">
        <v>2602</v>
      </c>
      <c r="B1622">
        <v>0.144188386</v>
      </c>
      <c r="C1622" t="s">
        <v>1283</v>
      </c>
      <c r="D1622" s="71">
        <v>42234</v>
      </c>
      <c r="E1622">
        <v>8</v>
      </c>
      <c r="F1622">
        <v>2015</v>
      </c>
      <c r="G1622" t="s">
        <v>1598</v>
      </c>
      <c r="H1622" t="s">
        <v>1019</v>
      </c>
      <c r="I1622" t="s">
        <v>1599</v>
      </c>
    </row>
    <row r="1623" spans="1:9" x14ac:dyDescent="0.25">
      <c r="A1623" t="s">
        <v>1654</v>
      </c>
      <c r="B1623">
        <v>0.14365167400000001</v>
      </c>
      <c r="C1623" t="s">
        <v>1283</v>
      </c>
      <c r="D1623" s="71">
        <v>42270</v>
      </c>
      <c r="E1623">
        <v>9</v>
      </c>
      <c r="F1623">
        <v>2015</v>
      </c>
      <c r="G1623" t="s">
        <v>1598</v>
      </c>
      <c r="H1623" t="s">
        <v>1019</v>
      </c>
      <c r="I1623" t="s">
        <v>1599</v>
      </c>
    </row>
    <row r="1624" spans="1:9" x14ac:dyDescent="0.25">
      <c r="A1624" t="s">
        <v>1793</v>
      </c>
      <c r="B1624">
        <v>0.14171762299999999</v>
      </c>
      <c r="C1624" t="s">
        <v>1283</v>
      </c>
      <c r="D1624" s="71">
        <v>42430</v>
      </c>
      <c r="E1624">
        <v>3</v>
      </c>
      <c r="F1624">
        <v>2016</v>
      </c>
      <c r="G1624" t="s">
        <v>1598</v>
      </c>
      <c r="H1624" t="s">
        <v>1019</v>
      </c>
      <c r="I1624" t="s">
        <v>1599</v>
      </c>
    </row>
    <row r="1625" spans="1:9" x14ac:dyDescent="0.25">
      <c r="A1625" t="s">
        <v>2174</v>
      </c>
      <c r="B1625">
        <v>0.13718989600000001</v>
      </c>
      <c r="C1625" t="s">
        <v>1283</v>
      </c>
      <c r="D1625" s="71">
        <v>42228</v>
      </c>
      <c r="E1625">
        <v>8</v>
      </c>
      <c r="F1625">
        <v>2015</v>
      </c>
      <c r="G1625" t="s">
        <v>1598</v>
      </c>
      <c r="H1625" t="s">
        <v>1019</v>
      </c>
      <c r="I1625" t="s">
        <v>1599</v>
      </c>
    </row>
    <row r="1626" spans="1:9" x14ac:dyDescent="0.25">
      <c r="A1626" t="s">
        <v>2365</v>
      </c>
      <c r="B1626">
        <v>0.13493469199999999</v>
      </c>
      <c r="C1626" t="s">
        <v>1283</v>
      </c>
      <c r="D1626" s="71">
        <v>42110</v>
      </c>
      <c r="E1626">
        <v>4</v>
      </c>
      <c r="F1626">
        <v>2015</v>
      </c>
      <c r="G1626" t="s">
        <v>1598</v>
      </c>
      <c r="H1626" t="s">
        <v>1019</v>
      </c>
      <c r="I1626" t="s">
        <v>1599</v>
      </c>
    </row>
    <row r="1627" spans="1:9" x14ac:dyDescent="0.25">
      <c r="A1627" t="s">
        <v>2558</v>
      </c>
      <c r="B1627">
        <v>0.13280373100000001</v>
      </c>
      <c r="C1627" t="s">
        <v>1283</v>
      </c>
      <c r="D1627" s="71">
        <v>42103</v>
      </c>
      <c r="E1627">
        <v>4</v>
      </c>
      <c r="F1627">
        <v>2015</v>
      </c>
      <c r="G1627" t="s">
        <v>1598</v>
      </c>
      <c r="H1627" t="s">
        <v>1019</v>
      </c>
      <c r="I1627" t="s">
        <v>1599</v>
      </c>
    </row>
    <row r="1628" spans="1:9" x14ac:dyDescent="0.25">
      <c r="A1628" t="s">
        <v>1970</v>
      </c>
      <c r="B1628">
        <v>0.128519735</v>
      </c>
      <c r="C1628" t="s">
        <v>1283</v>
      </c>
      <c r="D1628" s="71">
        <v>42100</v>
      </c>
      <c r="E1628">
        <v>4</v>
      </c>
      <c r="F1628">
        <v>2015</v>
      </c>
      <c r="G1628" t="s">
        <v>1598</v>
      </c>
      <c r="H1628" t="s">
        <v>1019</v>
      </c>
      <c r="I1628" t="s">
        <v>1599</v>
      </c>
    </row>
    <row r="1629" spans="1:9" x14ac:dyDescent="0.25">
      <c r="A1629" t="s">
        <v>2227</v>
      </c>
      <c r="B1629">
        <v>0.14885235399999999</v>
      </c>
      <c r="C1629" t="s">
        <v>1283</v>
      </c>
      <c r="D1629" s="71">
        <v>41446</v>
      </c>
      <c r="E1629">
        <v>6</v>
      </c>
      <c r="F1629">
        <v>2013</v>
      </c>
      <c r="G1629" t="s">
        <v>1598</v>
      </c>
      <c r="H1629" t="s">
        <v>1019</v>
      </c>
      <c r="I1629" t="s">
        <v>1599</v>
      </c>
    </row>
    <row r="1630" spans="1:9" x14ac:dyDescent="0.25">
      <c r="A1630" t="s">
        <v>2621</v>
      </c>
      <c r="B1630">
        <v>0.13214533000000001</v>
      </c>
      <c r="C1630" t="s">
        <v>1469</v>
      </c>
      <c r="D1630" s="71">
        <v>41547</v>
      </c>
      <c r="E1630">
        <v>9</v>
      </c>
      <c r="F1630">
        <v>2013</v>
      </c>
      <c r="G1630" t="s">
        <v>1165</v>
      </c>
      <c r="H1630" t="s">
        <v>1021</v>
      </c>
      <c r="I1630" t="s">
        <v>1599</v>
      </c>
    </row>
    <row r="1631" spans="1:9" x14ac:dyDescent="0.25">
      <c r="A1631" t="s">
        <v>1755</v>
      </c>
      <c r="B1631">
        <v>0.46074164699999998</v>
      </c>
      <c r="C1631" t="s">
        <v>1469</v>
      </c>
      <c r="D1631" s="71">
        <v>42459</v>
      </c>
      <c r="E1631">
        <v>3</v>
      </c>
      <c r="F1631">
        <v>2016</v>
      </c>
      <c r="G1631" t="s">
        <v>1165</v>
      </c>
      <c r="H1631" t="s">
        <v>1021</v>
      </c>
      <c r="I1631" t="s">
        <v>1599</v>
      </c>
    </row>
    <row r="1632" spans="1:9" x14ac:dyDescent="0.25">
      <c r="A1632" t="s">
        <v>2355</v>
      </c>
      <c r="B1632">
        <v>0.12410317999999999</v>
      </c>
      <c r="C1632" t="s">
        <v>1469</v>
      </c>
      <c r="D1632" s="71">
        <v>42321</v>
      </c>
      <c r="E1632">
        <v>11</v>
      </c>
      <c r="F1632">
        <v>2015</v>
      </c>
      <c r="G1632" t="s">
        <v>1165</v>
      </c>
      <c r="H1632" t="s">
        <v>1021</v>
      </c>
      <c r="I1632" t="s">
        <v>1600</v>
      </c>
    </row>
    <row r="1633" spans="1:9" x14ac:dyDescent="0.25">
      <c r="A1633" t="s">
        <v>2527</v>
      </c>
      <c r="B1633">
        <v>0.13324720100000001</v>
      </c>
      <c r="C1633" t="s">
        <v>1457</v>
      </c>
      <c r="D1633" s="71">
        <v>42506</v>
      </c>
      <c r="E1633">
        <v>5</v>
      </c>
      <c r="F1633">
        <v>2016</v>
      </c>
      <c r="G1633" t="s">
        <v>1165</v>
      </c>
      <c r="H1633" t="s">
        <v>1021</v>
      </c>
      <c r="I1633" t="s">
        <v>1599</v>
      </c>
    </row>
    <row r="1634" spans="1:9" x14ac:dyDescent="0.25">
      <c r="A1634" t="s">
        <v>2424</v>
      </c>
      <c r="B1634">
        <v>0.12336485</v>
      </c>
      <c r="C1634" t="s">
        <v>1457</v>
      </c>
      <c r="D1634" s="71">
        <v>42536</v>
      </c>
      <c r="E1634">
        <v>6</v>
      </c>
      <c r="F1634">
        <v>2016</v>
      </c>
      <c r="G1634" t="s">
        <v>1165</v>
      </c>
      <c r="H1634" t="s">
        <v>1021</v>
      </c>
      <c r="I1634" t="s">
        <v>1599</v>
      </c>
    </row>
    <row r="1635" spans="1:9" x14ac:dyDescent="0.25">
      <c r="A1635" t="s">
        <v>1731</v>
      </c>
      <c r="B1635">
        <v>0.51489626600000005</v>
      </c>
      <c r="C1635" t="s">
        <v>1323</v>
      </c>
      <c r="D1635" s="71">
        <v>42313</v>
      </c>
      <c r="E1635">
        <v>11</v>
      </c>
      <c r="F1635">
        <v>2015</v>
      </c>
      <c r="G1635" t="s">
        <v>1598</v>
      </c>
      <c r="H1635" t="s">
        <v>1019</v>
      </c>
      <c r="I1635" t="s">
        <v>1599</v>
      </c>
    </row>
    <row r="1636" spans="1:9" x14ac:dyDescent="0.25">
      <c r="A1636" t="s">
        <v>1735</v>
      </c>
      <c r="B1636">
        <v>0.50233341600000003</v>
      </c>
      <c r="C1636" t="s">
        <v>1323</v>
      </c>
      <c r="D1636" s="71">
        <v>42327</v>
      </c>
      <c r="E1636">
        <v>11</v>
      </c>
      <c r="F1636">
        <v>2015</v>
      </c>
      <c r="G1636" t="s">
        <v>1598</v>
      </c>
      <c r="H1636" t="s">
        <v>1019</v>
      </c>
      <c r="I1636" t="s">
        <v>1599</v>
      </c>
    </row>
    <row r="1637" spans="1:9" x14ac:dyDescent="0.25">
      <c r="A1637" t="s">
        <v>2617</v>
      </c>
      <c r="B1637">
        <v>0.18021726499999999</v>
      </c>
      <c r="C1637" t="s">
        <v>1348</v>
      </c>
      <c r="D1637" s="71">
        <v>41789</v>
      </c>
      <c r="E1637">
        <v>5</v>
      </c>
      <c r="F1637">
        <v>2014</v>
      </c>
      <c r="G1637" t="s">
        <v>1164</v>
      </c>
      <c r="H1637" t="s">
        <v>1020</v>
      </c>
      <c r="I1637" t="s">
        <v>1599</v>
      </c>
    </row>
    <row r="1638" spans="1:9" x14ac:dyDescent="0.25">
      <c r="A1638" t="s">
        <v>2177</v>
      </c>
      <c r="B1638">
        <v>0.149379397</v>
      </c>
      <c r="C1638" t="s">
        <v>1348</v>
      </c>
      <c r="D1638" s="71">
        <v>41830</v>
      </c>
      <c r="E1638">
        <v>7</v>
      </c>
      <c r="F1638">
        <v>2014</v>
      </c>
      <c r="G1638" t="s">
        <v>1164</v>
      </c>
      <c r="H1638" t="s">
        <v>1020</v>
      </c>
      <c r="I1638" t="s">
        <v>1599</v>
      </c>
    </row>
    <row r="1639" spans="1:9" x14ac:dyDescent="0.25">
      <c r="A1639" t="s">
        <v>2143</v>
      </c>
      <c r="B1639">
        <v>0.12648683499999999</v>
      </c>
      <c r="C1639" t="s">
        <v>1348</v>
      </c>
      <c r="D1639" s="71">
        <v>41780</v>
      </c>
      <c r="E1639">
        <v>5</v>
      </c>
      <c r="F1639">
        <v>2014</v>
      </c>
      <c r="G1639" t="s">
        <v>1164</v>
      </c>
      <c r="H1639" t="s">
        <v>1020</v>
      </c>
      <c r="I1639" t="s">
        <v>1599</v>
      </c>
    </row>
    <row r="1640" spans="1:9" x14ac:dyDescent="0.25">
      <c r="A1640" t="s">
        <v>2614</v>
      </c>
      <c r="B1640">
        <v>0.132227761</v>
      </c>
      <c r="C1640" t="s">
        <v>1348</v>
      </c>
      <c r="D1640" s="71">
        <v>41530</v>
      </c>
      <c r="E1640">
        <v>9</v>
      </c>
      <c r="F1640">
        <v>2013</v>
      </c>
      <c r="G1640" t="s">
        <v>1164</v>
      </c>
      <c r="H1640" t="s">
        <v>1020</v>
      </c>
      <c r="I1640" t="s">
        <v>1599</v>
      </c>
    </row>
    <row r="1641" spans="1:9" x14ac:dyDescent="0.25">
      <c r="A1641" t="s">
        <v>2043</v>
      </c>
      <c r="B1641">
        <v>0.127681129</v>
      </c>
      <c r="C1641" t="s">
        <v>1348</v>
      </c>
      <c r="D1641" s="71">
        <v>42521</v>
      </c>
      <c r="E1641">
        <v>5</v>
      </c>
      <c r="F1641">
        <v>2016</v>
      </c>
      <c r="G1641" t="s">
        <v>1164</v>
      </c>
      <c r="H1641" t="s">
        <v>1020</v>
      </c>
      <c r="I1641" t="s">
        <v>1599</v>
      </c>
    </row>
    <row r="1642" spans="1:9" x14ac:dyDescent="0.25">
      <c r="A1642" t="s">
        <v>1892</v>
      </c>
      <c r="B1642">
        <v>0.17217508100000001</v>
      </c>
      <c r="C1642" t="s">
        <v>1348</v>
      </c>
      <c r="D1642" s="71">
        <v>41646</v>
      </c>
      <c r="E1642">
        <v>1</v>
      </c>
      <c r="F1642">
        <v>2014</v>
      </c>
      <c r="G1642" t="s">
        <v>1164</v>
      </c>
      <c r="H1642" t="s">
        <v>1020</v>
      </c>
      <c r="I1642" t="s">
        <v>1600</v>
      </c>
    </row>
    <row r="1643" spans="1:9" x14ac:dyDescent="0.25">
      <c r="A1643" t="s">
        <v>2089</v>
      </c>
      <c r="B1643">
        <v>0.12711222999999999</v>
      </c>
      <c r="C1643" t="s">
        <v>1348</v>
      </c>
      <c r="D1643" s="71">
        <v>41479</v>
      </c>
      <c r="E1643">
        <v>7</v>
      </c>
      <c r="F1643">
        <v>2013</v>
      </c>
      <c r="G1643" t="s">
        <v>1164</v>
      </c>
      <c r="H1643" t="s">
        <v>1020</v>
      </c>
      <c r="I1643" t="s">
        <v>1599</v>
      </c>
    </row>
    <row r="1644" spans="1:9" x14ac:dyDescent="0.25">
      <c r="A1644" t="s">
        <v>1757</v>
      </c>
      <c r="B1644">
        <v>0.459802614</v>
      </c>
      <c r="C1644" t="s">
        <v>1281</v>
      </c>
      <c r="D1644" s="71">
        <v>42464</v>
      </c>
      <c r="E1644">
        <v>4</v>
      </c>
      <c r="F1644">
        <v>2016</v>
      </c>
      <c r="G1644" t="s">
        <v>1598</v>
      </c>
      <c r="H1644" t="s">
        <v>1019</v>
      </c>
      <c r="I1644" t="s">
        <v>1599</v>
      </c>
    </row>
    <row r="1645" spans="1:9" x14ac:dyDescent="0.25">
      <c r="A1645" t="s">
        <v>2182</v>
      </c>
      <c r="B1645">
        <v>0.28421221699999999</v>
      </c>
      <c r="C1645" t="s">
        <v>1281</v>
      </c>
      <c r="D1645" s="71">
        <v>42437</v>
      </c>
      <c r="E1645">
        <v>3</v>
      </c>
      <c r="F1645">
        <v>2016</v>
      </c>
      <c r="G1645" t="s">
        <v>1598</v>
      </c>
      <c r="H1645" t="s">
        <v>1019</v>
      </c>
      <c r="I1645" t="s">
        <v>1599</v>
      </c>
    </row>
    <row r="1646" spans="1:9" x14ac:dyDescent="0.25">
      <c r="A1646" t="s">
        <v>2361</v>
      </c>
      <c r="B1646">
        <v>0.14695155900000001</v>
      </c>
      <c r="C1646" t="s">
        <v>1281</v>
      </c>
      <c r="D1646" s="71">
        <v>42185</v>
      </c>
      <c r="E1646">
        <v>6</v>
      </c>
      <c r="F1646">
        <v>2015</v>
      </c>
      <c r="G1646" t="s">
        <v>1164</v>
      </c>
      <c r="H1646" t="s">
        <v>1020</v>
      </c>
      <c r="I1646" t="s">
        <v>1599</v>
      </c>
    </row>
    <row r="1647" spans="1:9" x14ac:dyDescent="0.25">
      <c r="A1647" t="s">
        <v>1839</v>
      </c>
      <c r="B1647">
        <v>0.36094013200000002</v>
      </c>
      <c r="C1647" t="s">
        <v>1281</v>
      </c>
      <c r="D1647" s="71">
        <v>42090</v>
      </c>
      <c r="E1647">
        <v>3</v>
      </c>
      <c r="F1647">
        <v>2015</v>
      </c>
      <c r="G1647" t="s">
        <v>1164</v>
      </c>
      <c r="H1647" t="s">
        <v>543</v>
      </c>
      <c r="I1647" t="s">
        <v>1599</v>
      </c>
    </row>
    <row r="1648" spans="1:9" x14ac:dyDescent="0.25">
      <c r="A1648" t="s">
        <v>2200</v>
      </c>
      <c r="B1648">
        <v>0.136819623</v>
      </c>
      <c r="C1648" t="s">
        <v>1281</v>
      </c>
      <c r="D1648" s="71">
        <v>42159</v>
      </c>
      <c r="E1648">
        <v>6</v>
      </c>
      <c r="F1648">
        <v>2015</v>
      </c>
      <c r="G1648" t="s">
        <v>1164</v>
      </c>
      <c r="H1648" t="s">
        <v>1020</v>
      </c>
      <c r="I1648" t="s">
        <v>1599</v>
      </c>
    </row>
    <row r="1649" spans="1:9" x14ac:dyDescent="0.25">
      <c r="A1649" t="s">
        <v>2378</v>
      </c>
      <c r="B1649">
        <v>0.188215627</v>
      </c>
      <c r="C1649" t="s">
        <v>1281</v>
      </c>
      <c r="D1649" s="71">
        <v>41766</v>
      </c>
      <c r="E1649">
        <v>5</v>
      </c>
      <c r="F1649">
        <v>2014</v>
      </c>
      <c r="G1649" t="s">
        <v>1164</v>
      </c>
      <c r="H1649" t="s">
        <v>1020</v>
      </c>
      <c r="I1649" t="s">
        <v>1599</v>
      </c>
    </row>
    <row r="1650" spans="1:9" x14ac:dyDescent="0.25">
      <c r="A1650" t="s">
        <v>2625</v>
      </c>
      <c r="B1650">
        <v>0.121440041</v>
      </c>
      <c r="C1650" t="s">
        <v>1414</v>
      </c>
      <c r="D1650" s="71">
        <v>42018</v>
      </c>
      <c r="E1650">
        <v>1</v>
      </c>
      <c r="F1650">
        <v>2015</v>
      </c>
      <c r="G1650" t="s">
        <v>1164</v>
      </c>
      <c r="H1650" t="s">
        <v>1020</v>
      </c>
      <c r="I1650" t="s">
        <v>1599</v>
      </c>
    </row>
    <row r="1651" spans="1:9" x14ac:dyDescent="0.25">
      <c r="A1651" t="s">
        <v>2374</v>
      </c>
      <c r="B1651">
        <v>0.14680547099999999</v>
      </c>
      <c r="C1651" t="s">
        <v>1523</v>
      </c>
      <c r="D1651" s="71">
        <v>42265</v>
      </c>
      <c r="E1651">
        <v>9</v>
      </c>
      <c r="F1651">
        <v>2015</v>
      </c>
      <c r="G1651" t="s">
        <v>1165</v>
      </c>
      <c r="H1651" t="s">
        <v>1021</v>
      </c>
      <c r="I1651" t="s">
        <v>1599</v>
      </c>
    </row>
    <row r="1652" spans="1:9" x14ac:dyDescent="0.25">
      <c r="A1652" t="s">
        <v>1793</v>
      </c>
      <c r="B1652">
        <v>0.40250424899999998</v>
      </c>
      <c r="C1652" t="s">
        <v>1511</v>
      </c>
      <c r="D1652" s="71">
        <v>42376</v>
      </c>
      <c r="E1652">
        <v>1</v>
      </c>
      <c r="F1652">
        <v>2016</v>
      </c>
      <c r="G1652" t="s">
        <v>1165</v>
      </c>
      <c r="H1652" t="s">
        <v>1021</v>
      </c>
      <c r="I1652" t="s">
        <v>1599</v>
      </c>
    </row>
    <row r="1653" spans="1:9" x14ac:dyDescent="0.25">
      <c r="A1653" t="s">
        <v>1823</v>
      </c>
      <c r="B1653">
        <v>0.37646135600000002</v>
      </c>
      <c r="C1653" t="s">
        <v>1511</v>
      </c>
      <c r="D1653" s="71">
        <v>42451</v>
      </c>
      <c r="E1653">
        <v>3</v>
      </c>
      <c r="F1653">
        <v>2016</v>
      </c>
      <c r="G1653" t="s">
        <v>1165</v>
      </c>
      <c r="H1653" t="s">
        <v>1021</v>
      </c>
      <c r="I1653" t="s">
        <v>1599</v>
      </c>
    </row>
    <row r="1654" spans="1:9" x14ac:dyDescent="0.25">
      <c r="A1654" t="s">
        <v>2585</v>
      </c>
      <c r="B1654">
        <v>0.24086576500000001</v>
      </c>
      <c r="C1654" t="s">
        <v>1511</v>
      </c>
      <c r="D1654" s="71">
        <v>42195</v>
      </c>
      <c r="E1654">
        <v>7</v>
      </c>
      <c r="F1654">
        <v>2015</v>
      </c>
      <c r="G1654" t="s">
        <v>1165</v>
      </c>
      <c r="H1654" t="s">
        <v>1021</v>
      </c>
      <c r="I1654" t="s">
        <v>1599</v>
      </c>
    </row>
    <row r="1655" spans="1:9" x14ac:dyDescent="0.25">
      <c r="A1655" t="s">
        <v>1676</v>
      </c>
      <c r="B1655">
        <v>0.23239252199999999</v>
      </c>
      <c r="C1655" t="s">
        <v>1511</v>
      </c>
      <c r="D1655" s="71">
        <v>42296</v>
      </c>
      <c r="E1655">
        <v>10</v>
      </c>
      <c r="F1655">
        <v>2015</v>
      </c>
      <c r="G1655" t="s">
        <v>1165</v>
      </c>
      <c r="H1655" t="s">
        <v>1021</v>
      </c>
      <c r="I1655" t="s">
        <v>1599</v>
      </c>
    </row>
    <row r="1656" spans="1:9" x14ac:dyDescent="0.25">
      <c r="A1656" t="s">
        <v>2160</v>
      </c>
      <c r="B1656">
        <v>0.16599493600000001</v>
      </c>
      <c r="C1656" t="s">
        <v>1511</v>
      </c>
      <c r="D1656" s="71">
        <v>42255</v>
      </c>
      <c r="E1656">
        <v>9</v>
      </c>
      <c r="F1656">
        <v>2015</v>
      </c>
      <c r="G1656" t="s">
        <v>1165</v>
      </c>
      <c r="H1656" t="s">
        <v>1021</v>
      </c>
      <c r="I1656" t="s">
        <v>1599</v>
      </c>
    </row>
    <row r="1657" spans="1:9" x14ac:dyDescent="0.25">
      <c r="A1657" t="s">
        <v>2274</v>
      </c>
      <c r="B1657">
        <v>0.12490027099999999</v>
      </c>
      <c r="C1657" t="s">
        <v>1511</v>
      </c>
      <c r="D1657" s="71">
        <v>42307</v>
      </c>
      <c r="E1657">
        <v>10</v>
      </c>
      <c r="F1657">
        <v>2015</v>
      </c>
      <c r="G1657" t="s">
        <v>1165</v>
      </c>
      <c r="H1657" t="s">
        <v>1021</v>
      </c>
      <c r="I1657" t="s">
        <v>1599</v>
      </c>
    </row>
    <row r="1658" spans="1:9" x14ac:dyDescent="0.25">
      <c r="A1658" t="s">
        <v>1762</v>
      </c>
      <c r="B1658">
        <v>0.43923874499999999</v>
      </c>
      <c r="C1658" t="s">
        <v>1560</v>
      </c>
      <c r="D1658" s="71">
        <v>42198</v>
      </c>
      <c r="E1658">
        <v>7</v>
      </c>
      <c r="F1658">
        <v>2015</v>
      </c>
      <c r="G1658" t="s">
        <v>1164</v>
      </c>
      <c r="H1658" t="s">
        <v>1018</v>
      </c>
      <c r="I1658" t="s">
        <v>1599</v>
      </c>
    </row>
    <row r="1659" spans="1:9" x14ac:dyDescent="0.25">
      <c r="A1659" t="s">
        <v>1654</v>
      </c>
      <c r="B1659">
        <v>1.209592395</v>
      </c>
      <c r="C1659" t="s">
        <v>1289</v>
      </c>
      <c r="D1659" s="71">
        <v>42297</v>
      </c>
      <c r="E1659">
        <v>10</v>
      </c>
      <c r="F1659">
        <v>2015</v>
      </c>
      <c r="G1659" t="s">
        <v>1598</v>
      </c>
      <c r="H1659" t="s">
        <v>1019</v>
      </c>
      <c r="I1659" t="s">
        <v>1599</v>
      </c>
    </row>
    <row r="1660" spans="1:9" x14ac:dyDescent="0.25">
      <c r="A1660" t="s">
        <v>1664</v>
      </c>
      <c r="B1660">
        <v>0.92354253799999997</v>
      </c>
      <c r="C1660" t="s">
        <v>1289</v>
      </c>
      <c r="D1660" s="71">
        <v>42390</v>
      </c>
      <c r="E1660">
        <v>1</v>
      </c>
      <c r="F1660">
        <v>2016</v>
      </c>
      <c r="G1660" t="s">
        <v>1598</v>
      </c>
      <c r="H1660" t="s">
        <v>1019</v>
      </c>
      <c r="I1660" t="s">
        <v>1599</v>
      </c>
    </row>
    <row r="1661" spans="1:9" x14ac:dyDescent="0.25">
      <c r="A1661" t="s">
        <v>2533</v>
      </c>
      <c r="B1661">
        <v>0.24558514200000001</v>
      </c>
      <c r="C1661" t="s">
        <v>1289</v>
      </c>
      <c r="D1661" s="71">
        <v>42340</v>
      </c>
      <c r="E1661">
        <v>12</v>
      </c>
      <c r="F1661">
        <v>2015</v>
      </c>
      <c r="G1661" t="s">
        <v>1164</v>
      </c>
      <c r="H1661" t="s">
        <v>1020</v>
      </c>
      <c r="I1661" t="s">
        <v>1599</v>
      </c>
    </row>
    <row r="1662" spans="1:9" x14ac:dyDescent="0.25">
      <c r="A1662" t="s">
        <v>2127</v>
      </c>
      <c r="B1662">
        <v>0.14999393499999999</v>
      </c>
      <c r="C1662" t="s">
        <v>1566</v>
      </c>
      <c r="D1662" s="71">
        <v>42144</v>
      </c>
      <c r="E1662">
        <v>5</v>
      </c>
      <c r="F1662">
        <v>2015</v>
      </c>
      <c r="G1662" t="s">
        <v>1165</v>
      </c>
      <c r="H1662" t="s">
        <v>1021</v>
      </c>
      <c r="I1662" t="s">
        <v>1599</v>
      </c>
    </row>
    <row r="1663" spans="1:9" x14ac:dyDescent="0.25">
      <c r="A1663" t="s">
        <v>1994</v>
      </c>
      <c r="B1663">
        <v>0.169655379</v>
      </c>
      <c r="C1663" t="s">
        <v>1376</v>
      </c>
      <c r="D1663" s="71">
        <v>42368</v>
      </c>
      <c r="E1663">
        <v>12</v>
      </c>
      <c r="F1663">
        <v>2015</v>
      </c>
      <c r="G1663" t="s">
        <v>1164</v>
      </c>
      <c r="H1663" t="s">
        <v>543</v>
      </c>
      <c r="I1663" t="s">
        <v>1599</v>
      </c>
    </row>
    <row r="1664" spans="1:9" x14ac:dyDescent="0.25">
      <c r="A1664" t="s">
        <v>1836</v>
      </c>
      <c r="B1664">
        <v>0.13006662799999999</v>
      </c>
      <c r="C1664" t="s">
        <v>1376</v>
      </c>
      <c r="D1664" s="71">
        <v>42278</v>
      </c>
      <c r="E1664">
        <v>10</v>
      </c>
      <c r="F1664">
        <v>2015</v>
      </c>
      <c r="G1664" t="s">
        <v>1164</v>
      </c>
      <c r="H1664" t="s">
        <v>543</v>
      </c>
      <c r="I1664" t="s">
        <v>1599</v>
      </c>
    </row>
    <row r="1665" spans="1:9" x14ac:dyDescent="0.25">
      <c r="A1665" t="s">
        <v>1692</v>
      </c>
      <c r="B1665">
        <v>0.15651801200000001</v>
      </c>
      <c r="C1665" t="s">
        <v>1376</v>
      </c>
      <c r="D1665" s="71">
        <v>42521</v>
      </c>
      <c r="E1665">
        <v>5</v>
      </c>
      <c r="F1665">
        <v>2016</v>
      </c>
      <c r="G1665" t="s">
        <v>1164</v>
      </c>
      <c r="H1665" t="s">
        <v>543</v>
      </c>
      <c r="I1665" t="s">
        <v>1599</v>
      </c>
    </row>
    <row r="1666" spans="1:9" x14ac:dyDescent="0.25">
      <c r="A1666" t="s">
        <v>2324</v>
      </c>
      <c r="B1666">
        <v>0.14755494899999999</v>
      </c>
      <c r="C1666" t="s">
        <v>1376</v>
      </c>
      <c r="D1666" s="71">
        <v>42158</v>
      </c>
      <c r="E1666">
        <v>6</v>
      </c>
      <c r="F1666">
        <v>2015</v>
      </c>
      <c r="G1666" t="s">
        <v>1164</v>
      </c>
      <c r="H1666" t="s">
        <v>543</v>
      </c>
      <c r="I1666" t="s">
        <v>1599</v>
      </c>
    </row>
    <row r="1667" spans="1:9" x14ac:dyDescent="0.25">
      <c r="A1667" t="s">
        <v>1957</v>
      </c>
      <c r="B1667">
        <v>0.152595127</v>
      </c>
      <c r="C1667" t="s">
        <v>1376</v>
      </c>
      <c r="D1667" s="71">
        <v>42214</v>
      </c>
      <c r="E1667">
        <v>7</v>
      </c>
      <c r="F1667">
        <v>2015</v>
      </c>
      <c r="G1667" t="s">
        <v>1164</v>
      </c>
      <c r="H1667" t="s">
        <v>543</v>
      </c>
      <c r="I1667" t="s">
        <v>1599</v>
      </c>
    </row>
    <row r="1668" spans="1:9" x14ac:dyDescent="0.25">
      <c r="A1668" t="s">
        <v>1663</v>
      </c>
      <c r="B1668">
        <v>0.14353687100000001</v>
      </c>
      <c r="C1668" t="s">
        <v>1376</v>
      </c>
      <c r="D1668" s="71">
        <v>42193</v>
      </c>
      <c r="E1668">
        <v>7</v>
      </c>
      <c r="F1668">
        <v>2015</v>
      </c>
      <c r="G1668" t="s">
        <v>1164</v>
      </c>
      <c r="H1668" t="s">
        <v>543</v>
      </c>
      <c r="I1668" t="s">
        <v>1599</v>
      </c>
    </row>
    <row r="1669" spans="1:9" x14ac:dyDescent="0.25">
      <c r="A1669" t="s">
        <v>2004</v>
      </c>
      <c r="B1669">
        <v>0.139210787</v>
      </c>
      <c r="C1669" t="s">
        <v>1376</v>
      </c>
      <c r="D1669" s="71">
        <v>42158</v>
      </c>
      <c r="E1669">
        <v>6</v>
      </c>
      <c r="F1669">
        <v>2015</v>
      </c>
      <c r="G1669" t="s">
        <v>1164</v>
      </c>
      <c r="H1669" t="s">
        <v>543</v>
      </c>
      <c r="I1669" t="s">
        <v>1599</v>
      </c>
    </row>
    <row r="1670" spans="1:9" x14ac:dyDescent="0.25">
      <c r="A1670" t="s">
        <v>2377</v>
      </c>
      <c r="B1670">
        <v>0.13480407799999999</v>
      </c>
      <c r="C1670" t="s">
        <v>1376</v>
      </c>
      <c r="D1670" s="71">
        <v>42174</v>
      </c>
      <c r="E1670">
        <v>6</v>
      </c>
      <c r="F1670">
        <v>2015</v>
      </c>
      <c r="G1670" t="s">
        <v>1164</v>
      </c>
      <c r="H1670" t="s">
        <v>543</v>
      </c>
      <c r="I1670" t="s">
        <v>1599</v>
      </c>
    </row>
    <row r="1671" spans="1:9" x14ac:dyDescent="0.25">
      <c r="A1671" t="s">
        <v>2195</v>
      </c>
      <c r="B1671">
        <v>0.12582409999999999</v>
      </c>
      <c r="C1671" t="s">
        <v>1376</v>
      </c>
      <c r="D1671" s="71">
        <v>42194</v>
      </c>
      <c r="E1671">
        <v>7</v>
      </c>
      <c r="F1671">
        <v>2015</v>
      </c>
      <c r="G1671" t="s">
        <v>1164</v>
      </c>
      <c r="H1671" t="s">
        <v>543</v>
      </c>
      <c r="I1671" t="s">
        <v>1599</v>
      </c>
    </row>
    <row r="1672" spans="1:9" x14ac:dyDescent="0.25">
      <c r="A1672" t="s">
        <v>2581</v>
      </c>
      <c r="B1672">
        <v>0.121992032</v>
      </c>
      <c r="C1672" t="s">
        <v>1376</v>
      </c>
      <c r="D1672" s="71">
        <v>41996</v>
      </c>
      <c r="E1672">
        <v>12</v>
      </c>
      <c r="F1672">
        <v>2014</v>
      </c>
      <c r="G1672" t="s">
        <v>1164</v>
      </c>
      <c r="H1672" t="s">
        <v>543</v>
      </c>
      <c r="I1672" t="s">
        <v>1599</v>
      </c>
    </row>
    <row r="1673" spans="1:9" x14ac:dyDescent="0.25">
      <c r="A1673" t="s">
        <v>2585</v>
      </c>
      <c r="B1673">
        <v>0.121932147</v>
      </c>
      <c r="C1673" t="s">
        <v>1376</v>
      </c>
      <c r="D1673" s="71">
        <v>42017</v>
      </c>
      <c r="E1673">
        <v>1</v>
      </c>
      <c r="F1673">
        <v>2015</v>
      </c>
      <c r="G1673" t="s">
        <v>1164</v>
      </c>
      <c r="H1673" t="s">
        <v>543</v>
      </c>
      <c r="I1673" t="s">
        <v>1599</v>
      </c>
    </row>
    <row r="1674" spans="1:9" x14ac:dyDescent="0.25">
      <c r="A1674" t="s">
        <v>1661</v>
      </c>
      <c r="B1674">
        <v>0.157045622</v>
      </c>
      <c r="C1674" t="s">
        <v>1376</v>
      </c>
      <c r="D1674" s="71">
        <v>42368</v>
      </c>
      <c r="E1674">
        <v>12</v>
      </c>
      <c r="F1674">
        <v>2015</v>
      </c>
      <c r="G1674" t="s">
        <v>1164</v>
      </c>
      <c r="H1674" t="s">
        <v>543</v>
      </c>
      <c r="I1674" t="s">
        <v>1599</v>
      </c>
    </row>
    <row r="1675" spans="1:9" x14ac:dyDescent="0.25">
      <c r="A1675" t="s">
        <v>1668</v>
      </c>
      <c r="B1675">
        <v>0.15697162000000001</v>
      </c>
      <c r="C1675" t="s">
        <v>1376</v>
      </c>
      <c r="D1675" s="71">
        <v>42341</v>
      </c>
      <c r="E1675">
        <v>12</v>
      </c>
      <c r="F1675">
        <v>2015</v>
      </c>
      <c r="G1675" t="s">
        <v>1164</v>
      </c>
      <c r="H1675" t="s">
        <v>543</v>
      </c>
      <c r="I1675" t="s">
        <v>1599</v>
      </c>
    </row>
    <row r="1676" spans="1:9" x14ac:dyDescent="0.25">
      <c r="A1676" t="s">
        <v>2601</v>
      </c>
      <c r="B1676">
        <v>0.14419342399999999</v>
      </c>
      <c r="C1676" t="s">
        <v>1376</v>
      </c>
      <c r="D1676" s="71">
        <v>42265</v>
      </c>
      <c r="E1676">
        <v>9</v>
      </c>
      <c r="F1676">
        <v>2015</v>
      </c>
      <c r="G1676" t="s">
        <v>1164</v>
      </c>
      <c r="H1676" t="s">
        <v>543</v>
      </c>
      <c r="I1676" t="s">
        <v>1599</v>
      </c>
    </row>
    <row r="1677" spans="1:9" x14ac:dyDescent="0.25">
      <c r="A1677" t="s">
        <v>1775</v>
      </c>
      <c r="B1677">
        <v>0.141921729</v>
      </c>
      <c r="C1677" t="s">
        <v>1376</v>
      </c>
      <c r="D1677" s="71">
        <v>42338</v>
      </c>
      <c r="E1677">
        <v>11</v>
      </c>
      <c r="F1677">
        <v>2015</v>
      </c>
      <c r="G1677" t="s">
        <v>1164</v>
      </c>
      <c r="H1677" t="s">
        <v>543</v>
      </c>
      <c r="I1677" t="s">
        <v>1599</v>
      </c>
    </row>
    <row r="1678" spans="1:9" x14ac:dyDescent="0.25">
      <c r="A1678" t="s">
        <v>1820</v>
      </c>
      <c r="B1678">
        <v>0.141398679</v>
      </c>
      <c r="C1678" t="s">
        <v>1376</v>
      </c>
      <c r="D1678" s="71">
        <v>42338</v>
      </c>
      <c r="E1678">
        <v>11</v>
      </c>
      <c r="F1678">
        <v>2015</v>
      </c>
      <c r="G1678" t="s">
        <v>1164</v>
      </c>
      <c r="H1678" t="s">
        <v>543</v>
      </c>
      <c r="I1678" t="s">
        <v>1599</v>
      </c>
    </row>
    <row r="1679" spans="1:9" x14ac:dyDescent="0.25">
      <c r="A1679" t="s">
        <v>2044</v>
      </c>
      <c r="B1679">
        <v>0.13877651299999999</v>
      </c>
      <c r="C1679" t="s">
        <v>1376</v>
      </c>
      <c r="D1679" s="71">
        <v>42257</v>
      </c>
      <c r="E1679">
        <v>9</v>
      </c>
      <c r="F1679">
        <v>2015</v>
      </c>
      <c r="G1679" t="s">
        <v>1164</v>
      </c>
      <c r="H1679" t="s">
        <v>543</v>
      </c>
      <c r="I1679" t="s">
        <v>1599</v>
      </c>
    </row>
    <row r="1680" spans="1:9" x14ac:dyDescent="0.25">
      <c r="A1680" t="s">
        <v>2146</v>
      </c>
      <c r="B1680">
        <v>0.13743469899999999</v>
      </c>
      <c r="C1680" t="s">
        <v>1376</v>
      </c>
      <c r="D1680" s="71">
        <v>42396</v>
      </c>
      <c r="E1680">
        <v>1</v>
      </c>
      <c r="F1680">
        <v>2016</v>
      </c>
      <c r="G1680" t="s">
        <v>1164</v>
      </c>
      <c r="H1680" t="s">
        <v>543</v>
      </c>
      <c r="I1680" t="s">
        <v>1599</v>
      </c>
    </row>
    <row r="1681" spans="1:9" x14ac:dyDescent="0.25">
      <c r="A1681" t="s">
        <v>2428</v>
      </c>
      <c r="B1681">
        <v>0.13420457299999999</v>
      </c>
      <c r="C1681" t="s">
        <v>1376</v>
      </c>
      <c r="D1681" s="71">
        <v>42374</v>
      </c>
      <c r="E1681">
        <v>1</v>
      </c>
      <c r="F1681">
        <v>2016</v>
      </c>
      <c r="G1681" t="s">
        <v>1164</v>
      </c>
      <c r="H1681" t="s">
        <v>543</v>
      </c>
      <c r="I1681" t="s">
        <v>1599</v>
      </c>
    </row>
    <row r="1682" spans="1:9" x14ac:dyDescent="0.25">
      <c r="A1682" t="s">
        <v>2640</v>
      </c>
      <c r="B1682">
        <v>0.13201432699999999</v>
      </c>
      <c r="C1682" t="s">
        <v>1376</v>
      </c>
      <c r="D1682" s="71">
        <v>42382</v>
      </c>
      <c r="E1682">
        <v>1</v>
      </c>
      <c r="F1682">
        <v>2016</v>
      </c>
      <c r="G1682" t="s">
        <v>1164</v>
      </c>
      <c r="H1682" t="s">
        <v>543</v>
      </c>
      <c r="I1682" t="s">
        <v>1599</v>
      </c>
    </row>
    <row r="1683" spans="1:9" x14ac:dyDescent="0.25">
      <c r="A1683" t="s">
        <v>1878</v>
      </c>
      <c r="B1683">
        <v>0.129545998</v>
      </c>
      <c r="C1683" t="s">
        <v>1376</v>
      </c>
      <c r="D1683" s="71">
        <v>42459</v>
      </c>
      <c r="E1683">
        <v>3</v>
      </c>
      <c r="F1683">
        <v>2016</v>
      </c>
      <c r="G1683" t="s">
        <v>1164</v>
      </c>
      <c r="H1683" t="s">
        <v>543</v>
      </c>
      <c r="I1683" t="s">
        <v>1599</v>
      </c>
    </row>
    <row r="1684" spans="1:9" x14ac:dyDescent="0.25">
      <c r="A1684" t="s">
        <v>1891</v>
      </c>
      <c r="B1684">
        <v>0.129361964</v>
      </c>
      <c r="C1684" t="s">
        <v>1376</v>
      </c>
      <c r="D1684" s="71">
        <v>42334</v>
      </c>
      <c r="E1684">
        <v>11</v>
      </c>
      <c r="F1684">
        <v>2015</v>
      </c>
      <c r="G1684" t="s">
        <v>1164</v>
      </c>
      <c r="H1684" t="s">
        <v>543</v>
      </c>
      <c r="I1684" t="s">
        <v>1599</v>
      </c>
    </row>
    <row r="1685" spans="1:9" x14ac:dyDescent="0.25">
      <c r="A1685" t="s">
        <v>2149</v>
      </c>
      <c r="B1685">
        <v>0.12642784500000001</v>
      </c>
      <c r="C1685" t="s">
        <v>1376</v>
      </c>
      <c r="D1685" s="71">
        <v>42517</v>
      </c>
      <c r="E1685">
        <v>5</v>
      </c>
      <c r="F1685">
        <v>2016</v>
      </c>
      <c r="G1685" t="s">
        <v>1164</v>
      </c>
      <c r="H1685" t="s">
        <v>543</v>
      </c>
      <c r="I1685" t="s">
        <v>1599</v>
      </c>
    </row>
    <row r="1686" spans="1:9" x14ac:dyDescent="0.25">
      <c r="A1686" t="s">
        <v>2422</v>
      </c>
      <c r="B1686">
        <v>0.123374913</v>
      </c>
      <c r="C1686" t="s">
        <v>1376</v>
      </c>
      <c r="D1686" s="71">
        <v>42354</v>
      </c>
      <c r="E1686">
        <v>12</v>
      </c>
      <c r="F1686">
        <v>2015</v>
      </c>
      <c r="G1686" t="s">
        <v>1164</v>
      </c>
      <c r="H1686" t="s">
        <v>543</v>
      </c>
      <c r="I1686" t="s">
        <v>1599</v>
      </c>
    </row>
    <row r="1687" spans="1:9" x14ac:dyDescent="0.25">
      <c r="A1687" t="s">
        <v>2635</v>
      </c>
      <c r="B1687">
        <v>0.12138114699999999</v>
      </c>
      <c r="C1687" t="s">
        <v>1376</v>
      </c>
      <c r="D1687" s="71">
        <v>42398</v>
      </c>
      <c r="E1687">
        <v>1</v>
      </c>
      <c r="F1687">
        <v>2016</v>
      </c>
      <c r="G1687" t="s">
        <v>1164</v>
      </c>
      <c r="H1687" t="s">
        <v>543</v>
      </c>
      <c r="I1687" t="s">
        <v>1599</v>
      </c>
    </row>
    <row r="1688" spans="1:9" x14ac:dyDescent="0.25">
      <c r="A1688" t="s">
        <v>1989</v>
      </c>
      <c r="B1688">
        <v>0.318411057</v>
      </c>
      <c r="C1688" t="s">
        <v>1437</v>
      </c>
      <c r="D1688" s="71">
        <v>42397</v>
      </c>
      <c r="E1688">
        <v>1</v>
      </c>
      <c r="F1688">
        <v>2016</v>
      </c>
      <c r="G1688" t="s">
        <v>1164</v>
      </c>
      <c r="H1688" t="s">
        <v>1020</v>
      </c>
      <c r="I1688" t="s">
        <v>1599</v>
      </c>
    </row>
    <row r="1689" spans="1:9" x14ac:dyDescent="0.25">
      <c r="A1689" t="s">
        <v>2608</v>
      </c>
      <c r="B1689">
        <v>0.15803805300000001</v>
      </c>
      <c r="C1689" t="s">
        <v>1437</v>
      </c>
      <c r="D1689" s="71">
        <v>41835</v>
      </c>
      <c r="E1689">
        <v>7</v>
      </c>
      <c r="F1689">
        <v>2014</v>
      </c>
      <c r="G1689" t="s">
        <v>1164</v>
      </c>
      <c r="H1689" t="s">
        <v>544</v>
      </c>
      <c r="I1689" t="s">
        <v>1599</v>
      </c>
    </row>
    <row r="1690" spans="1:9" x14ac:dyDescent="0.25">
      <c r="A1690" t="s">
        <v>2401</v>
      </c>
      <c r="B1690">
        <v>0.123595224</v>
      </c>
      <c r="C1690" t="s">
        <v>1381</v>
      </c>
      <c r="D1690" s="71">
        <v>42432</v>
      </c>
      <c r="E1690">
        <v>3</v>
      </c>
      <c r="F1690">
        <v>2016</v>
      </c>
      <c r="G1690" t="s">
        <v>1598</v>
      </c>
      <c r="H1690" t="s">
        <v>1019</v>
      </c>
      <c r="I1690" t="s">
        <v>1599</v>
      </c>
    </row>
    <row r="1691" spans="1:9" x14ac:dyDescent="0.25">
      <c r="A1691" t="s">
        <v>2305</v>
      </c>
      <c r="B1691">
        <v>0.163281342</v>
      </c>
      <c r="C1691" t="s">
        <v>1381</v>
      </c>
      <c r="D1691" s="71">
        <v>42452</v>
      </c>
      <c r="E1691">
        <v>3</v>
      </c>
      <c r="F1691">
        <v>2016</v>
      </c>
      <c r="G1691" t="s">
        <v>1598</v>
      </c>
      <c r="H1691" t="s">
        <v>1019</v>
      </c>
      <c r="I1691" t="s">
        <v>1599</v>
      </c>
    </row>
    <row r="1692" spans="1:9" x14ac:dyDescent="0.25">
      <c r="A1692" t="s">
        <v>1896</v>
      </c>
      <c r="B1692">
        <v>0.129302677</v>
      </c>
      <c r="C1692" t="s">
        <v>1350</v>
      </c>
      <c r="D1692" s="71">
        <v>42432</v>
      </c>
      <c r="E1692">
        <v>3</v>
      </c>
      <c r="F1692">
        <v>2016</v>
      </c>
      <c r="G1692" t="s">
        <v>1598</v>
      </c>
      <c r="H1692" t="s">
        <v>1019</v>
      </c>
      <c r="I1692" t="s">
        <v>1599</v>
      </c>
    </row>
    <row r="1693" spans="1:9" x14ac:dyDescent="0.25">
      <c r="A1693" t="s">
        <v>1934</v>
      </c>
      <c r="B1693">
        <v>0.211473881</v>
      </c>
      <c r="C1693" t="s">
        <v>1350</v>
      </c>
      <c r="D1693" s="71">
        <v>42153</v>
      </c>
      <c r="E1693">
        <v>5</v>
      </c>
      <c r="F1693">
        <v>2015</v>
      </c>
      <c r="G1693" t="s">
        <v>1598</v>
      </c>
      <c r="H1693" t="s">
        <v>1019</v>
      </c>
      <c r="I1693" t="s">
        <v>1599</v>
      </c>
    </row>
    <row r="1694" spans="1:9" x14ac:dyDescent="0.25">
      <c r="A1694" t="s">
        <v>1905</v>
      </c>
      <c r="B1694">
        <v>0.21317404400000001</v>
      </c>
      <c r="C1694" t="s">
        <v>1350</v>
      </c>
      <c r="D1694" s="71">
        <v>42417</v>
      </c>
      <c r="E1694">
        <v>2</v>
      </c>
      <c r="F1694">
        <v>2016</v>
      </c>
      <c r="G1694" t="s">
        <v>1598</v>
      </c>
      <c r="H1694" t="s">
        <v>1019</v>
      </c>
      <c r="I1694" t="s">
        <v>1599</v>
      </c>
    </row>
    <row r="1695" spans="1:9" x14ac:dyDescent="0.25">
      <c r="A1695" t="s">
        <v>1953</v>
      </c>
      <c r="B1695">
        <v>0.32520802300000001</v>
      </c>
      <c r="C1695" t="s">
        <v>1451</v>
      </c>
      <c r="D1695" s="71">
        <v>42475</v>
      </c>
      <c r="E1695">
        <v>4</v>
      </c>
      <c r="F1695">
        <v>2016</v>
      </c>
      <c r="G1695" t="s">
        <v>1598</v>
      </c>
      <c r="H1695" t="s">
        <v>1019</v>
      </c>
      <c r="I1695" t="s">
        <v>1599</v>
      </c>
    </row>
    <row r="1696" spans="1:9" x14ac:dyDescent="0.25">
      <c r="A1696" t="s">
        <v>2152</v>
      </c>
      <c r="B1696">
        <v>0.28813951700000001</v>
      </c>
      <c r="C1696" t="s">
        <v>1451</v>
      </c>
      <c r="D1696" s="71">
        <v>42479</v>
      </c>
      <c r="E1696">
        <v>4</v>
      </c>
      <c r="F1696">
        <v>2016</v>
      </c>
      <c r="G1696" t="s">
        <v>1598</v>
      </c>
      <c r="H1696" t="s">
        <v>1019</v>
      </c>
      <c r="I1696" t="s">
        <v>1599</v>
      </c>
    </row>
    <row r="1697" spans="1:9" x14ac:dyDescent="0.25">
      <c r="A1697" t="s">
        <v>2110</v>
      </c>
      <c r="B1697">
        <v>0.293260823</v>
      </c>
      <c r="C1697" t="s">
        <v>1371</v>
      </c>
      <c r="D1697" s="71">
        <v>41744</v>
      </c>
      <c r="E1697">
        <v>4</v>
      </c>
      <c r="F1697">
        <v>2014</v>
      </c>
      <c r="G1697" t="s">
        <v>1164</v>
      </c>
      <c r="H1697" t="s">
        <v>1018</v>
      </c>
      <c r="I1697" t="s">
        <v>1599</v>
      </c>
    </row>
    <row r="1698" spans="1:9" x14ac:dyDescent="0.25">
      <c r="A1698" t="s">
        <v>2630</v>
      </c>
      <c r="B1698">
        <v>0.23681959799999999</v>
      </c>
      <c r="C1698" t="s">
        <v>1399</v>
      </c>
      <c r="D1698" s="71">
        <v>42489</v>
      </c>
      <c r="E1698">
        <v>4</v>
      </c>
      <c r="F1698">
        <v>2016</v>
      </c>
      <c r="G1698" t="s">
        <v>1598</v>
      </c>
      <c r="H1698" t="s">
        <v>1019</v>
      </c>
      <c r="I1698" t="s">
        <v>1599</v>
      </c>
    </row>
    <row r="1699" spans="1:9" x14ac:dyDescent="0.25">
      <c r="A1699" t="s">
        <v>2221</v>
      </c>
      <c r="B1699">
        <v>0.125400701</v>
      </c>
      <c r="C1699" t="s">
        <v>1399</v>
      </c>
      <c r="D1699" s="71">
        <v>42375</v>
      </c>
      <c r="E1699">
        <v>1</v>
      </c>
      <c r="F1699">
        <v>2016</v>
      </c>
      <c r="G1699" t="s">
        <v>1164</v>
      </c>
      <c r="H1699" t="s">
        <v>545</v>
      </c>
      <c r="I1699" t="s">
        <v>1599</v>
      </c>
    </row>
    <row r="1700" spans="1:9" x14ac:dyDescent="0.25">
      <c r="A1700" t="s">
        <v>1817</v>
      </c>
      <c r="B1700">
        <v>0.154505163</v>
      </c>
      <c r="C1700" t="s">
        <v>1399</v>
      </c>
      <c r="D1700" s="71">
        <v>42244</v>
      </c>
      <c r="E1700">
        <v>8</v>
      </c>
      <c r="F1700">
        <v>2015</v>
      </c>
      <c r="G1700" t="s">
        <v>1164</v>
      </c>
      <c r="H1700" t="s">
        <v>545</v>
      </c>
      <c r="I1700" t="s">
        <v>1599</v>
      </c>
    </row>
    <row r="1701" spans="1:9" x14ac:dyDescent="0.25">
      <c r="A1701" t="s">
        <v>1943</v>
      </c>
      <c r="B1701">
        <v>0.210355977</v>
      </c>
      <c r="C1701" t="s">
        <v>1399</v>
      </c>
      <c r="D1701" s="71">
        <v>42334</v>
      </c>
      <c r="E1701">
        <v>11</v>
      </c>
      <c r="F1701">
        <v>2015</v>
      </c>
      <c r="G1701" t="s">
        <v>1164</v>
      </c>
      <c r="H1701" t="s">
        <v>545</v>
      </c>
      <c r="I1701" t="s">
        <v>1599</v>
      </c>
    </row>
    <row r="1702" spans="1:9" x14ac:dyDescent="0.25">
      <c r="A1702" t="s">
        <v>2323</v>
      </c>
      <c r="B1702">
        <v>0.14761624200000001</v>
      </c>
      <c r="C1702" t="s">
        <v>1399</v>
      </c>
      <c r="D1702" s="71">
        <v>42346</v>
      </c>
      <c r="E1702">
        <v>12</v>
      </c>
      <c r="F1702">
        <v>2015</v>
      </c>
      <c r="G1702" t="s">
        <v>1164</v>
      </c>
      <c r="H1702" t="s">
        <v>545</v>
      </c>
      <c r="I1702" t="s">
        <v>1599</v>
      </c>
    </row>
    <row r="1703" spans="1:9" x14ac:dyDescent="0.25">
      <c r="A1703" t="s">
        <v>2438</v>
      </c>
      <c r="B1703">
        <v>0.146029886</v>
      </c>
      <c r="C1703" t="s">
        <v>1399</v>
      </c>
      <c r="D1703" s="71">
        <v>42367</v>
      </c>
      <c r="E1703">
        <v>12</v>
      </c>
      <c r="F1703">
        <v>2015</v>
      </c>
      <c r="G1703" t="s">
        <v>1164</v>
      </c>
      <c r="H1703" t="s">
        <v>545</v>
      </c>
      <c r="I1703" t="s">
        <v>1599</v>
      </c>
    </row>
    <row r="1704" spans="1:9" x14ac:dyDescent="0.25">
      <c r="A1704" t="s">
        <v>1802</v>
      </c>
      <c r="B1704">
        <v>0.17512781999999999</v>
      </c>
      <c r="C1704" t="s">
        <v>1399</v>
      </c>
      <c r="D1704" s="71">
        <v>41971</v>
      </c>
      <c r="E1704">
        <v>11</v>
      </c>
      <c r="F1704">
        <v>2014</v>
      </c>
      <c r="G1704" t="s">
        <v>1164</v>
      </c>
      <c r="H1704" t="s">
        <v>545</v>
      </c>
      <c r="I1704" t="s">
        <v>1599</v>
      </c>
    </row>
    <row r="1705" spans="1:9" x14ac:dyDescent="0.25">
      <c r="A1705" t="s">
        <v>2099</v>
      </c>
      <c r="B1705">
        <v>0.16732928599999999</v>
      </c>
      <c r="C1705" t="s">
        <v>1399</v>
      </c>
      <c r="D1705" s="71">
        <v>41642</v>
      </c>
      <c r="E1705">
        <v>1</v>
      </c>
      <c r="F1705">
        <v>2014</v>
      </c>
      <c r="G1705" t="s">
        <v>1164</v>
      </c>
      <c r="H1705" t="s">
        <v>1018</v>
      </c>
      <c r="I1705" t="s">
        <v>1599</v>
      </c>
    </row>
    <row r="1706" spans="1:9" x14ac:dyDescent="0.25">
      <c r="A1706" t="s">
        <v>2519</v>
      </c>
      <c r="B1706">
        <v>0.18338533000000001</v>
      </c>
      <c r="C1706" t="s">
        <v>1399</v>
      </c>
      <c r="D1706" s="71">
        <v>42247</v>
      </c>
      <c r="E1706">
        <v>8</v>
      </c>
      <c r="F1706">
        <v>2015</v>
      </c>
      <c r="G1706" t="s">
        <v>1164</v>
      </c>
      <c r="H1706" t="s">
        <v>545</v>
      </c>
      <c r="I1706" t="s">
        <v>1599</v>
      </c>
    </row>
    <row r="1707" spans="1:9" x14ac:dyDescent="0.25">
      <c r="A1707" t="s">
        <v>1687</v>
      </c>
      <c r="B1707">
        <v>0.63399709199999998</v>
      </c>
      <c r="C1707" t="s">
        <v>1399</v>
      </c>
      <c r="D1707" s="71">
        <v>42475</v>
      </c>
      <c r="E1707">
        <v>4</v>
      </c>
      <c r="F1707">
        <v>2016</v>
      </c>
      <c r="G1707" t="s">
        <v>1164</v>
      </c>
      <c r="H1707" t="s">
        <v>545</v>
      </c>
      <c r="I1707" t="s">
        <v>1599</v>
      </c>
    </row>
    <row r="1708" spans="1:9" x14ac:dyDescent="0.25">
      <c r="A1708" t="s">
        <v>1808</v>
      </c>
      <c r="B1708">
        <v>0.38800459399999998</v>
      </c>
      <c r="C1708" t="s">
        <v>1399</v>
      </c>
      <c r="D1708" s="71">
        <v>42501</v>
      </c>
      <c r="E1708">
        <v>5</v>
      </c>
      <c r="F1708">
        <v>2016</v>
      </c>
      <c r="G1708" t="s">
        <v>1164</v>
      </c>
      <c r="H1708" t="s">
        <v>545</v>
      </c>
      <c r="I1708" t="s">
        <v>1599</v>
      </c>
    </row>
    <row r="1709" spans="1:9" x14ac:dyDescent="0.25">
      <c r="A1709" t="s">
        <v>1919</v>
      </c>
      <c r="B1709">
        <v>0.33414696199999999</v>
      </c>
      <c r="C1709" t="s">
        <v>1399</v>
      </c>
      <c r="D1709" s="71">
        <v>42437</v>
      </c>
      <c r="E1709">
        <v>3</v>
      </c>
      <c r="F1709">
        <v>2016</v>
      </c>
      <c r="G1709" t="s">
        <v>1164</v>
      </c>
      <c r="H1709" t="s">
        <v>545</v>
      </c>
      <c r="I1709" t="s">
        <v>1599</v>
      </c>
    </row>
    <row r="1710" spans="1:9" x14ac:dyDescent="0.25">
      <c r="A1710" t="s">
        <v>1921</v>
      </c>
      <c r="B1710">
        <v>0.333946417</v>
      </c>
      <c r="C1710" t="s">
        <v>1399</v>
      </c>
      <c r="D1710" s="71">
        <v>42472</v>
      </c>
      <c r="E1710">
        <v>4</v>
      </c>
      <c r="F1710">
        <v>2016</v>
      </c>
      <c r="G1710" t="s">
        <v>1164</v>
      </c>
      <c r="H1710" t="s">
        <v>545</v>
      </c>
      <c r="I1710" t="s">
        <v>1599</v>
      </c>
    </row>
    <row r="1711" spans="1:9" x14ac:dyDescent="0.25">
      <c r="A1711" t="s">
        <v>1955</v>
      </c>
      <c r="B1711">
        <v>0.32502462100000001</v>
      </c>
      <c r="C1711" t="s">
        <v>1399</v>
      </c>
      <c r="D1711" s="71">
        <v>42418</v>
      </c>
      <c r="E1711">
        <v>2</v>
      </c>
      <c r="F1711">
        <v>2016</v>
      </c>
      <c r="G1711" t="s">
        <v>1164</v>
      </c>
      <c r="H1711" t="s">
        <v>545</v>
      </c>
      <c r="I1711" t="s">
        <v>1599</v>
      </c>
    </row>
    <row r="1712" spans="1:9" x14ac:dyDescent="0.25">
      <c r="A1712" t="s">
        <v>1975</v>
      </c>
      <c r="B1712">
        <v>0.32122464899999997</v>
      </c>
      <c r="C1712" t="s">
        <v>1399</v>
      </c>
      <c r="D1712" s="71">
        <v>42445</v>
      </c>
      <c r="E1712">
        <v>3</v>
      </c>
      <c r="F1712">
        <v>2016</v>
      </c>
      <c r="G1712" t="s">
        <v>1164</v>
      </c>
      <c r="H1712" t="s">
        <v>545</v>
      </c>
      <c r="I1712" t="s">
        <v>1599</v>
      </c>
    </row>
    <row r="1713" spans="1:9" x14ac:dyDescent="0.25">
      <c r="A1713" t="s">
        <v>2153</v>
      </c>
      <c r="B1713">
        <v>0.28797004199999998</v>
      </c>
      <c r="C1713" t="s">
        <v>1399</v>
      </c>
      <c r="D1713" s="71">
        <v>42417</v>
      </c>
      <c r="E1713">
        <v>2</v>
      </c>
      <c r="F1713">
        <v>2016</v>
      </c>
      <c r="G1713" t="s">
        <v>1164</v>
      </c>
      <c r="H1713" t="s">
        <v>545</v>
      </c>
      <c r="I1713" t="s">
        <v>1599</v>
      </c>
    </row>
    <row r="1714" spans="1:9" x14ac:dyDescent="0.25">
      <c r="A1714" t="s">
        <v>2192</v>
      </c>
      <c r="B1714">
        <v>0.28292513600000002</v>
      </c>
      <c r="C1714" t="s">
        <v>1399</v>
      </c>
      <c r="D1714" s="71">
        <v>42377</v>
      </c>
      <c r="E1714">
        <v>1</v>
      </c>
      <c r="F1714">
        <v>2016</v>
      </c>
      <c r="G1714" t="s">
        <v>1164</v>
      </c>
      <c r="H1714" t="s">
        <v>545</v>
      </c>
      <c r="I1714" t="s">
        <v>1599</v>
      </c>
    </row>
    <row r="1715" spans="1:9" x14ac:dyDescent="0.25">
      <c r="A1715" t="s">
        <v>2201</v>
      </c>
      <c r="B1715">
        <v>0.28102152800000002</v>
      </c>
      <c r="C1715" t="s">
        <v>1399</v>
      </c>
      <c r="D1715" s="71">
        <v>42325</v>
      </c>
      <c r="E1715">
        <v>11</v>
      </c>
      <c r="F1715">
        <v>2015</v>
      </c>
      <c r="G1715" t="s">
        <v>1164</v>
      </c>
      <c r="H1715" t="s">
        <v>545</v>
      </c>
      <c r="I1715" t="s">
        <v>1599</v>
      </c>
    </row>
    <row r="1716" spans="1:9" x14ac:dyDescent="0.25">
      <c r="A1716" t="s">
        <v>2236</v>
      </c>
      <c r="B1716">
        <v>0.27690134700000002</v>
      </c>
      <c r="C1716" t="s">
        <v>1399</v>
      </c>
      <c r="D1716" s="71">
        <v>42173</v>
      </c>
      <c r="E1716">
        <v>6</v>
      </c>
      <c r="F1716">
        <v>2015</v>
      </c>
      <c r="G1716" t="s">
        <v>1164</v>
      </c>
      <c r="H1716" t="s">
        <v>545</v>
      </c>
      <c r="I1716" t="s">
        <v>1599</v>
      </c>
    </row>
    <row r="1717" spans="1:9" x14ac:dyDescent="0.25">
      <c r="A1717" t="s">
        <v>2253</v>
      </c>
      <c r="B1717">
        <v>0.27448434599999999</v>
      </c>
      <c r="C1717" t="s">
        <v>1399</v>
      </c>
      <c r="D1717" s="71">
        <v>42531</v>
      </c>
      <c r="E1717">
        <v>6</v>
      </c>
      <c r="F1717">
        <v>2016</v>
      </c>
      <c r="G1717" t="s">
        <v>1164</v>
      </c>
      <c r="H1717" t="s">
        <v>545</v>
      </c>
      <c r="I1717" t="s">
        <v>1599</v>
      </c>
    </row>
    <row r="1718" spans="1:9" x14ac:dyDescent="0.25">
      <c r="A1718" t="s">
        <v>2277</v>
      </c>
      <c r="B1718">
        <v>0.27289530000000001</v>
      </c>
      <c r="C1718" t="s">
        <v>1399</v>
      </c>
      <c r="D1718" s="71">
        <v>42306</v>
      </c>
      <c r="E1718">
        <v>10</v>
      </c>
      <c r="F1718">
        <v>2015</v>
      </c>
      <c r="G1718" t="s">
        <v>1164</v>
      </c>
      <c r="H1718" t="s">
        <v>545</v>
      </c>
      <c r="I1718" t="s">
        <v>1599</v>
      </c>
    </row>
    <row r="1719" spans="1:9" x14ac:dyDescent="0.25">
      <c r="A1719" t="s">
        <v>2334</v>
      </c>
      <c r="B1719">
        <v>0.26831464799999999</v>
      </c>
      <c r="C1719" t="s">
        <v>1399</v>
      </c>
      <c r="D1719" s="71">
        <v>42444</v>
      </c>
      <c r="E1719">
        <v>3</v>
      </c>
      <c r="F1719">
        <v>2016</v>
      </c>
      <c r="G1719" t="s">
        <v>1164</v>
      </c>
      <c r="H1719" t="s">
        <v>545</v>
      </c>
      <c r="I1719" t="s">
        <v>1599</v>
      </c>
    </row>
    <row r="1720" spans="1:9" x14ac:dyDescent="0.25">
      <c r="A1720" t="s">
        <v>2415</v>
      </c>
      <c r="B1720">
        <v>0.25735497800000001</v>
      </c>
      <c r="C1720" t="s">
        <v>1399</v>
      </c>
      <c r="D1720" s="71">
        <v>42425</v>
      </c>
      <c r="E1720">
        <v>2</v>
      </c>
      <c r="F1720">
        <v>2016</v>
      </c>
      <c r="G1720" t="s">
        <v>1164</v>
      </c>
      <c r="H1720" t="s">
        <v>545</v>
      </c>
      <c r="I1720" t="s">
        <v>1599</v>
      </c>
    </row>
    <row r="1721" spans="1:9" x14ac:dyDescent="0.25">
      <c r="A1721" t="s">
        <v>2489</v>
      </c>
      <c r="B1721">
        <v>0.24972275799999999</v>
      </c>
      <c r="C1721" t="s">
        <v>1399</v>
      </c>
      <c r="D1721" s="71">
        <v>42234</v>
      </c>
      <c r="E1721">
        <v>8</v>
      </c>
      <c r="F1721">
        <v>2015</v>
      </c>
      <c r="G1721" t="s">
        <v>1164</v>
      </c>
      <c r="H1721" t="s">
        <v>545</v>
      </c>
      <c r="I1721" t="s">
        <v>1599</v>
      </c>
    </row>
    <row r="1722" spans="1:9" x14ac:dyDescent="0.25">
      <c r="A1722" t="s">
        <v>2607</v>
      </c>
      <c r="B1722">
        <v>0.23872733700000001</v>
      </c>
      <c r="C1722" t="s">
        <v>1399</v>
      </c>
      <c r="D1722" s="71">
        <v>42536</v>
      </c>
      <c r="E1722">
        <v>6</v>
      </c>
      <c r="F1722">
        <v>2016</v>
      </c>
      <c r="G1722" t="s">
        <v>1164</v>
      </c>
      <c r="H1722" t="s">
        <v>545</v>
      </c>
      <c r="I1722" t="s">
        <v>1599</v>
      </c>
    </row>
    <row r="1723" spans="1:9" x14ac:dyDescent="0.25">
      <c r="A1723" t="s">
        <v>1647</v>
      </c>
      <c r="B1723">
        <v>0.234692754</v>
      </c>
      <c r="C1723" t="s">
        <v>1399</v>
      </c>
      <c r="D1723" s="71">
        <v>42452</v>
      </c>
      <c r="E1723">
        <v>3</v>
      </c>
      <c r="F1723">
        <v>2016</v>
      </c>
      <c r="G1723" t="s">
        <v>1164</v>
      </c>
      <c r="H1723" t="s">
        <v>545</v>
      </c>
      <c r="I1723" t="s">
        <v>1599</v>
      </c>
    </row>
    <row r="1724" spans="1:9" x14ac:dyDescent="0.25">
      <c r="A1724" t="s">
        <v>1696</v>
      </c>
      <c r="B1724">
        <v>0.23038362500000001</v>
      </c>
      <c r="C1724" t="s">
        <v>1399</v>
      </c>
      <c r="D1724" s="71">
        <v>42486</v>
      </c>
      <c r="E1724">
        <v>4</v>
      </c>
      <c r="F1724">
        <v>2016</v>
      </c>
      <c r="G1724" t="s">
        <v>1164</v>
      </c>
      <c r="H1724" t="s">
        <v>545</v>
      </c>
      <c r="I1724" t="s">
        <v>1599</v>
      </c>
    </row>
    <row r="1725" spans="1:9" x14ac:dyDescent="0.25">
      <c r="A1725" t="s">
        <v>1737</v>
      </c>
      <c r="B1725">
        <v>0.22714541599999999</v>
      </c>
      <c r="C1725" t="s">
        <v>1399</v>
      </c>
      <c r="D1725" s="71">
        <v>42453</v>
      </c>
      <c r="E1725">
        <v>3</v>
      </c>
      <c r="F1725">
        <v>2016</v>
      </c>
      <c r="G1725" t="s">
        <v>1164</v>
      </c>
      <c r="H1725" t="s">
        <v>545</v>
      </c>
      <c r="I1725" t="s">
        <v>1599</v>
      </c>
    </row>
    <row r="1726" spans="1:9" x14ac:dyDescent="0.25">
      <c r="A1726" t="s">
        <v>1738</v>
      </c>
      <c r="B1726">
        <v>0.226798479</v>
      </c>
      <c r="C1726" t="s">
        <v>1399</v>
      </c>
      <c r="D1726" s="71">
        <v>42509</v>
      </c>
      <c r="E1726">
        <v>5</v>
      </c>
      <c r="F1726">
        <v>2016</v>
      </c>
      <c r="G1726" t="s">
        <v>1164</v>
      </c>
      <c r="H1726" t="s">
        <v>545</v>
      </c>
      <c r="I1726" t="s">
        <v>1599</v>
      </c>
    </row>
    <row r="1727" spans="1:9" x14ac:dyDescent="0.25">
      <c r="A1727" t="s">
        <v>1864</v>
      </c>
      <c r="B1727">
        <v>0.21595391999999999</v>
      </c>
      <c r="C1727" t="s">
        <v>1399</v>
      </c>
      <c r="D1727" s="71">
        <v>42529</v>
      </c>
      <c r="E1727">
        <v>6</v>
      </c>
      <c r="F1727">
        <v>2016</v>
      </c>
      <c r="G1727" t="s">
        <v>1164</v>
      </c>
      <c r="H1727" t="s">
        <v>545</v>
      </c>
      <c r="I1727" t="s">
        <v>1599</v>
      </c>
    </row>
    <row r="1728" spans="1:9" x14ac:dyDescent="0.25">
      <c r="A1728" t="s">
        <v>1894</v>
      </c>
      <c r="B1728">
        <v>0.21380247399999999</v>
      </c>
      <c r="C1728" t="s">
        <v>1399</v>
      </c>
      <c r="D1728" s="71">
        <v>42487</v>
      </c>
      <c r="E1728">
        <v>4</v>
      </c>
      <c r="F1728">
        <v>2016</v>
      </c>
      <c r="G1728" t="s">
        <v>1164</v>
      </c>
      <c r="H1728" t="s">
        <v>545</v>
      </c>
      <c r="I1728" t="s">
        <v>1599</v>
      </c>
    </row>
    <row r="1729" spans="1:9" x14ac:dyDescent="0.25">
      <c r="A1729" t="s">
        <v>1911</v>
      </c>
      <c r="B1729">
        <v>0.212632028</v>
      </c>
      <c r="C1729" t="s">
        <v>1399</v>
      </c>
      <c r="D1729" s="71">
        <v>42473</v>
      </c>
      <c r="E1729">
        <v>4</v>
      </c>
      <c r="F1729">
        <v>2016</v>
      </c>
      <c r="G1729" t="s">
        <v>1164</v>
      </c>
      <c r="H1729" t="s">
        <v>545</v>
      </c>
      <c r="I1729" t="s">
        <v>1599</v>
      </c>
    </row>
    <row r="1730" spans="1:9" x14ac:dyDescent="0.25">
      <c r="A1730" t="s">
        <v>2078</v>
      </c>
      <c r="B1730">
        <v>0.20274152100000001</v>
      </c>
      <c r="C1730" t="s">
        <v>1399</v>
      </c>
      <c r="D1730" s="71">
        <v>42432</v>
      </c>
      <c r="E1730">
        <v>3</v>
      </c>
      <c r="F1730">
        <v>2016</v>
      </c>
      <c r="G1730" t="s">
        <v>1164</v>
      </c>
      <c r="H1730" t="s">
        <v>545</v>
      </c>
      <c r="I1730" t="s">
        <v>1599</v>
      </c>
    </row>
    <row r="1731" spans="1:9" x14ac:dyDescent="0.25">
      <c r="A1731" t="s">
        <v>2130</v>
      </c>
      <c r="B1731">
        <v>0.19996862300000001</v>
      </c>
      <c r="C1731" t="s">
        <v>1399</v>
      </c>
      <c r="D1731" s="71">
        <v>42376</v>
      </c>
      <c r="E1731">
        <v>1</v>
      </c>
      <c r="F1731">
        <v>2016</v>
      </c>
      <c r="G1731" t="s">
        <v>1164</v>
      </c>
      <c r="H1731" t="s">
        <v>545</v>
      </c>
      <c r="I1731" t="s">
        <v>1599</v>
      </c>
    </row>
    <row r="1732" spans="1:9" x14ac:dyDescent="0.25">
      <c r="A1732" t="s">
        <v>2186</v>
      </c>
      <c r="B1732">
        <v>0.197007457</v>
      </c>
      <c r="C1732" t="s">
        <v>1399</v>
      </c>
      <c r="D1732" s="71">
        <v>42375</v>
      </c>
      <c r="E1732">
        <v>1</v>
      </c>
      <c r="F1732">
        <v>2016</v>
      </c>
      <c r="G1732" t="s">
        <v>1164</v>
      </c>
      <c r="H1732" t="s">
        <v>545</v>
      </c>
      <c r="I1732" t="s">
        <v>1599</v>
      </c>
    </row>
    <row r="1733" spans="1:9" x14ac:dyDescent="0.25">
      <c r="A1733" t="s">
        <v>2223</v>
      </c>
      <c r="B1733">
        <v>0.19526337799999999</v>
      </c>
      <c r="C1733" t="s">
        <v>1399</v>
      </c>
      <c r="D1733" s="71">
        <v>42443</v>
      </c>
      <c r="E1733">
        <v>3</v>
      </c>
      <c r="F1733">
        <v>2016</v>
      </c>
      <c r="G1733" t="s">
        <v>1164</v>
      </c>
      <c r="H1733" t="s">
        <v>545</v>
      </c>
      <c r="I1733" t="s">
        <v>1599</v>
      </c>
    </row>
    <row r="1734" spans="1:9" x14ac:dyDescent="0.25">
      <c r="A1734" t="s">
        <v>2297</v>
      </c>
      <c r="B1734">
        <v>0.191585012</v>
      </c>
      <c r="C1734" t="s">
        <v>1399</v>
      </c>
      <c r="D1734" s="71">
        <v>42335</v>
      </c>
      <c r="E1734">
        <v>11</v>
      </c>
      <c r="F1734">
        <v>2015</v>
      </c>
      <c r="G1734" t="s">
        <v>1164</v>
      </c>
      <c r="H1734" t="s">
        <v>545</v>
      </c>
      <c r="I1734" t="s">
        <v>1599</v>
      </c>
    </row>
    <row r="1735" spans="1:9" x14ac:dyDescent="0.25">
      <c r="A1735" t="s">
        <v>2316</v>
      </c>
      <c r="B1735">
        <v>0.19077709100000001</v>
      </c>
      <c r="C1735" t="s">
        <v>1399</v>
      </c>
      <c r="D1735" s="71">
        <v>42375</v>
      </c>
      <c r="E1735">
        <v>1</v>
      </c>
      <c r="F1735">
        <v>2016</v>
      </c>
      <c r="G1735" t="s">
        <v>1164</v>
      </c>
      <c r="H1735" t="s">
        <v>545</v>
      </c>
      <c r="I1735" t="s">
        <v>1599</v>
      </c>
    </row>
    <row r="1736" spans="1:9" x14ac:dyDescent="0.25">
      <c r="A1736" t="s">
        <v>2318</v>
      </c>
      <c r="B1736">
        <v>0.19065409799999999</v>
      </c>
      <c r="C1736" t="s">
        <v>1399</v>
      </c>
      <c r="D1736" s="71">
        <v>42474</v>
      </c>
      <c r="E1736">
        <v>4</v>
      </c>
      <c r="F1736">
        <v>2016</v>
      </c>
      <c r="G1736" t="s">
        <v>1164</v>
      </c>
      <c r="H1736" t="s">
        <v>545</v>
      </c>
      <c r="I1736" t="s">
        <v>1599</v>
      </c>
    </row>
    <row r="1737" spans="1:9" x14ac:dyDescent="0.25">
      <c r="A1737" t="s">
        <v>2352</v>
      </c>
      <c r="B1737">
        <v>0.18915558499999999</v>
      </c>
      <c r="C1737" t="s">
        <v>1399</v>
      </c>
      <c r="D1737" s="71">
        <v>42285</v>
      </c>
      <c r="E1737">
        <v>10</v>
      </c>
      <c r="F1737">
        <v>2015</v>
      </c>
      <c r="G1737" t="s">
        <v>1164</v>
      </c>
      <c r="H1737" t="s">
        <v>545</v>
      </c>
      <c r="I1737" t="s">
        <v>1599</v>
      </c>
    </row>
    <row r="1738" spans="1:9" x14ac:dyDescent="0.25">
      <c r="A1738" t="s">
        <v>2362</v>
      </c>
      <c r="B1738">
        <v>0.18884224599999999</v>
      </c>
      <c r="C1738" t="s">
        <v>1399</v>
      </c>
      <c r="D1738" s="71">
        <v>42332</v>
      </c>
      <c r="E1738">
        <v>11</v>
      </c>
      <c r="F1738">
        <v>2015</v>
      </c>
      <c r="G1738" t="s">
        <v>1164</v>
      </c>
      <c r="H1738" t="s">
        <v>545</v>
      </c>
      <c r="I1738" t="s">
        <v>1599</v>
      </c>
    </row>
    <row r="1739" spans="1:9" x14ac:dyDescent="0.25">
      <c r="A1739" t="s">
        <v>2457</v>
      </c>
      <c r="B1739">
        <v>0.18522265800000001</v>
      </c>
      <c r="C1739" t="s">
        <v>1399</v>
      </c>
      <c r="D1739" s="71">
        <v>42415</v>
      </c>
      <c r="E1739">
        <v>2</v>
      </c>
      <c r="F1739">
        <v>2016</v>
      </c>
      <c r="G1739" t="s">
        <v>1164</v>
      </c>
      <c r="H1739" t="s">
        <v>545</v>
      </c>
      <c r="I1739" t="s">
        <v>1599</v>
      </c>
    </row>
    <row r="1740" spans="1:9" x14ac:dyDescent="0.25">
      <c r="A1740" t="s">
        <v>2504</v>
      </c>
      <c r="B1740">
        <v>0.18390583599999999</v>
      </c>
      <c r="C1740" t="s">
        <v>1399</v>
      </c>
      <c r="D1740" s="71">
        <v>42333</v>
      </c>
      <c r="E1740">
        <v>11</v>
      </c>
      <c r="F1740">
        <v>2015</v>
      </c>
      <c r="G1740" t="s">
        <v>1164</v>
      </c>
      <c r="H1740" t="s">
        <v>545</v>
      </c>
      <c r="I1740" t="s">
        <v>1599</v>
      </c>
    </row>
    <row r="1741" spans="1:9" x14ac:dyDescent="0.25">
      <c r="A1741" t="s">
        <v>2570</v>
      </c>
      <c r="B1741">
        <v>0.18159270299999999</v>
      </c>
      <c r="C1741" t="s">
        <v>1399</v>
      </c>
      <c r="D1741" s="71">
        <v>42419</v>
      </c>
      <c r="E1741">
        <v>2</v>
      </c>
      <c r="F1741">
        <v>2016</v>
      </c>
      <c r="G1741" t="s">
        <v>1164</v>
      </c>
      <c r="H1741" t="s">
        <v>545</v>
      </c>
      <c r="I1741" t="s">
        <v>1599</v>
      </c>
    </row>
    <row r="1742" spans="1:9" x14ac:dyDescent="0.25">
      <c r="A1742" t="s">
        <v>2637</v>
      </c>
      <c r="B1742">
        <v>0.179745616</v>
      </c>
      <c r="C1742" t="s">
        <v>1399</v>
      </c>
      <c r="D1742" s="71">
        <v>42284</v>
      </c>
      <c r="E1742">
        <v>10</v>
      </c>
      <c r="F1742">
        <v>2015</v>
      </c>
      <c r="G1742" t="s">
        <v>1164</v>
      </c>
      <c r="H1742" t="s">
        <v>545</v>
      </c>
      <c r="I1742" t="s">
        <v>1599</v>
      </c>
    </row>
    <row r="1743" spans="1:9" x14ac:dyDescent="0.25">
      <c r="A1743" t="s">
        <v>1890</v>
      </c>
      <c r="B1743">
        <v>0.172185699</v>
      </c>
      <c r="C1743" t="s">
        <v>1399</v>
      </c>
      <c r="D1743" s="71">
        <v>42453</v>
      </c>
      <c r="E1743">
        <v>3</v>
      </c>
      <c r="F1743">
        <v>2016</v>
      </c>
      <c r="G1743" t="s">
        <v>1164</v>
      </c>
      <c r="H1743" t="s">
        <v>545</v>
      </c>
      <c r="I1743" t="s">
        <v>1599</v>
      </c>
    </row>
    <row r="1744" spans="1:9" x14ac:dyDescent="0.25">
      <c r="A1744" t="s">
        <v>2038</v>
      </c>
      <c r="B1744">
        <v>0.168576373</v>
      </c>
      <c r="C1744" t="s">
        <v>1399</v>
      </c>
      <c r="D1744" s="71">
        <v>42307</v>
      </c>
      <c r="E1744">
        <v>10</v>
      </c>
      <c r="F1744">
        <v>2015</v>
      </c>
      <c r="G1744" t="s">
        <v>1164</v>
      </c>
      <c r="H1744" t="s">
        <v>545</v>
      </c>
      <c r="I1744" t="s">
        <v>1599</v>
      </c>
    </row>
    <row r="1745" spans="1:9" x14ac:dyDescent="0.25">
      <c r="A1745" t="s">
        <v>2090</v>
      </c>
      <c r="B1745">
        <v>0.16745891800000001</v>
      </c>
      <c r="C1745" t="s">
        <v>1399</v>
      </c>
      <c r="D1745" s="71">
        <v>42304</v>
      </c>
      <c r="E1745">
        <v>10</v>
      </c>
      <c r="F1745">
        <v>2015</v>
      </c>
      <c r="G1745" t="s">
        <v>1164</v>
      </c>
      <c r="H1745" t="s">
        <v>545</v>
      </c>
      <c r="I1745" t="s">
        <v>1599</v>
      </c>
    </row>
    <row r="1746" spans="1:9" x14ac:dyDescent="0.25">
      <c r="A1746" t="s">
        <v>2158</v>
      </c>
      <c r="B1746">
        <v>0.16601263199999999</v>
      </c>
      <c r="C1746" t="s">
        <v>1399</v>
      </c>
      <c r="D1746" s="71">
        <v>42377</v>
      </c>
      <c r="E1746">
        <v>1</v>
      </c>
      <c r="F1746">
        <v>2016</v>
      </c>
      <c r="G1746" t="s">
        <v>1164</v>
      </c>
      <c r="H1746" t="s">
        <v>545</v>
      </c>
      <c r="I1746" t="s">
        <v>1599</v>
      </c>
    </row>
    <row r="1747" spans="1:9" x14ac:dyDescent="0.25">
      <c r="A1747" t="s">
        <v>2364</v>
      </c>
      <c r="B1747">
        <v>0.162243201</v>
      </c>
      <c r="C1747" t="s">
        <v>1399</v>
      </c>
      <c r="D1747" s="71">
        <v>42410</v>
      </c>
      <c r="E1747">
        <v>2</v>
      </c>
      <c r="F1747">
        <v>2016</v>
      </c>
      <c r="G1747" t="s">
        <v>1164</v>
      </c>
      <c r="H1747" t="s">
        <v>545</v>
      </c>
      <c r="I1747" t="s">
        <v>1599</v>
      </c>
    </row>
    <row r="1748" spans="1:9" x14ac:dyDescent="0.25">
      <c r="A1748" t="s">
        <v>2365</v>
      </c>
      <c r="B1748">
        <v>0.162234147</v>
      </c>
      <c r="C1748" t="s">
        <v>1399</v>
      </c>
      <c r="D1748" s="71">
        <v>42276</v>
      </c>
      <c r="E1748">
        <v>9</v>
      </c>
      <c r="F1748">
        <v>2015</v>
      </c>
      <c r="G1748" t="s">
        <v>1164</v>
      </c>
      <c r="H1748" t="s">
        <v>545</v>
      </c>
      <c r="I1748" t="s">
        <v>1599</v>
      </c>
    </row>
    <row r="1749" spans="1:9" x14ac:dyDescent="0.25">
      <c r="A1749" t="s">
        <v>2480</v>
      </c>
      <c r="B1749">
        <v>0.16010276600000001</v>
      </c>
      <c r="C1749" t="s">
        <v>1399</v>
      </c>
      <c r="D1749" s="71">
        <v>42383</v>
      </c>
      <c r="E1749">
        <v>1</v>
      </c>
      <c r="F1749">
        <v>2016</v>
      </c>
      <c r="G1749" t="s">
        <v>1164</v>
      </c>
      <c r="H1749" t="s">
        <v>545</v>
      </c>
      <c r="I1749" t="s">
        <v>1599</v>
      </c>
    </row>
    <row r="1750" spans="1:9" x14ac:dyDescent="0.25">
      <c r="A1750" t="s">
        <v>2508</v>
      </c>
      <c r="B1750">
        <v>0.15988154299999999</v>
      </c>
      <c r="C1750" t="s">
        <v>1399</v>
      </c>
      <c r="D1750" s="71">
        <v>42503</v>
      </c>
      <c r="E1750">
        <v>5</v>
      </c>
      <c r="F1750">
        <v>2016</v>
      </c>
      <c r="G1750" t="s">
        <v>1164</v>
      </c>
      <c r="H1750" t="s">
        <v>545</v>
      </c>
      <c r="I1750" t="s">
        <v>1599</v>
      </c>
    </row>
    <row r="1751" spans="1:9" x14ac:dyDescent="0.25">
      <c r="A1751" t="s">
        <v>1718</v>
      </c>
      <c r="B1751">
        <v>0.155892696</v>
      </c>
      <c r="C1751" t="s">
        <v>1399</v>
      </c>
      <c r="D1751" s="71">
        <v>42514</v>
      </c>
      <c r="E1751">
        <v>5</v>
      </c>
      <c r="F1751">
        <v>2016</v>
      </c>
      <c r="G1751" t="s">
        <v>1164</v>
      </c>
      <c r="H1751" t="s">
        <v>545</v>
      </c>
      <c r="I1751" t="s">
        <v>1599</v>
      </c>
    </row>
    <row r="1752" spans="1:9" x14ac:dyDescent="0.25">
      <c r="A1752" t="s">
        <v>1747</v>
      </c>
      <c r="B1752">
        <v>0.155364159</v>
      </c>
      <c r="C1752" t="s">
        <v>1399</v>
      </c>
      <c r="D1752" s="71">
        <v>42341</v>
      </c>
      <c r="E1752">
        <v>12</v>
      </c>
      <c r="F1752">
        <v>2015</v>
      </c>
      <c r="G1752" t="s">
        <v>1164</v>
      </c>
      <c r="H1752" t="s">
        <v>545</v>
      </c>
      <c r="I1752" t="s">
        <v>1599</v>
      </c>
    </row>
    <row r="1753" spans="1:9" x14ac:dyDescent="0.25">
      <c r="A1753" t="s">
        <v>1890</v>
      </c>
      <c r="B1753">
        <v>0.153466467</v>
      </c>
      <c r="C1753" t="s">
        <v>1399</v>
      </c>
      <c r="D1753" s="71">
        <v>42402</v>
      </c>
      <c r="E1753">
        <v>2</v>
      </c>
      <c r="F1753">
        <v>2016</v>
      </c>
      <c r="G1753" t="s">
        <v>1164</v>
      </c>
      <c r="H1753" t="s">
        <v>545</v>
      </c>
      <c r="I1753" t="s">
        <v>1599</v>
      </c>
    </row>
    <row r="1754" spans="1:9" x14ac:dyDescent="0.25">
      <c r="A1754" t="s">
        <v>2001</v>
      </c>
      <c r="B1754">
        <v>0.15191243300000001</v>
      </c>
      <c r="C1754" t="s">
        <v>1399</v>
      </c>
      <c r="D1754" s="71">
        <v>42384</v>
      </c>
      <c r="E1754">
        <v>1</v>
      </c>
      <c r="F1754">
        <v>2016</v>
      </c>
      <c r="G1754" t="s">
        <v>1164</v>
      </c>
      <c r="H1754" t="s">
        <v>545</v>
      </c>
      <c r="I1754" t="s">
        <v>1599</v>
      </c>
    </row>
    <row r="1755" spans="1:9" x14ac:dyDescent="0.25">
      <c r="A1755" t="s">
        <v>2023</v>
      </c>
      <c r="B1755">
        <v>0.15156863800000001</v>
      </c>
      <c r="C1755" t="s">
        <v>1399</v>
      </c>
      <c r="D1755" s="71">
        <v>42390</v>
      </c>
      <c r="E1755">
        <v>1</v>
      </c>
      <c r="F1755">
        <v>2016</v>
      </c>
      <c r="G1755" t="s">
        <v>1164</v>
      </c>
      <c r="H1755" t="s">
        <v>545</v>
      </c>
      <c r="I1755" t="s">
        <v>1599</v>
      </c>
    </row>
    <row r="1756" spans="1:9" x14ac:dyDescent="0.25">
      <c r="A1756" t="s">
        <v>2067</v>
      </c>
      <c r="B1756">
        <v>0.15102227300000001</v>
      </c>
      <c r="C1756" t="s">
        <v>1399</v>
      </c>
      <c r="D1756" s="71">
        <v>42355</v>
      </c>
      <c r="E1756">
        <v>12</v>
      </c>
      <c r="F1756">
        <v>2015</v>
      </c>
      <c r="G1756" t="s">
        <v>1164</v>
      </c>
      <c r="H1756" t="s">
        <v>545</v>
      </c>
      <c r="I1756" t="s">
        <v>1599</v>
      </c>
    </row>
    <row r="1757" spans="1:9" x14ac:dyDescent="0.25">
      <c r="A1757" t="s">
        <v>2214</v>
      </c>
      <c r="B1757">
        <v>0.148978953</v>
      </c>
      <c r="C1757" t="s">
        <v>1399</v>
      </c>
      <c r="D1757" s="71">
        <v>42500</v>
      </c>
      <c r="E1757">
        <v>5</v>
      </c>
      <c r="F1757">
        <v>2016</v>
      </c>
      <c r="G1757" t="s">
        <v>1164</v>
      </c>
      <c r="H1757" t="s">
        <v>545</v>
      </c>
      <c r="I1757" t="s">
        <v>1599</v>
      </c>
    </row>
    <row r="1758" spans="1:9" x14ac:dyDescent="0.25">
      <c r="A1758" t="s">
        <v>2267</v>
      </c>
      <c r="B1758">
        <v>0.14844934700000001</v>
      </c>
      <c r="C1758" t="s">
        <v>1399</v>
      </c>
      <c r="D1758" s="71">
        <v>42348</v>
      </c>
      <c r="E1758">
        <v>12</v>
      </c>
      <c r="F1758">
        <v>2015</v>
      </c>
      <c r="G1758" t="s">
        <v>1164</v>
      </c>
      <c r="H1758" t="s">
        <v>545</v>
      </c>
      <c r="I1758" t="s">
        <v>1599</v>
      </c>
    </row>
    <row r="1759" spans="1:9" x14ac:dyDescent="0.25">
      <c r="A1759" t="s">
        <v>2312</v>
      </c>
      <c r="B1759">
        <v>0.147806362</v>
      </c>
      <c r="C1759" t="s">
        <v>1399</v>
      </c>
      <c r="D1759" s="71">
        <v>42501</v>
      </c>
      <c r="E1759">
        <v>5</v>
      </c>
      <c r="F1759">
        <v>2016</v>
      </c>
      <c r="G1759" t="s">
        <v>1164</v>
      </c>
      <c r="H1759" t="s">
        <v>545</v>
      </c>
      <c r="I1759" t="s">
        <v>1599</v>
      </c>
    </row>
    <row r="1760" spans="1:9" x14ac:dyDescent="0.25">
      <c r="A1760" t="s">
        <v>2530</v>
      </c>
      <c r="B1760">
        <v>0.14495967400000001</v>
      </c>
      <c r="C1760" t="s">
        <v>1399</v>
      </c>
      <c r="D1760" s="71">
        <v>42355</v>
      </c>
      <c r="E1760">
        <v>12</v>
      </c>
      <c r="F1760">
        <v>2015</v>
      </c>
      <c r="G1760" t="s">
        <v>1164</v>
      </c>
      <c r="H1760" t="s">
        <v>545</v>
      </c>
      <c r="I1760" t="s">
        <v>1599</v>
      </c>
    </row>
    <row r="1761" spans="1:9" x14ac:dyDescent="0.25">
      <c r="A1761" t="s">
        <v>1666</v>
      </c>
      <c r="B1761">
        <v>0.14346329499999999</v>
      </c>
      <c r="C1761" t="s">
        <v>1399</v>
      </c>
      <c r="D1761" s="71">
        <v>42340</v>
      </c>
      <c r="E1761">
        <v>12</v>
      </c>
      <c r="F1761">
        <v>2015</v>
      </c>
      <c r="G1761" t="s">
        <v>1164</v>
      </c>
      <c r="H1761" t="s">
        <v>545</v>
      </c>
      <c r="I1761" t="s">
        <v>1599</v>
      </c>
    </row>
    <row r="1762" spans="1:9" x14ac:dyDescent="0.25">
      <c r="A1762" t="s">
        <v>1671</v>
      </c>
      <c r="B1762">
        <v>0.143377266</v>
      </c>
      <c r="C1762" t="s">
        <v>1399</v>
      </c>
      <c r="D1762" s="71">
        <v>42390</v>
      </c>
      <c r="E1762">
        <v>1</v>
      </c>
      <c r="F1762">
        <v>2016</v>
      </c>
      <c r="G1762" t="s">
        <v>1164</v>
      </c>
      <c r="H1762" t="s">
        <v>545</v>
      </c>
      <c r="I1762" t="s">
        <v>1599</v>
      </c>
    </row>
    <row r="1763" spans="1:9" x14ac:dyDescent="0.25">
      <c r="A1763" t="s">
        <v>1931</v>
      </c>
      <c r="B1763">
        <v>0.14011157099999999</v>
      </c>
      <c r="C1763" t="s">
        <v>1399</v>
      </c>
      <c r="D1763" s="71">
        <v>42153</v>
      </c>
      <c r="E1763">
        <v>5</v>
      </c>
      <c r="F1763">
        <v>2015</v>
      </c>
      <c r="G1763" t="s">
        <v>1164</v>
      </c>
      <c r="H1763" t="s">
        <v>545</v>
      </c>
      <c r="I1763" t="s">
        <v>1599</v>
      </c>
    </row>
    <row r="1764" spans="1:9" x14ac:dyDescent="0.25">
      <c r="A1764" t="s">
        <v>2103</v>
      </c>
      <c r="B1764">
        <v>0.13800839600000001</v>
      </c>
      <c r="C1764" t="s">
        <v>1399</v>
      </c>
      <c r="D1764" s="71">
        <v>42348</v>
      </c>
      <c r="E1764">
        <v>12</v>
      </c>
      <c r="F1764">
        <v>2015</v>
      </c>
      <c r="G1764" t="s">
        <v>1164</v>
      </c>
      <c r="H1764" t="s">
        <v>545</v>
      </c>
      <c r="I1764" t="s">
        <v>1599</v>
      </c>
    </row>
    <row r="1765" spans="1:9" x14ac:dyDescent="0.25">
      <c r="A1765" t="s">
        <v>2126</v>
      </c>
      <c r="B1765">
        <v>0.13766005000000001</v>
      </c>
      <c r="C1765" t="s">
        <v>1399</v>
      </c>
      <c r="D1765" s="71">
        <v>42410</v>
      </c>
      <c r="E1765">
        <v>2</v>
      </c>
      <c r="F1765">
        <v>2016</v>
      </c>
      <c r="G1765" t="s">
        <v>1164</v>
      </c>
      <c r="H1765" t="s">
        <v>545</v>
      </c>
      <c r="I1765" t="s">
        <v>1599</v>
      </c>
    </row>
    <row r="1766" spans="1:9" x14ac:dyDescent="0.25">
      <c r="A1766" t="s">
        <v>2128</v>
      </c>
      <c r="B1766">
        <v>0.13764791300000001</v>
      </c>
      <c r="C1766" t="s">
        <v>1399</v>
      </c>
      <c r="D1766" s="71">
        <v>42489</v>
      </c>
      <c r="E1766">
        <v>4</v>
      </c>
      <c r="F1766">
        <v>2016</v>
      </c>
      <c r="G1766" t="s">
        <v>1164</v>
      </c>
      <c r="H1766" t="s">
        <v>545</v>
      </c>
      <c r="I1766" t="s">
        <v>1599</v>
      </c>
    </row>
    <row r="1767" spans="1:9" x14ac:dyDescent="0.25">
      <c r="A1767" t="s">
        <v>2138</v>
      </c>
      <c r="B1767">
        <v>0.13750901099999999</v>
      </c>
      <c r="C1767" t="s">
        <v>1399</v>
      </c>
      <c r="D1767" s="71">
        <v>42185</v>
      </c>
      <c r="E1767">
        <v>6</v>
      </c>
      <c r="F1767">
        <v>2015</v>
      </c>
      <c r="G1767" t="s">
        <v>1164</v>
      </c>
      <c r="H1767" t="s">
        <v>545</v>
      </c>
      <c r="I1767" t="s">
        <v>1599</v>
      </c>
    </row>
    <row r="1768" spans="1:9" x14ac:dyDescent="0.25">
      <c r="A1768" t="s">
        <v>2140</v>
      </c>
      <c r="B1768">
        <v>0.13746487600000001</v>
      </c>
      <c r="C1768" t="s">
        <v>1399</v>
      </c>
      <c r="D1768" s="71">
        <v>42200</v>
      </c>
      <c r="E1768">
        <v>7</v>
      </c>
      <c r="F1768">
        <v>2015</v>
      </c>
      <c r="G1768" t="s">
        <v>1164</v>
      </c>
      <c r="H1768" t="s">
        <v>545</v>
      </c>
      <c r="I1768" t="s">
        <v>1599</v>
      </c>
    </row>
    <row r="1769" spans="1:9" x14ac:dyDescent="0.25">
      <c r="A1769" t="s">
        <v>2218</v>
      </c>
      <c r="B1769">
        <v>0.13655463700000001</v>
      </c>
      <c r="C1769" t="s">
        <v>1399</v>
      </c>
      <c r="D1769" s="71">
        <v>42356</v>
      </c>
      <c r="E1769">
        <v>12</v>
      </c>
      <c r="F1769">
        <v>2015</v>
      </c>
      <c r="G1769" t="s">
        <v>1164</v>
      </c>
      <c r="H1769" t="s">
        <v>545</v>
      </c>
      <c r="I1769" t="s">
        <v>1599</v>
      </c>
    </row>
    <row r="1770" spans="1:9" x14ac:dyDescent="0.25">
      <c r="A1770" t="s">
        <v>2236</v>
      </c>
      <c r="B1770">
        <v>0.13636334</v>
      </c>
      <c r="C1770" t="s">
        <v>1399</v>
      </c>
      <c r="D1770" s="71">
        <v>42297</v>
      </c>
      <c r="E1770">
        <v>10</v>
      </c>
      <c r="F1770">
        <v>2015</v>
      </c>
      <c r="G1770" t="s">
        <v>1164</v>
      </c>
      <c r="H1770" t="s">
        <v>545</v>
      </c>
      <c r="I1770" t="s">
        <v>1599</v>
      </c>
    </row>
    <row r="1771" spans="1:9" x14ac:dyDescent="0.25">
      <c r="A1771" t="s">
        <v>2273</v>
      </c>
      <c r="B1771">
        <v>0.135920028</v>
      </c>
      <c r="C1771" t="s">
        <v>1399</v>
      </c>
      <c r="D1771" s="71">
        <v>42193</v>
      </c>
      <c r="E1771">
        <v>7</v>
      </c>
      <c r="F1771">
        <v>2015</v>
      </c>
      <c r="G1771" t="s">
        <v>1164</v>
      </c>
      <c r="H1771" t="s">
        <v>545</v>
      </c>
      <c r="I1771" t="s">
        <v>1599</v>
      </c>
    </row>
    <row r="1772" spans="1:9" x14ac:dyDescent="0.25">
      <c r="A1772" t="s">
        <v>2448</v>
      </c>
      <c r="B1772">
        <v>0.134026486</v>
      </c>
      <c r="C1772" t="s">
        <v>1399</v>
      </c>
      <c r="D1772" s="71">
        <v>42401</v>
      </c>
      <c r="E1772">
        <v>2</v>
      </c>
      <c r="F1772">
        <v>2016</v>
      </c>
      <c r="G1772" t="s">
        <v>1164</v>
      </c>
      <c r="H1772" t="s">
        <v>545</v>
      </c>
      <c r="I1772" t="s">
        <v>1599</v>
      </c>
    </row>
    <row r="1773" spans="1:9" x14ac:dyDescent="0.25">
      <c r="A1773" t="s">
        <v>2474</v>
      </c>
      <c r="B1773">
        <v>0.133828737</v>
      </c>
      <c r="C1773" t="s">
        <v>1399</v>
      </c>
      <c r="D1773" s="71">
        <v>42209</v>
      </c>
      <c r="E1773">
        <v>7</v>
      </c>
      <c r="F1773">
        <v>2015</v>
      </c>
      <c r="G1773" t="s">
        <v>1164</v>
      </c>
      <c r="H1773" t="s">
        <v>545</v>
      </c>
      <c r="I1773" t="s">
        <v>1599</v>
      </c>
    </row>
    <row r="1774" spans="1:9" x14ac:dyDescent="0.25">
      <c r="A1774" t="s">
        <v>2565</v>
      </c>
      <c r="B1774">
        <v>0.132699761</v>
      </c>
      <c r="C1774" t="s">
        <v>1399</v>
      </c>
      <c r="D1774" s="71">
        <v>42446</v>
      </c>
      <c r="E1774">
        <v>3</v>
      </c>
      <c r="F1774">
        <v>2016</v>
      </c>
      <c r="G1774" t="s">
        <v>1164</v>
      </c>
      <c r="H1774" t="s">
        <v>545</v>
      </c>
      <c r="I1774" t="s">
        <v>1599</v>
      </c>
    </row>
    <row r="1775" spans="1:9" x14ac:dyDescent="0.25">
      <c r="A1775" t="s">
        <v>2611</v>
      </c>
      <c r="B1775">
        <v>0.13225164</v>
      </c>
      <c r="C1775" t="s">
        <v>1399</v>
      </c>
      <c r="D1775" s="71">
        <v>42396</v>
      </c>
      <c r="E1775">
        <v>1</v>
      </c>
      <c r="F1775">
        <v>2016</v>
      </c>
      <c r="G1775" t="s">
        <v>1164</v>
      </c>
      <c r="H1775" t="s">
        <v>545</v>
      </c>
      <c r="I1775" t="s">
        <v>1599</v>
      </c>
    </row>
    <row r="1776" spans="1:9" x14ac:dyDescent="0.25">
      <c r="A1776" t="s">
        <v>1656</v>
      </c>
      <c r="B1776">
        <v>0.13181174900000001</v>
      </c>
      <c r="C1776" t="s">
        <v>1399</v>
      </c>
      <c r="D1776" s="71">
        <v>42489</v>
      </c>
      <c r="E1776">
        <v>4</v>
      </c>
      <c r="F1776">
        <v>2016</v>
      </c>
      <c r="G1776" t="s">
        <v>1164</v>
      </c>
      <c r="H1776" t="s">
        <v>545</v>
      </c>
      <c r="I1776" t="s">
        <v>1599</v>
      </c>
    </row>
    <row r="1777" spans="1:9" x14ac:dyDescent="0.25">
      <c r="A1777" t="s">
        <v>1673</v>
      </c>
      <c r="B1777">
        <v>0.13156636499999999</v>
      </c>
      <c r="C1777" t="s">
        <v>1399</v>
      </c>
      <c r="D1777" s="71">
        <v>42436</v>
      </c>
      <c r="E1777">
        <v>3</v>
      </c>
      <c r="F1777">
        <v>2016</v>
      </c>
      <c r="G1777" t="s">
        <v>1164</v>
      </c>
      <c r="H1777" t="s">
        <v>545</v>
      </c>
      <c r="I1777" t="s">
        <v>1599</v>
      </c>
    </row>
    <row r="1778" spans="1:9" x14ac:dyDescent="0.25">
      <c r="A1778" t="s">
        <v>1813</v>
      </c>
      <c r="B1778">
        <v>0.130223952</v>
      </c>
      <c r="C1778" t="s">
        <v>1399</v>
      </c>
      <c r="D1778" s="71">
        <v>42366</v>
      </c>
      <c r="E1778">
        <v>12</v>
      </c>
      <c r="F1778">
        <v>2015</v>
      </c>
      <c r="G1778" t="s">
        <v>1164</v>
      </c>
      <c r="H1778" t="s">
        <v>545</v>
      </c>
      <c r="I1778" t="s">
        <v>1599</v>
      </c>
    </row>
    <row r="1779" spans="1:9" x14ac:dyDescent="0.25">
      <c r="A1779" t="s">
        <v>1834</v>
      </c>
      <c r="B1779">
        <v>0.13008448</v>
      </c>
      <c r="C1779" t="s">
        <v>1399</v>
      </c>
      <c r="D1779" s="71">
        <v>42200</v>
      </c>
      <c r="E1779">
        <v>7</v>
      </c>
      <c r="F1779">
        <v>2015</v>
      </c>
      <c r="G1779" t="s">
        <v>1164</v>
      </c>
      <c r="H1779" t="s">
        <v>545</v>
      </c>
      <c r="I1779" t="s">
        <v>1599</v>
      </c>
    </row>
    <row r="1780" spans="1:9" x14ac:dyDescent="0.25">
      <c r="A1780" t="s">
        <v>1881</v>
      </c>
      <c r="B1780">
        <v>0.12944033899999999</v>
      </c>
      <c r="C1780" t="s">
        <v>1399</v>
      </c>
      <c r="D1780" s="71">
        <v>42396</v>
      </c>
      <c r="E1780">
        <v>1</v>
      </c>
      <c r="F1780">
        <v>2016</v>
      </c>
      <c r="G1780" t="s">
        <v>1164</v>
      </c>
      <c r="H1780" t="s">
        <v>545</v>
      </c>
      <c r="I1780" t="s">
        <v>1599</v>
      </c>
    </row>
    <row r="1781" spans="1:9" x14ac:dyDescent="0.25">
      <c r="A1781" t="s">
        <v>2020</v>
      </c>
      <c r="B1781">
        <v>0.12795869400000001</v>
      </c>
      <c r="C1781" t="s">
        <v>1399</v>
      </c>
      <c r="D1781" s="71">
        <v>42410</v>
      </c>
      <c r="E1781">
        <v>2</v>
      </c>
      <c r="F1781">
        <v>2016</v>
      </c>
      <c r="G1781" t="s">
        <v>1164</v>
      </c>
      <c r="H1781" t="s">
        <v>545</v>
      </c>
      <c r="I1781" t="s">
        <v>1599</v>
      </c>
    </row>
    <row r="1782" spans="1:9" x14ac:dyDescent="0.25">
      <c r="A1782" t="s">
        <v>2105</v>
      </c>
      <c r="B1782">
        <v>0.12691691199999999</v>
      </c>
      <c r="C1782" t="s">
        <v>1399</v>
      </c>
      <c r="D1782" s="71">
        <v>42355</v>
      </c>
      <c r="E1782">
        <v>12</v>
      </c>
      <c r="F1782">
        <v>2015</v>
      </c>
      <c r="G1782" t="s">
        <v>1164</v>
      </c>
      <c r="H1782" t="s">
        <v>545</v>
      </c>
      <c r="I1782" t="s">
        <v>1599</v>
      </c>
    </row>
    <row r="1783" spans="1:9" x14ac:dyDescent="0.25">
      <c r="A1783" t="s">
        <v>2595</v>
      </c>
      <c r="B1783">
        <v>0.121837284</v>
      </c>
      <c r="C1783" t="s">
        <v>1399</v>
      </c>
      <c r="D1783" s="71">
        <v>42352</v>
      </c>
      <c r="E1783">
        <v>12</v>
      </c>
      <c r="F1783">
        <v>2015</v>
      </c>
      <c r="G1783" t="s">
        <v>1164</v>
      </c>
      <c r="H1783" t="s">
        <v>545</v>
      </c>
      <c r="I1783" t="s">
        <v>1599</v>
      </c>
    </row>
    <row r="1784" spans="1:9" x14ac:dyDescent="0.25">
      <c r="A1784" t="s">
        <v>1708</v>
      </c>
      <c r="B1784">
        <v>0.15613574799999999</v>
      </c>
      <c r="C1784" t="s">
        <v>1399</v>
      </c>
      <c r="D1784" s="71">
        <v>42149</v>
      </c>
      <c r="E1784">
        <v>5</v>
      </c>
      <c r="F1784">
        <v>2015</v>
      </c>
      <c r="G1784" t="s">
        <v>1598</v>
      </c>
      <c r="H1784" t="s">
        <v>1019</v>
      </c>
      <c r="I1784" t="s">
        <v>1599</v>
      </c>
    </row>
    <row r="1785" spans="1:9" x14ac:dyDescent="0.25">
      <c r="A1785" t="s">
        <v>1678</v>
      </c>
      <c r="B1785">
        <v>0.232209587</v>
      </c>
      <c r="C1785" t="s">
        <v>1399</v>
      </c>
      <c r="D1785" s="71">
        <v>41934</v>
      </c>
      <c r="E1785">
        <v>10</v>
      </c>
      <c r="F1785">
        <v>2014</v>
      </c>
      <c r="G1785" t="s">
        <v>1164</v>
      </c>
      <c r="H1785" t="s">
        <v>545</v>
      </c>
      <c r="I1785" t="s">
        <v>1599</v>
      </c>
    </row>
    <row r="1786" spans="1:9" x14ac:dyDescent="0.25">
      <c r="A1786" t="s">
        <v>2276</v>
      </c>
      <c r="B1786">
        <v>0.14833860600000001</v>
      </c>
      <c r="C1786" t="s">
        <v>1399</v>
      </c>
      <c r="D1786" s="71">
        <v>42003</v>
      </c>
      <c r="E1786">
        <v>12</v>
      </c>
      <c r="F1786">
        <v>2014</v>
      </c>
      <c r="G1786" t="s">
        <v>1164</v>
      </c>
      <c r="H1786" t="s">
        <v>545</v>
      </c>
      <c r="I1786" t="s">
        <v>1599</v>
      </c>
    </row>
    <row r="1787" spans="1:9" x14ac:dyDescent="0.25">
      <c r="A1787" t="s">
        <v>2039</v>
      </c>
      <c r="B1787">
        <v>0.13889659300000001</v>
      </c>
      <c r="C1787" t="s">
        <v>1399</v>
      </c>
      <c r="D1787" s="71">
        <v>42081</v>
      </c>
      <c r="E1787">
        <v>3</v>
      </c>
      <c r="F1787">
        <v>2015</v>
      </c>
      <c r="G1787" t="s">
        <v>1164</v>
      </c>
      <c r="H1787" t="s">
        <v>545</v>
      </c>
      <c r="I1787" t="s">
        <v>1599</v>
      </c>
    </row>
    <row r="1788" spans="1:9" x14ac:dyDescent="0.25">
      <c r="A1788" t="s">
        <v>2275</v>
      </c>
      <c r="B1788">
        <v>0.13591092599999999</v>
      </c>
      <c r="C1788" t="s">
        <v>1399</v>
      </c>
      <c r="D1788" s="71">
        <v>41985</v>
      </c>
      <c r="E1788">
        <v>12</v>
      </c>
      <c r="F1788">
        <v>2014</v>
      </c>
      <c r="G1788" t="s">
        <v>1164</v>
      </c>
      <c r="H1788" t="s">
        <v>545</v>
      </c>
      <c r="I1788" t="s">
        <v>1599</v>
      </c>
    </row>
    <row r="1789" spans="1:9" x14ac:dyDescent="0.25">
      <c r="A1789" t="s">
        <v>2633</v>
      </c>
      <c r="B1789">
        <v>0.13204025</v>
      </c>
      <c r="C1789" t="s">
        <v>1399</v>
      </c>
      <c r="D1789" s="71">
        <v>41802</v>
      </c>
      <c r="E1789">
        <v>6</v>
      </c>
      <c r="F1789">
        <v>2014</v>
      </c>
      <c r="G1789" t="s">
        <v>1164</v>
      </c>
      <c r="H1789" t="s">
        <v>545</v>
      </c>
      <c r="I1789" t="s">
        <v>1599</v>
      </c>
    </row>
    <row r="1790" spans="1:9" x14ac:dyDescent="0.25">
      <c r="A1790" t="s">
        <v>2324</v>
      </c>
      <c r="B1790">
        <v>0.12440971200000001</v>
      </c>
      <c r="C1790" t="s">
        <v>1399</v>
      </c>
      <c r="D1790" s="71">
        <v>41876</v>
      </c>
      <c r="E1790">
        <v>8</v>
      </c>
      <c r="F1790">
        <v>2014</v>
      </c>
      <c r="G1790" t="s">
        <v>1164</v>
      </c>
      <c r="H1790" t="s">
        <v>545</v>
      </c>
      <c r="I1790" t="s">
        <v>1599</v>
      </c>
    </row>
    <row r="1791" spans="1:9" x14ac:dyDescent="0.25">
      <c r="A1791" t="s">
        <v>1878</v>
      </c>
      <c r="B1791">
        <v>0.21499879599999999</v>
      </c>
      <c r="C1791" t="s">
        <v>1287</v>
      </c>
      <c r="D1791" s="71">
        <v>42524</v>
      </c>
      <c r="E1791">
        <v>6</v>
      </c>
      <c r="F1791">
        <v>2016</v>
      </c>
      <c r="G1791" t="s">
        <v>1598</v>
      </c>
      <c r="H1791" t="s">
        <v>1019</v>
      </c>
      <c r="I1791" t="s">
        <v>1599</v>
      </c>
    </row>
    <row r="1792" spans="1:9" x14ac:dyDescent="0.25">
      <c r="A1792" t="s">
        <v>2004</v>
      </c>
      <c r="B1792">
        <v>0.169299322</v>
      </c>
      <c r="C1792" t="s">
        <v>1287</v>
      </c>
      <c r="D1792" s="71">
        <v>42465</v>
      </c>
      <c r="E1792">
        <v>4</v>
      </c>
      <c r="F1792">
        <v>2016</v>
      </c>
      <c r="G1792" t="s">
        <v>1598</v>
      </c>
      <c r="H1792" t="s">
        <v>1019</v>
      </c>
      <c r="I1792" t="s">
        <v>1599</v>
      </c>
    </row>
    <row r="1793" spans="1:9" x14ac:dyDescent="0.25">
      <c r="A1793" t="s">
        <v>1926</v>
      </c>
      <c r="B1793">
        <v>0.140202249</v>
      </c>
      <c r="C1793" t="s">
        <v>1287</v>
      </c>
      <c r="D1793" s="71">
        <v>42508</v>
      </c>
      <c r="E1793">
        <v>5</v>
      </c>
      <c r="F1793">
        <v>2016</v>
      </c>
      <c r="G1793" t="s">
        <v>1598</v>
      </c>
      <c r="H1793" t="s">
        <v>1019</v>
      </c>
      <c r="I1793" t="s">
        <v>1599</v>
      </c>
    </row>
    <row r="1794" spans="1:9" x14ac:dyDescent="0.25">
      <c r="A1794" t="s">
        <v>2623</v>
      </c>
      <c r="B1794">
        <v>0.18003812899999999</v>
      </c>
      <c r="C1794" t="s">
        <v>1287</v>
      </c>
      <c r="D1794" s="71">
        <v>42361</v>
      </c>
      <c r="E1794">
        <v>12</v>
      </c>
      <c r="F1794">
        <v>2015</v>
      </c>
      <c r="G1794" t="s">
        <v>1164</v>
      </c>
      <c r="H1794" t="s">
        <v>1018</v>
      </c>
      <c r="I1794" t="s">
        <v>1599</v>
      </c>
    </row>
    <row r="1795" spans="1:9" x14ac:dyDescent="0.25">
      <c r="A1795" t="s">
        <v>1790</v>
      </c>
      <c r="B1795">
        <v>0.17543669000000001</v>
      </c>
      <c r="C1795" t="s">
        <v>1287</v>
      </c>
      <c r="D1795" s="71">
        <v>42509</v>
      </c>
      <c r="E1795">
        <v>5</v>
      </c>
      <c r="F1795">
        <v>2016</v>
      </c>
      <c r="G1795" t="s">
        <v>1164</v>
      </c>
      <c r="H1795" t="s">
        <v>1018</v>
      </c>
      <c r="I1795" t="s">
        <v>1599</v>
      </c>
    </row>
    <row r="1796" spans="1:9" x14ac:dyDescent="0.25">
      <c r="A1796" t="s">
        <v>1920</v>
      </c>
      <c r="B1796">
        <v>0.17137084</v>
      </c>
      <c r="C1796" t="s">
        <v>1287</v>
      </c>
      <c r="D1796" s="71">
        <v>42227</v>
      </c>
      <c r="E1796">
        <v>8</v>
      </c>
      <c r="F1796">
        <v>2015</v>
      </c>
      <c r="G1796" t="s">
        <v>1164</v>
      </c>
      <c r="H1796" t="s">
        <v>1018</v>
      </c>
      <c r="I1796" t="s">
        <v>1599</v>
      </c>
    </row>
    <row r="1797" spans="1:9" x14ac:dyDescent="0.25">
      <c r="A1797" t="s">
        <v>2015</v>
      </c>
      <c r="B1797">
        <v>0.16907413499999999</v>
      </c>
      <c r="C1797" t="s">
        <v>1287</v>
      </c>
      <c r="D1797" s="71">
        <v>42451</v>
      </c>
      <c r="E1797">
        <v>3</v>
      </c>
      <c r="F1797">
        <v>2016</v>
      </c>
      <c r="G1797" t="s">
        <v>1164</v>
      </c>
      <c r="H1797" t="s">
        <v>1018</v>
      </c>
      <c r="I1797" t="s">
        <v>1599</v>
      </c>
    </row>
    <row r="1798" spans="1:9" x14ac:dyDescent="0.25">
      <c r="A1798" t="s">
        <v>2420</v>
      </c>
      <c r="B1798">
        <v>0.16126141799999999</v>
      </c>
      <c r="C1798" t="s">
        <v>1287</v>
      </c>
      <c r="D1798" s="71">
        <v>42185</v>
      </c>
      <c r="E1798">
        <v>6</v>
      </c>
      <c r="F1798">
        <v>2015</v>
      </c>
      <c r="G1798" t="s">
        <v>1164</v>
      </c>
      <c r="H1798" t="s">
        <v>1018</v>
      </c>
      <c r="I1798" t="s">
        <v>1599</v>
      </c>
    </row>
    <row r="1799" spans="1:9" x14ac:dyDescent="0.25">
      <c r="A1799" t="s">
        <v>1707</v>
      </c>
      <c r="B1799">
        <v>0.15615366</v>
      </c>
      <c r="C1799" t="s">
        <v>1287</v>
      </c>
      <c r="D1799" s="71">
        <v>42318</v>
      </c>
      <c r="E1799">
        <v>11</v>
      </c>
      <c r="F1799">
        <v>2015</v>
      </c>
      <c r="G1799" t="s">
        <v>1164</v>
      </c>
      <c r="H1799" t="s">
        <v>1018</v>
      </c>
      <c r="I1799" t="s">
        <v>1599</v>
      </c>
    </row>
    <row r="1800" spans="1:9" x14ac:dyDescent="0.25">
      <c r="A1800" t="s">
        <v>1776</v>
      </c>
      <c r="B1800">
        <v>0.15499297100000001</v>
      </c>
      <c r="C1800" t="s">
        <v>1287</v>
      </c>
      <c r="D1800" s="71">
        <v>42181</v>
      </c>
      <c r="E1800">
        <v>6</v>
      </c>
      <c r="F1800">
        <v>2015</v>
      </c>
      <c r="G1800" t="s">
        <v>1164</v>
      </c>
      <c r="H1800" t="s">
        <v>1018</v>
      </c>
      <c r="I1800" t="s">
        <v>1599</v>
      </c>
    </row>
    <row r="1801" spans="1:9" x14ac:dyDescent="0.25">
      <c r="A1801" t="s">
        <v>1884</v>
      </c>
      <c r="B1801">
        <v>0.153526621</v>
      </c>
      <c r="C1801" t="s">
        <v>1287</v>
      </c>
      <c r="D1801" s="71">
        <v>42293</v>
      </c>
      <c r="E1801">
        <v>10</v>
      </c>
      <c r="F1801">
        <v>2015</v>
      </c>
      <c r="G1801" t="s">
        <v>1164</v>
      </c>
      <c r="H1801" t="s">
        <v>1018</v>
      </c>
      <c r="I1801" t="s">
        <v>1599</v>
      </c>
    </row>
    <row r="1802" spans="1:9" x14ac:dyDescent="0.25">
      <c r="A1802" t="s">
        <v>1677</v>
      </c>
      <c r="B1802">
        <v>0.14330321900000001</v>
      </c>
      <c r="C1802" t="s">
        <v>1287</v>
      </c>
      <c r="D1802" s="71">
        <v>42405</v>
      </c>
      <c r="E1802">
        <v>2</v>
      </c>
      <c r="F1802">
        <v>2016</v>
      </c>
      <c r="G1802" t="s">
        <v>1164</v>
      </c>
      <c r="H1802" t="s">
        <v>1018</v>
      </c>
      <c r="I1802" t="s">
        <v>1599</v>
      </c>
    </row>
    <row r="1803" spans="1:9" x14ac:dyDescent="0.25">
      <c r="A1803" t="s">
        <v>1995</v>
      </c>
      <c r="B1803">
        <v>0.13928600699999999</v>
      </c>
      <c r="C1803" t="s">
        <v>1287</v>
      </c>
      <c r="D1803" s="71">
        <v>42270</v>
      </c>
      <c r="E1803">
        <v>9</v>
      </c>
      <c r="F1803">
        <v>2015</v>
      </c>
      <c r="G1803" t="s">
        <v>1164</v>
      </c>
      <c r="H1803" t="s">
        <v>1018</v>
      </c>
      <c r="I1803" t="s">
        <v>1599</v>
      </c>
    </row>
    <row r="1804" spans="1:9" x14ac:dyDescent="0.25">
      <c r="A1804" t="s">
        <v>2270</v>
      </c>
      <c r="B1804">
        <v>0.124964165</v>
      </c>
      <c r="C1804" t="s">
        <v>1287</v>
      </c>
      <c r="D1804" s="71">
        <v>42367</v>
      </c>
      <c r="E1804">
        <v>12</v>
      </c>
      <c r="F1804">
        <v>2015</v>
      </c>
      <c r="G1804" t="s">
        <v>1164</v>
      </c>
      <c r="H1804" t="s">
        <v>1018</v>
      </c>
      <c r="I1804" t="s">
        <v>1599</v>
      </c>
    </row>
    <row r="1805" spans="1:9" x14ac:dyDescent="0.25">
      <c r="A1805" t="s">
        <v>2613</v>
      </c>
      <c r="B1805">
        <v>0.12161856</v>
      </c>
      <c r="C1805" t="s">
        <v>1287</v>
      </c>
      <c r="D1805" s="71">
        <v>42307</v>
      </c>
      <c r="E1805">
        <v>10</v>
      </c>
      <c r="F1805">
        <v>2015</v>
      </c>
      <c r="G1805" t="s">
        <v>1164</v>
      </c>
      <c r="H1805" t="s">
        <v>1018</v>
      </c>
      <c r="I1805" t="s">
        <v>1599</v>
      </c>
    </row>
    <row r="1806" spans="1:9" x14ac:dyDescent="0.25">
      <c r="A1806" t="s">
        <v>2533</v>
      </c>
      <c r="B1806">
        <v>0.15952075299999999</v>
      </c>
      <c r="C1806" t="s">
        <v>1287</v>
      </c>
      <c r="D1806" s="71">
        <v>42530</v>
      </c>
      <c r="E1806">
        <v>6</v>
      </c>
      <c r="F1806">
        <v>2016</v>
      </c>
      <c r="G1806" t="s">
        <v>1598</v>
      </c>
      <c r="H1806" t="s">
        <v>1019</v>
      </c>
      <c r="I1806" t="s">
        <v>1599</v>
      </c>
    </row>
    <row r="1807" spans="1:9" x14ac:dyDescent="0.25">
      <c r="A1807" t="s">
        <v>2463</v>
      </c>
      <c r="B1807">
        <v>0.123009619</v>
      </c>
      <c r="C1807" t="s">
        <v>1287</v>
      </c>
      <c r="D1807" s="71">
        <v>42536</v>
      </c>
      <c r="E1807">
        <v>6</v>
      </c>
      <c r="F1807">
        <v>2016</v>
      </c>
      <c r="G1807" t="s">
        <v>1598</v>
      </c>
      <c r="H1807" t="s">
        <v>1019</v>
      </c>
      <c r="I1807" t="s">
        <v>1599</v>
      </c>
    </row>
    <row r="1808" spans="1:9" x14ac:dyDescent="0.25">
      <c r="A1808" t="s">
        <v>2311</v>
      </c>
      <c r="B1808">
        <v>0.16317025600000001</v>
      </c>
      <c r="C1808" t="s">
        <v>1287</v>
      </c>
      <c r="D1808" s="71">
        <v>42429</v>
      </c>
      <c r="E1808">
        <v>2</v>
      </c>
      <c r="F1808">
        <v>2016</v>
      </c>
      <c r="G1808" t="s">
        <v>1164</v>
      </c>
      <c r="H1808" t="s">
        <v>1018</v>
      </c>
      <c r="I1808" t="s">
        <v>1599</v>
      </c>
    </row>
    <row r="1809" spans="1:9" x14ac:dyDescent="0.25">
      <c r="A1809" t="s">
        <v>2536</v>
      </c>
      <c r="B1809">
        <v>0.15941767500000001</v>
      </c>
      <c r="C1809" t="s">
        <v>1287</v>
      </c>
      <c r="D1809" s="71">
        <v>42460</v>
      </c>
      <c r="E1809">
        <v>3</v>
      </c>
      <c r="F1809">
        <v>2016</v>
      </c>
      <c r="G1809" t="s">
        <v>1164</v>
      </c>
      <c r="H1809" t="s">
        <v>1018</v>
      </c>
      <c r="I1809" t="s">
        <v>1599</v>
      </c>
    </row>
    <row r="1810" spans="1:9" x14ac:dyDescent="0.25">
      <c r="A1810" t="s">
        <v>2284</v>
      </c>
      <c r="B1810">
        <v>0.27259676799999999</v>
      </c>
      <c r="C1810" t="s">
        <v>1287</v>
      </c>
      <c r="D1810" s="71">
        <v>42510</v>
      </c>
      <c r="E1810">
        <v>5</v>
      </c>
      <c r="F1810">
        <v>2016</v>
      </c>
      <c r="G1810" t="s">
        <v>1164</v>
      </c>
      <c r="H1810" t="s">
        <v>1018</v>
      </c>
      <c r="I1810" t="s">
        <v>1599</v>
      </c>
    </row>
    <row r="1811" spans="1:9" x14ac:dyDescent="0.25">
      <c r="A1811" t="s">
        <v>2592</v>
      </c>
      <c r="B1811">
        <v>0.24020243899999999</v>
      </c>
      <c r="C1811" t="s">
        <v>1287</v>
      </c>
      <c r="D1811" s="71">
        <v>42501</v>
      </c>
      <c r="E1811">
        <v>5</v>
      </c>
      <c r="F1811">
        <v>2016</v>
      </c>
      <c r="G1811" t="s">
        <v>1164</v>
      </c>
      <c r="H1811" t="s">
        <v>1018</v>
      </c>
      <c r="I1811" t="s">
        <v>1599</v>
      </c>
    </row>
    <row r="1812" spans="1:9" x14ac:dyDescent="0.25">
      <c r="A1812" t="s">
        <v>2641</v>
      </c>
      <c r="B1812">
        <v>0.235745872</v>
      </c>
      <c r="C1812" t="s">
        <v>1287</v>
      </c>
      <c r="D1812" s="71">
        <v>42409</v>
      </c>
      <c r="E1812">
        <v>2</v>
      </c>
      <c r="F1812">
        <v>2016</v>
      </c>
      <c r="G1812" t="s">
        <v>1164</v>
      </c>
      <c r="H1812" t="s">
        <v>1018</v>
      </c>
      <c r="I1812" t="s">
        <v>1599</v>
      </c>
    </row>
    <row r="1813" spans="1:9" x14ac:dyDescent="0.25">
      <c r="A1813" t="s">
        <v>1687</v>
      </c>
      <c r="B1813">
        <v>0.23146813599999999</v>
      </c>
      <c r="C1813" t="s">
        <v>1287</v>
      </c>
      <c r="D1813" s="71">
        <v>42535</v>
      </c>
      <c r="E1813">
        <v>6</v>
      </c>
      <c r="F1813">
        <v>2016</v>
      </c>
      <c r="G1813" t="s">
        <v>1164</v>
      </c>
      <c r="H1813" t="s">
        <v>1018</v>
      </c>
      <c r="I1813" t="s">
        <v>1599</v>
      </c>
    </row>
    <row r="1814" spans="1:9" x14ac:dyDescent="0.25">
      <c r="A1814" t="s">
        <v>2032</v>
      </c>
      <c r="B1814">
        <v>0.205632182</v>
      </c>
      <c r="C1814" t="s">
        <v>1287</v>
      </c>
      <c r="D1814" s="71">
        <v>42384</v>
      </c>
      <c r="E1814">
        <v>1</v>
      </c>
      <c r="F1814">
        <v>2016</v>
      </c>
      <c r="G1814" t="s">
        <v>1164</v>
      </c>
      <c r="H1814" t="s">
        <v>1018</v>
      </c>
      <c r="I1814" t="s">
        <v>1599</v>
      </c>
    </row>
    <row r="1815" spans="1:9" x14ac:dyDescent="0.25">
      <c r="A1815" t="s">
        <v>1680</v>
      </c>
      <c r="B1815">
        <v>0.17844545000000001</v>
      </c>
      <c r="C1815" t="s">
        <v>1287</v>
      </c>
      <c r="D1815" s="71">
        <v>42417</v>
      </c>
      <c r="E1815">
        <v>2</v>
      </c>
      <c r="F1815">
        <v>2016</v>
      </c>
      <c r="G1815" t="s">
        <v>1164</v>
      </c>
      <c r="H1815" t="s">
        <v>1018</v>
      </c>
      <c r="I1815" t="s">
        <v>1599</v>
      </c>
    </row>
    <row r="1816" spans="1:9" x14ac:dyDescent="0.25">
      <c r="A1816" t="s">
        <v>1917</v>
      </c>
      <c r="B1816">
        <v>0.17143439399999999</v>
      </c>
      <c r="C1816" t="s">
        <v>1287</v>
      </c>
      <c r="D1816" s="71">
        <v>42418</v>
      </c>
      <c r="E1816">
        <v>2</v>
      </c>
      <c r="F1816">
        <v>2016</v>
      </c>
      <c r="G1816" t="s">
        <v>1164</v>
      </c>
      <c r="H1816" t="s">
        <v>1018</v>
      </c>
      <c r="I1816" t="s">
        <v>1599</v>
      </c>
    </row>
    <row r="1817" spans="1:9" x14ac:dyDescent="0.25">
      <c r="A1817" t="s">
        <v>2175</v>
      </c>
      <c r="B1817">
        <v>0.16562522599999999</v>
      </c>
      <c r="C1817" t="s">
        <v>1287</v>
      </c>
      <c r="D1817" s="71">
        <v>42514</v>
      </c>
      <c r="E1817">
        <v>5</v>
      </c>
      <c r="F1817">
        <v>2016</v>
      </c>
      <c r="G1817" t="s">
        <v>1164</v>
      </c>
      <c r="H1817" t="s">
        <v>1018</v>
      </c>
      <c r="I1817" t="s">
        <v>1599</v>
      </c>
    </row>
    <row r="1818" spans="1:9" x14ac:dyDescent="0.25">
      <c r="A1818" t="s">
        <v>2243</v>
      </c>
      <c r="B1818">
        <v>0.164420441</v>
      </c>
      <c r="C1818" t="s">
        <v>1287</v>
      </c>
      <c r="D1818" s="71">
        <v>42447</v>
      </c>
      <c r="E1818">
        <v>3</v>
      </c>
      <c r="F1818">
        <v>2016</v>
      </c>
      <c r="G1818" t="s">
        <v>1164</v>
      </c>
      <c r="H1818" t="s">
        <v>1018</v>
      </c>
      <c r="I1818" t="s">
        <v>1599</v>
      </c>
    </row>
    <row r="1819" spans="1:9" x14ac:dyDescent="0.25">
      <c r="A1819" t="s">
        <v>2341</v>
      </c>
      <c r="B1819">
        <v>0.162585856</v>
      </c>
      <c r="C1819" t="s">
        <v>1287</v>
      </c>
      <c r="D1819" s="71">
        <v>42354</v>
      </c>
      <c r="E1819">
        <v>12</v>
      </c>
      <c r="F1819">
        <v>2015</v>
      </c>
      <c r="G1819" t="s">
        <v>1164</v>
      </c>
      <c r="H1819" t="s">
        <v>1018</v>
      </c>
      <c r="I1819" t="s">
        <v>1599</v>
      </c>
    </row>
    <row r="1820" spans="1:9" x14ac:dyDescent="0.25">
      <c r="A1820" t="s">
        <v>2563</v>
      </c>
      <c r="B1820">
        <v>0.15894245800000001</v>
      </c>
      <c r="C1820" t="s">
        <v>1287</v>
      </c>
      <c r="D1820" s="71">
        <v>42425</v>
      </c>
      <c r="E1820">
        <v>2</v>
      </c>
      <c r="F1820">
        <v>2016</v>
      </c>
      <c r="G1820" t="s">
        <v>1164</v>
      </c>
      <c r="H1820" t="s">
        <v>1018</v>
      </c>
      <c r="I1820" t="s">
        <v>1599</v>
      </c>
    </row>
    <row r="1821" spans="1:9" x14ac:dyDescent="0.25">
      <c r="A1821" t="s">
        <v>2061</v>
      </c>
      <c r="B1821">
        <v>0.151086163</v>
      </c>
      <c r="C1821" t="s">
        <v>1287</v>
      </c>
      <c r="D1821" s="71">
        <v>42325</v>
      </c>
      <c r="E1821">
        <v>11</v>
      </c>
      <c r="F1821">
        <v>2015</v>
      </c>
      <c r="G1821" t="s">
        <v>1164</v>
      </c>
      <c r="H1821" t="s">
        <v>1018</v>
      </c>
      <c r="I1821" t="s">
        <v>1599</v>
      </c>
    </row>
    <row r="1822" spans="1:9" x14ac:dyDescent="0.25">
      <c r="A1822" t="s">
        <v>2431</v>
      </c>
      <c r="B1822">
        <v>0.146137512</v>
      </c>
      <c r="C1822" t="s">
        <v>1287</v>
      </c>
      <c r="D1822" s="71">
        <v>42102</v>
      </c>
      <c r="E1822">
        <v>4</v>
      </c>
      <c r="F1822">
        <v>2015</v>
      </c>
      <c r="G1822" t="s">
        <v>1164</v>
      </c>
      <c r="H1822" t="s">
        <v>1018</v>
      </c>
      <c r="I1822" t="s">
        <v>1599</v>
      </c>
    </row>
    <row r="1823" spans="1:9" x14ac:dyDescent="0.25">
      <c r="A1823" t="s">
        <v>2247</v>
      </c>
      <c r="B1823">
        <v>0.136289613</v>
      </c>
      <c r="C1823" t="s">
        <v>1287</v>
      </c>
      <c r="D1823" s="71">
        <v>42349</v>
      </c>
      <c r="E1823">
        <v>12</v>
      </c>
      <c r="F1823">
        <v>2015</v>
      </c>
      <c r="G1823" t="s">
        <v>1164</v>
      </c>
      <c r="H1823" t="s">
        <v>1018</v>
      </c>
      <c r="I1823" t="s">
        <v>1599</v>
      </c>
    </row>
    <row r="1824" spans="1:9" x14ac:dyDescent="0.25">
      <c r="A1824" t="s">
        <v>2288</v>
      </c>
      <c r="B1824">
        <v>0.12474391999999999</v>
      </c>
      <c r="C1824" t="s">
        <v>1287</v>
      </c>
      <c r="D1824" s="71">
        <v>42255</v>
      </c>
      <c r="E1824">
        <v>9</v>
      </c>
      <c r="F1824">
        <v>2015</v>
      </c>
      <c r="G1824" t="s">
        <v>1164</v>
      </c>
      <c r="H1824" t="s">
        <v>1018</v>
      </c>
      <c r="I1824" t="s">
        <v>1599</v>
      </c>
    </row>
    <row r="1825" spans="1:9" x14ac:dyDescent="0.25">
      <c r="A1825" t="s">
        <v>2428</v>
      </c>
      <c r="B1825">
        <v>0.123300748</v>
      </c>
      <c r="C1825" t="s">
        <v>1287</v>
      </c>
      <c r="D1825" s="71">
        <v>42338</v>
      </c>
      <c r="E1825">
        <v>11</v>
      </c>
      <c r="F1825">
        <v>2015</v>
      </c>
      <c r="G1825" t="s">
        <v>1164</v>
      </c>
      <c r="H1825" t="s">
        <v>1018</v>
      </c>
      <c r="I1825" t="s">
        <v>1599</v>
      </c>
    </row>
    <row r="1826" spans="1:9" x14ac:dyDescent="0.25">
      <c r="A1826" t="s">
        <v>2640</v>
      </c>
      <c r="B1826">
        <v>0.121350125</v>
      </c>
      <c r="C1826" t="s">
        <v>1287</v>
      </c>
      <c r="D1826" s="71">
        <v>42410</v>
      </c>
      <c r="E1826">
        <v>2</v>
      </c>
      <c r="F1826">
        <v>2016</v>
      </c>
      <c r="G1826" t="s">
        <v>1164</v>
      </c>
      <c r="H1826" t="s">
        <v>1018</v>
      </c>
      <c r="I1826" t="s">
        <v>1599</v>
      </c>
    </row>
    <row r="1827" spans="1:9" x14ac:dyDescent="0.25">
      <c r="A1827" t="s">
        <v>1759</v>
      </c>
      <c r="B1827">
        <v>0.44948022599999998</v>
      </c>
      <c r="C1827" t="s">
        <v>1287</v>
      </c>
      <c r="D1827" s="71">
        <v>42473</v>
      </c>
      <c r="E1827">
        <v>4</v>
      </c>
      <c r="F1827">
        <v>2016</v>
      </c>
      <c r="G1827" t="s">
        <v>1164</v>
      </c>
      <c r="H1827" t="s">
        <v>1018</v>
      </c>
      <c r="I1827" t="s">
        <v>1599</v>
      </c>
    </row>
    <row r="1828" spans="1:9" x14ac:dyDescent="0.25">
      <c r="A1828" t="s">
        <v>1779</v>
      </c>
      <c r="B1828">
        <v>0.41858547000000002</v>
      </c>
      <c r="C1828" t="s">
        <v>1287</v>
      </c>
      <c r="D1828" s="71">
        <v>42283</v>
      </c>
      <c r="E1828">
        <v>10</v>
      </c>
      <c r="F1828">
        <v>2015</v>
      </c>
      <c r="G1828" t="s">
        <v>1164</v>
      </c>
      <c r="H1828" t="s">
        <v>1018</v>
      </c>
      <c r="I1828" t="s">
        <v>1599</v>
      </c>
    </row>
    <row r="1829" spans="1:9" x14ac:dyDescent="0.25">
      <c r="A1829" t="s">
        <v>1859</v>
      </c>
      <c r="B1829">
        <v>0.35343735199999998</v>
      </c>
      <c r="C1829" t="s">
        <v>1287</v>
      </c>
      <c r="D1829" s="71">
        <v>42520</v>
      </c>
      <c r="E1829">
        <v>5</v>
      </c>
      <c r="F1829">
        <v>2016</v>
      </c>
      <c r="G1829" t="s">
        <v>1164</v>
      </c>
      <c r="H1829" t="s">
        <v>1018</v>
      </c>
      <c r="I1829" t="s">
        <v>1599</v>
      </c>
    </row>
    <row r="1830" spans="1:9" x14ac:dyDescent="0.25">
      <c r="A1830" t="s">
        <v>2003</v>
      </c>
      <c r="B1830">
        <v>0.31477747900000003</v>
      </c>
      <c r="C1830" t="s">
        <v>1287</v>
      </c>
      <c r="D1830" s="71">
        <v>42536</v>
      </c>
      <c r="E1830">
        <v>6</v>
      </c>
      <c r="F1830">
        <v>2016</v>
      </c>
      <c r="G1830" t="s">
        <v>1164</v>
      </c>
      <c r="H1830" t="s">
        <v>1018</v>
      </c>
      <c r="I1830" t="s">
        <v>1599</v>
      </c>
    </row>
    <row r="1831" spans="1:9" x14ac:dyDescent="0.25">
      <c r="A1831" t="s">
        <v>2070</v>
      </c>
      <c r="B1831">
        <v>0.30368420499999998</v>
      </c>
      <c r="C1831" t="s">
        <v>1287</v>
      </c>
      <c r="D1831" s="71">
        <v>42368</v>
      </c>
      <c r="E1831">
        <v>12</v>
      </c>
      <c r="F1831">
        <v>2015</v>
      </c>
      <c r="G1831" t="s">
        <v>1164</v>
      </c>
      <c r="H1831" t="s">
        <v>1018</v>
      </c>
      <c r="I1831" t="s">
        <v>1599</v>
      </c>
    </row>
    <row r="1832" spans="1:9" x14ac:dyDescent="0.25">
      <c r="A1832" t="s">
        <v>2098</v>
      </c>
      <c r="B1832">
        <v>0.29509838999999999</v>
      </c>
      <c r="C1832" t="s">
        <v>1287</v>
      </c>
      <c r="D1832" s="71">
        <v>42535</v>
      </c>
      <c r="E1832">
        <v>6</v>
      </c>
      <c r="F1832">
        <v>2016</v>
      </c>
      <c r="G1832" t="s">
        <v>1164</v>
      </c>
      <c r="H1832" t="s">
        <v>1018</v>
      </c>
      <c r="I1832" t="s">
        <v>1599</v>
      </c>
    </row>
    <row r="1833" spans="1:9" x14ac:dyDescent="0.25">
      <c r="A1833" t="s">
        <v>2099</v>
      </c>
      <c r="B1833">
        <v>0.29509838999999999</v>
      </c>
      <c r="C1833" t="s">
        <v>1287</v>
      </c>
      <c r="D1833" s="71">
        <v>42530</v>
      </c>
      <c r="E1833">
        <v>6</v>
      </c>
      <c r="F1833">
        <v>2016</v>
      </c>
      <c r="G1833" t="s">
        <v>1164</v>
      </c>
      <c r="H1833" t="s">
        <v>1018</v>
      </c>
      <c r="I1833" t="s">
        <v>1599</v>
      </c>
    </row>
    <row r="1834" spans="1:9" x14ac:dyDescent="0.25">
      <c r="A1834" t="s">
        <v>2265</v>
      </c>
      <c r="B1834">
        <v>0.274039066</v>
      </c>
      <c r="C1834" t="s">
        <v>1287</v>
      </c>
      <c r="D1834" s="71">
        <v>42368</v>
      </c>
      <c r="E1834">
        <v>12</v>
      </c>
      <c r="F1834">
        <v>2015</v>
      </c>
      <c r="G1834" t="s">
        <v>1164</v>
      </c>
      <c r="H1834" t="s">
        <v>1018</v>
      </c>
      <c r="I1834" t="s">
        <v>1599</v>
      </c>
    </row>
    <row r="1835" spans="1:9" x14ac:dyDescent="0.25">
      <c r="A1835" t="s">
        <v>2398</v>
      </c>
      <c r="B1835">
        <v>0.26025273999999998</v>
      </c>
      <c r="C1835" t="s">
        <v>1287</v>
      </c>
      <c r="D1835" s="71">
        <v>42338</v>
      </c>
      <c r="E1835">
        <v>11</v>
      </c>
      <c r="F1835">
        <v>2015</v>
      </c>
      <c r="G1835" t="s">
        <v>1164</v>
      </c>
      <c r="H1835" t="s">
        <v>1018</v>
      </c>
      <c r="I1835" t="s">
        <v>1599</v>
      </c>
    </row>
    <row r="1836" spans="1:9" x14ac:dyDescent="0.25">
      <c r="A1836" t="s">
        <v>2421</v>
      </c>
      <c r="B1836">
        <v>0.25628168699999998</v>
      </c>
      <c r="C1836" t="s">
        <v>1287</v>
      </c>
      <c r="D1836" s="71">
        <v>42439</v>
      </c>
      <c r="E1836">
        <v>3</v>
      </c>
      <c r="F1836">
        <v>2016</v>
      </c>
      <c r="G1836" t="s">
        <v>1164</v>
      </c>
      <c r="H1836" t="s">
        <v>1018</v>
      </c>
      <c r="I1836" t="s">
        <v>1599</v>
      </c>
    </row>
    <row r="1837" spans="1:9" x14ac:dyDescent="0.25">
      <c r="A1837" t="s">
        <v>2481</v>
      </c>
      <c r="B1837">
        <v>0.25002717899999999</v>
      </c>
      <c r="C1837" t="s">
        <v>1287</v>
      </c>
      <c r="D1837" s="71">
        <v>42437</v>
      </c>
      <c r="E1837">
        <v>3</v>
      </c>
      <c r="F1837">
        <v>2016</v>
      </c>
      <c r="G1837" t="s">
        <v>1164</v>
      </c>
      <c r="H1837" t="s">
        <v>1018</v>
      </c>
      <c r="I1837" t="s">
        <v>1599</v>
      </c>
    </row>
    <row r="1838" spans="1:9" x14ac:dyDescent="0.25">
      <c r="A1838" t="s">
        <v>2494</v>
      </c>
      <c r="B1838">
        <v>0.24939687499999999</v>
      </c>
      <c r="C1838" t="s">
        <v>1287</v>
      </c>
      <c r="D1838" s="71">
        <v>42277</v>
      </c>
      <c r="E1838">
        <v>9</v>
      </c>
      <c r="F1838">
        <v>2015</v>
      </c>
      <c r="G1838" t="s">
        <v>1164</v>
      </c>
      <c r="H1838" t="s">
        <v>1018</v>
      </c>
      <c r="I1838" t="s">
        <v>1599</v>
      </c>
    </row>
    <row r="1839" spans="1:9" x14ac:dyDescent="0.25">
      <c r="A1839" t="s">
        <v>2538</v>
      </c>
      <c r="B1839">
        <v>0.245388892</v>
      </c>
      <c r="C1839" t="s">
        <v>1287</v>
      </c>
      <c r="D1839" s="71">
        <v>42332</v>
      </c>
      <c r="E1839">
        <v>11</v>
      </c>
      <c r="F1839">
        <v>2015</v>
      </c>
      <c r="G1839" t="s">
        <v>1164</v>
      </c>
      <c r="H1839" t="s">
        <v>1018</v>
      </c>
      <c r="I1839" t="s">
        <v>1599</v>
      </c>
    </row>
    <row r="1840" spans="1:9" x14ac:dyDescent="0.25">
      <c r="A1840" t="s">
        <v>1653</v>
      </c>
      <c r="B1840">
        <v>0.233984468</v>
      </c>
      <c r="C1840" t="s">
        <v>1287</v>
      </c>
      <c r="D1840" s="71">
        <v>42473</v>
      </c>
      <c r="E1840">
        <v>4</v>
      </c>
      <c r="F1840">
        <v>2016</v>
      </c>
      <c r="G1840" t="s">
        <v>1164</v>
      </c>
      <c r="H1840" t="s">
        <v>1018</v>
      </c>
      <c r="I1840" t="s">
        <v>1599</v>
      </c>
    </row>
    <row r="1841" spans="1:9" x14ac:dyDescent="0.25">
      <c r="A1841" t="s">
        <v>1706</v>
      </c>
      <c r="B1841">
        <v>0.229721754</v>
      </c>
      <c r="C1841" t="s">
        <v>1287</v>
      </c>
      <c r="D1841" s="71">
        <v>42191</v>
      </c>
      <c r="E1841">
        <v>7</v>
      </c>
      <c r="F1841">
        <v>2015</v>
      </c>
      <c r="G1841" t="s">
        <v>1164</v>
      </c>
      <c r="H1841" t="s">
        <v>1018</v>
      </c>
      <c r="I1841" t="s">
        <v>1599</v>
      </c>
    </row>
    <row r="1842" spans="1:9" x14ac:dyDescent="0.25">
      <c r="A1842" t="s">
        <v>1814</v>
      </c>
      <c r="B1842">
        <v>0.21983087600000001</v>
      </c>
      <c r="C1842" t="s">
        <v>1287</v>
      </c>
      <c r="D1842" s="71">
        <v>42410</v>
      </c>
      <c r="E1842">
        <v>2</v>
      </c>
      <c r="F1842">
        <v>2016</v>
      </c>
      <c r="G1842" t="s">
        <v>1164</v>
      </c>
      <c r="H1842" t="s">
        <v>1018</v>
      </c>
      <c r="I1842" t="s">
        <v>1599</v>
      </c>
    </row>
    <row r="1843" spans="1:9" x14ac:dyDescent="0.25">
      <c r="A1843" t="s">
        <v>1849</v>
      </c>
      <c r="B1843">
        <v>0.216728959</v>
      </c>
      <c r="C1843" t="s">
        <v>1287</v>
      </c>
      <c r="D1843" s="71">
        <v>42419</v>
      </c>
      <c r="E1843">
        <v>2</v>
      </c>
      <c r="F1843">
        <v>2016</v>
      </c>
      <c r="G1843" t="s">
        <v>1164</v>
      </c>
      <c r="H1843" t="s">
        <v>1018</v>
      </c>
      <c r="I1843" t="s">
        <v>1599</v>
      </c>
    </row>
    <row r="1844" spans="1:9" x14ac:dyDescent="0.25">
      <c r="A1844" t="s">
        <v>1866</v>
      </c>
      <c r="B1844">
        <v>0.21594687200000001</v>
      </c>
      <c r="C1844" t="s">
        <v>1287</v>
      </c>
      <c r="D1844" s="71">
        <v>42090</v>
      </c>
      <c r="E1844">
        <v>3</v>
      </c>
      <c r="F1844">
        <v>2015</v>
      </c>
      <c r="G1844" t="s">
        <v>1164</v>
      </c>
      <c r="H1844" t="s">
        <v>1018</v>
      </c>
      <c r="I1844" t="s">
        <v>1599</v>
      </c>
    </row>
    <row r="1845" spans="1:9" x14ac:dyDescent="0.25">
      <c r="A1845" t="s">
        <v>1922</v>
      </c>
      <c r="B1845">
        <v>0.21219232199999999</v>
      </c>
      <c r="C1845" t="s">
        <v>1287</v>
      </c>
      <c r="D1845" s="71">
        <v>42499</v>
      </c>
      <c r="E1845">
        <v>5</v>
      </c>
      <c r="F1845">
        <v>2016</v>
      </c>
      <c r="G1845" t="s">
        <v>1164</v>
      </c>
      <c r="H1845" t="s">
        <v>1018</v>
      </c>
      <c r="I1845" t="s">
        <v>1599</v>
      </c>
    </row>
    <row r="1846" spans="1:9" x14ac:dyDescent="0.25">
      <c r="A1846" t="s">
        <v>1929</v>
      </c>
      <c r="B1846">
        <v>0.211718358</v>
      </c>
      <c r="C1846" t="s">
        <v>1287</v>
      </c>
      <c r="D1846" s="71">
        <v>42354</v>
      </c>
      <c r="E1846">
        <v>12</v>
      </c>
      <c r="F1846">
        <v>2015</v>
      </c>
      <c r="G1846" t="s">
        <v>1164</v>
      </c>
      <c r="H1846" t="s">
        <v>1018</v>
      </c>
      <c r="I1846" t="s">
        <v>1599</v>
      </c>
    </row>
    <row r="1847" spans="1:9" x14ac:dyDescent="0.25">
      <c r="A1847" t="s">
        <v>1972</v>
      </c>
      <c r="B1847">
        <v>0.209149472</v>
      </c>
      <c r="C1847" t="s">
        <v>1287</v>
      </c>
      <c r="D1847" s="71">
        <v>42501</v>
      </c>
      <c r="E1847">
        <v>5</v>
      </c>
      <c r="F1847">
        <v>2016</v>
      </c>
      <c r="G1847" t="s">
        <v>1164</v>
      </c>
      <c r="H1847" t="s">
        <v>1018</v>
      </c>
      <c r="I1847" t="s">
        <v>1599</v>
      </c>
    </row>
    <row r="1848" spans="1:9" x14ac:dyDescent="0.25">
      <c r="A1848" t="s">
        <v>1973</v>
      </c>
      <c r="B1848">
        <v>0.209149472</v>
      </c>
      <c r="C1848" t="s">
        <v>1287</v>
      </c>
      <c r="D1848" s="71">
        <v>42501</v>
      </c>
      <c r="E1848">
        <v>5</v>
      </c>
      <c r="F1848">
        <v>2016</v>
      </c>
      <c r="G1848" t="s">
        <v>1164</v>
      </c>
      <c r="H1848" t="s">
        <v>1018</v>
      </c>
      <c r="I1848" t="s">
        <v>1599</v>
      </c>
    </row>
    <row r="1849" spans="1:9" x14ac:dyDescent="0.25">
      <c r="A1849" t="s">
        <v>2038</v>
      </c>
      <c r="B1849">
        <v>0.20542632599999999</v>
      </c>
      <c r="C1849" t="s">
        <v>1287</v>
      </c>
      <c r="D1849" s="71">
        <v>42331</v>
      </c>
      <c r="E1849">
        <v>11</v>
      </c>
      <c r="F1849">
        <v>2015</v>
      </c>
      <c r="G1849" t="s">
        <v>1164</v>
      </c>
      <c r="H1849" t="s">
        <v>1018</v>
      </c>
      <c r="I1849" t="s">
        <v>1599</v>
      </c>
    </row>
    <row r="1850" spans="1:9" x14ac:dyDescent="0.25">
      <c r="A1850" t="s">
        <v>2043</v>
      </c>
      <c r="B1850">
        <v>0.205263483</v>
      </c>
      <c r="C1850" t="s">
        <v>1287</v>
      </c>
      <c r="D1850" s="71">
        <v>42482</v>
      </c>
      <c r="E1850">
        <v>4</v>
      </c>
      <c r="F1850">
        <v>2016</v>
      </c>
      <c r="G1850" t="s">
        <v>1164</v>
      </c>
      <c r="H1850" t="s">
        <v>1018</v>
      </c>
      <c r="I1850" t="s">
        <v>1599</v>
      </c>
    </row>
    <row r="1851" spans="1:9" x14ac:dyDescent="0.25">
      <c r="A1851" t="s">
        <v>2070</v>
      </c>
      <c r="B1851">
        <v>0.20308481</v>
      </c>
      <c r="C1851" t="s">
        <v>1287</v>
      </c>
      <c r="D1851" s="71">
        <v>42286</v>
      </c>
      <c r="E1851">
        <v>10</v>
      </c>
      <c r="F1851">
        <v>2015</v>
      </c>
      <c r="G1851" t="s">
        <v>1164</v>
      </c>
      <c r="H1851" t="s">
        <v>1018</v>
      </c>
      <c r="I1851" t="s">
        <v>1599</v>
      </c>
    </row>
    <row r="1852" spans="1:9" x14ac:dyDescent="0.25">
      <c r="A1852" t="s">
        <v>2085</v>
      </c>
      <c r="B1852">
        <v>0.202349739</v>
      </c>
      <c r="C1852" t="s">
        <v>1287</v>
      </c>
      <c r="D1852" s="71">
        <v>42501</v>
      </c>
      <c r="E1852">
        <v>5</v>
      </c>
      <c r="F1852">
        <v>2016</v>
      </c>
      <c r="G1852" t="s">
        <v>1164</v>
      </c>
      <c r="H1852" t="s">
        <v>1018</v>
      </c>
      <c r="I1852" t="s">
        <v>1599</v>
      </c>
    </row>
    <row r="1853" spans="1:9" x14ac:dyDescent="0.25">
      <c r="A1853" t="s">
        <v>2114</v>
      </c>
      <c r="B1853">
        <v>0.20079472700000001</v>
      </c>
      <c r="C1853" t="s">
        <v>1287</v>
      </c>
      <c r="D1853" s="71">
        <v>42200</v>
      </c>
      <c r="E1853">
        <v>7</v>
      </c>
      <c r="F1853">
        <v>2015</v>
      </c>
      <c r="G1853" t="s">
        <v>1164</v>
      </c>
      <c r="H1853" t="s">
        <v>1018</v>
      </c>
      <c r="I1853" t="s">
        <v>1599</v>
      </c>
    </row>
    <row r="1854" spans="1:9" x14ac:dyDescent="0.25">
      <c r="A1854" t="s">
        <v>2190</v>
      </c>
      <c r="B1854">
        <v>0.19686105200000001</v>
      </c>
      <c r="C1854" t="s">
        <v>1287</v>
      </c>
      <c r="D1854" s="71">
        <v>42425</v>
      </c>
      <c r="E1854">
        <v>2</v>
      </c>
      <c r="F1854">
        <v>2016</v>
      </c>
      <c r="G1854" t="s">
        <v>1164</v>
      </c>
      <c r="H1854" t="s">
        <v>1018</v>
      </c>
      <c r="I1854" t="s">
        <v>1599</v>
      </c>
    </row>
    <row r="1855" spans="1:9" x14ac:dyDescent="0.25">
      <c r="A1855" t="s">
        <v>2329</v>
      </c>
      <c r="B1855">
        <v>0.18984157600000001</v>
      </c>
      <c r="C1855" t="s">
        <v>1287</v>
      </c>
      <c r="D1855" s="71">
        <v>42487</v>
      </c>
      <c r="E1855">
        <v>4</v>
      </c>
      <c r="F1855">
        <v>2016</v>
      </c>
      <c r="G1855" t="s">
        <v>1164</v>
      </c>
      <c r="H1855" t="s">
        <v>1018</v>
      </c>
      <c r="I1855" t="s">
        <v>1599</v>
      </c>
    </row>
    <row r="1856" spans="1:9" x14ac:dyDescent="0.25">
      <c r="A1856" t="s">
        <v>2379</v>
      </c>
      <c r="B1856">
        <v>0.18815551599999999</v>
      </c>
      <c r="C1856" t="s">
        <v>1287</v>
      </c>
      <c r="D1856" s="71">
        <v>42425</v>
      </c>
      <c r="E1856">
        <v>2</v>
      </c>
      <c r="F1856">
        <v>2016</v>
      </c>
      <c r="G1856" t="s">
        <v>1164</v>
      </c>
      <c r="H1856" t="s">
        <v>1018</v>
      </c>
      <c r="I1856" t="s">
        <v>1599</v>
      </c>
    </row>
    <row r="1857" spans="1:9" x14ac:dyDescent="0.25">
      <c r="A1857" t="s">
        <v>2387</v>
      </c>
      <c r="B1857">
        <v>0.18800162100000001</v>
      </c>
      <c r="C1857" t="s">
        <v>1287</v>
      </c>
      <c r="D1857" s="71">
        <v>42527</v>
      </c>
      <c r="E1857">
        <v>6</v>
      </c>
      <c r="F1857">
        <v>2016</v>
      </c>
      <c r="G1857" t="s">
        <v>1164</v>
      </c>
      <c r="H1857" t="s">
        <v>1018</v>
      </c>
      <c r="I1857" t="s">
        <v>1599</v>
      </c>
    </row>
    <row r="1858" spans="1:9" x14ac:dyDescent="0.25">
      <c r="A1858" t="s">
        <v>2422</v>
      </c>
      <c r="B1858">
        <v>0.18693383399999999</v>
      </c>
      <c r="C1858" t="s">
        <v>1287</v>
      </c>
      <c r="D1858" s="71">
        <v>42535</v>
      </c>
      <c r="E1858">
        <v>6</v>
      </c>
      <c r="F1858">
        <v>2016</v>
      </c>
      <c r="G1858" t="s">
        <v>1164</v>
      </c>
      <c r="H1858" t="s">
        <v>1018</v>
      </c>
      <c r="I1858" t="s">
        <v>1599</v>
      </c>
    </row>
    <row r="1859" spans="1:9" x14ac:dyDescent="0.25">
      <c r="A1859" t="s">
        <v>2449</v>
      </c>
      <c r="B1859">
        <v>0.185714779</v>
      </c>
      <c r="C1859" t="s">
        <v>1287</v>
      </c>
      <c r="D1859" s="71">
        <v>42501</v>
      </c>
      <c r="E1859">
        <v>5</v>
      </c>
      <c r="F1859">
        <v>2016</v>
      </c>
      <c r="G1859" t="s">
        <v>1164</v>
      </c>
      <c r="H1859" t="s">
        <v>1018</v>
      </c>
      <c r="I1859" t="s">
        <v>1599</v>
      </c>
    </row>
    <row r="1860" spans="1:9" x14ac:dyDescent="0.25">
      <c r="A1860" t="s">
        <v>2484</v>
      </c>
      <c r="B1860">
        <v>0.18445620700000001</v>
      </c>
      <c r="C1860" t="s">
        <v>1287</v>
      </c>
      <c r="D1860" s="71">
        <v>42436</v>
      </c>
      <c r="E1860">
        <v>3</v>
      </c>
      <c r="F1860">
        <v>2016</v>
      </c>
      <c r="G1860" t="s">
        <v>1164</v>
      </c>
      <c r="H1860" t="s">
        <v>1018</v>
      </c>
      <c r="I1860" t="s">
        <v>1599</v>
      </c>
    </row>
    <row r="1861" spans="1:9" x14ac:dyDescent="0.25">
      <c r="A1861" t="s">
        <v>2521</v>
      </c>
      <c r="B1861">
        <v>0.183337732</v>
      </c>
      <c r="C1861" t="s">
        <v>1287</v>
      </c>
      <c r="D1861" s="71">
        <v>42508</v>
      </c>
      <c r="E1861">
        <v>5</v>
      </c>
      <c r="F1861">
        <v>2016</v>
      </c>
      <c r="G1861" t="s">
        <v>1164</v>
      </c>
      <c r="H1861" t="s">
        <v>1018</v>
      </c>
      <c r="I1861" t="s">
        <v>1599</v>
      </c>
    </row>
    <row r="1862" spans="1:9" x14ac:dyDescent="0.25">
      <c r="A1862" t="s">
        <v>2526</v>
      </c>
      <c r="B1862">
        <v>0.18308575499999999</v>
      </c>
      <c r="C1862" t="s">
        <v>1287</v>
      </c>
      <c r="D1862" s="71">
        <v>42398</v>
      </c>
      <c r="E1862">
        <v>1</v>
      </c>
      <c r="F1862">
        <v>2016</v>
      </c>
      <c r="G1862" t="s">
        <v>1164</v>
      </c>
      <c r="H1862" t="s">
        <v>1018</v>
      </c>
      <c r="I1862" t="s">
        <v>1599</v>
      </c>
    </row>
    <row r="1863" spans="1:9" x14ac:dyDescent="0.25">
      <c r="A1863" t="s">
        <v>2646</v>
      </c>
      <c r="B1863">
        <v>0.179460324</v>
      </c>
      <c r="C1863" t="s">
        <v>1287</v>
      </c>
      <c r="D1863" s="71">
        <v>42410</v>
      </c>
      <c r="E1863">
        <v>2</v>
      </c>
      <c r="F1863">
        <v>2016</v>
      </c>
      <c r="G1863" t="s">
        <v>1164</v>
      </c>
      <c r="H1863" t="s">
        <v>1018</v>
      </c>
      <c r="I1863" t="s">
        <v>1599</v>
      </c>
    </row>
    <row r="1864" spans="1:9" x14ac:dyDescent="0.25">
      <c r="A1864" t="s">
        <v>1719</v>
      </c>
      <c r="B1864">
        <v>0.17759586999999999</v>
      </c>
      <c r="C1864" t="s">
        <v>1287</v>
      </c>
      <c r="D1864" s="71">
        <v>42482</v>
      </c>
      <c r="E1864">
        <v>4</v>
      </c>
      <c r="F1864">
        <v>2016</v>
      </c>
      <c r="G1864" t="s">
        <v>1164</v>
      </c>
      <c r="H1864" t="s">
        <v>1018</v>
      </c>
      <c r="I1864" t="s">
        <v>1599</v>
      </c>
    </row>
    <row r="1865" spans="1:9" x14ac:dyDescent="0.25">
      <c r="A1865" t="s">
        <v>1725</v>
      </c>
      <c r="B1865">
        <v>0.17742930400000001</v>
      </c>
      <c r="C1865" t="s">
        <v>1287</v>
      </c>
      <c r="D1865" s="71">
        <v>42415</v>
      </c>
      <c r="E1865">
        <v>2</v>
      </c>
      <c r="F1865">
        <v>2016</v>
      </c>
      <c r="G1865" t="s">
        <v>1164</v>
      </c>
      <c r="H1865" t="s">
        <v>1018</v>
      </c>
      <c r="I1865" t="s">
        <v>1599</v>
      </c>
    </row>
    <row r="1866" spans="1:9" x14ac:dyDescent="0.25">
      <c r="A1866" t="s">
        <v>1770</v>
      </c>
      <c r="B1866">
        <v>0.17619580200000001</v>
      </c>
      <c r="C1866" t="s">
        <v>1287</v>
      </c>
      <c r="D1866" s="71">
        <v>42380</v>
      </c>
      <c r="E1866">
        <v>1</v>
      </c>
      <c r="F1866">
        <v>2016</v>
      </c>
      <c r="G1866" t="s">
        <v>1164</v>
      </c>
      <c r="H1866" t="s">
        <v>1018</v>
      </c>
      <c r="I1866" t="s">
        <v>1599</v>
      </c>
    </row>
    <row r="1867" spans="1:9" x14ac:dyDescent="0.25">
      <c r="A1867" t="s">
        <v>1778</v>
      </c>
      <c r="B1867">
        <v>0.17588387899999999</v>
      </c>
      <c r="C1867" t="s">
        <v>1287</v>
      </c>
      <c r="D1867" s="71">
        <v>42412</v>
      </c>
      <c r="E1867">
        <v>2</v>
      </c>
      <c r="F1867">
        <v>2016</v>
      </c>
      <c r="G1867" t="s">
        <v>1164</v>
      </c>
      <c r="H1867" t="s">
        <v>1018</v>
      </c>
      <c r="I1867" t="s">
        <v>1599</v>
      </c>
    </row>
    <row r="1868" spans="1:9" x14ac:dyDescent="0.25">
      <c r="A1868" t="s">
        <v>1831</v>
      </c>
      <c r="B1868">
        <v>0.17391764100000001</v>
      </c>
      <c r="C1868" t="s">
        <v>1287</v>
      </c>
      <c r="D1868" s="71">
        <v>42486</v>
      </c>
      <c r="E1868">
        <v>4</v>
      </c>
      <c r="F1868">
        <v>2016</v>
      </c>
      <c r="G1868" t="s">
        <v>1164</v>
      </c>
      <c r="H1868" t="s">
        <v>1018</v>
      </c>
      <c r="I1868" t="s">
        <v>1599</v>
      </c>
    </row>
    <row r="1869" spans="1:9" x14ac:dyDescent="0.25">
      <c r="A1869" t="s">
        <v>1912</v>
      </c>
      <c r="B1869">
        <v>0.171590257</v>
      </c>
      <c r="C1869" t="s">
        <v>1287</v>
      </c>
      <c r="D1869" s="71">
        <v>42368</v>
      </c>
      <c r="E1869">
        <v>12</v>
      </c>
      <c r="F1869">
        <v>2015</v>
      </c>
      <c r="G1869" t="s">
        <v>1164</v>
      </c>
      <c r="H1869" t="s">
        <v>1018</v>
      </c>
      <c r="I1869" t="s">
        <v>1599</v>
      </c>
    </row>
    <row r="1870" spans="1:9" x14ac:dyDescent="0.25">
      <c r="A1870" t="s">
        <v>1951</v>
      </c>
      <c r="B1870">
        <v>0.17040844099999999</v>
      </c>
      <c r="C1870" t="s">
        <v>1287</v>
      </c>
      <c r="D1870" s="71">
        <v>42474</v>
      </c>
      <c r="E1870">
        <v>4</v>
      </c>
      <c r="F1870">
        <v>2016</v>
      </c>
      <c r="G1870" t="s">
        <v>1164</v>
      </c>
      <c r="H1870" t="s">
        <v>1018</v>
      </c>
      <c r="I1870" t="s">
        <v>1599</v>
      </c>
    </row>
    <row r="1871" spans="1:9" x14ac:dyDescent="0.25">
      <c r="A1871" t="s">
        <v>1959</v>
      </c>
      <c r="B1871">
        <v>0.17020517800000001</v>
      </c>
      <c r="C1871" t="s">
        <v>1287</v>
      </c>
      <c r="D1871" s="71">
        <v>42516</v>
      </c>
      <c r="E1871">
        <v>5</v>
      </c>
      <c r="F1871">
        <v>2016</v>
      </c>
      <c r="G1871" t="s">
        <v>1164</v>
      </c>
      <c r="H1871" t="s">
        <v>1018</v>
      </c>
      <c r="I1871" t="s">
        <v>1599</v>
      </c>
    </row>
    <row r="1872" spans="1:9" x14ac:dyDescent="0.25">
      <c r="A1872" t="s">
        <v>1992</v>
      </c>
      <c r="B1872">
        <v>0.169680199</v>
      </c>
      <c r="C1872" t="s">
        <v>1287</v>
      </c>
      <c r="D1872" s="71">
        <v>42188</v>
      </c>
      <c r="E1872">
        <v>7</v>
      </c>
      <c r="F1872">
        <v>2015</v>
      </c>
      <c r="G1872" t="s">
        <v>1164</v>
      </c>
      <c r="H1872" t="s">
        <v>1018</v>
      </c>
      <c r="I1872" t="s">
        <v>1599</v>
      </c>
    </row>
    <row r="1873" spans="1:9" x14ac:dyDescent="0.25">
      <c r="A1873" t="s">
        <v>2017</v>
      </c>
      <c r="B1873">
        <v>0.16900932499999999</v>
      </c>
      <c r="C1873" t="s">
        <v>1287</v>
      </c>
      <c r="D1873" s="71">
        <v>42298</v>
      </c>
      <c r="E1873">
        <v>10</v>
      </c>
      <c r="F1873">
        <v>2015</v>
      </c>
      <c r="G1873" t="s">
        <v>1164</v>
      </c>
      <c r="H1873" t="s">
        <v>1018</v>
      </c>
      <c r="I1873" t="s">
        <v>1599</v>
      </c>
    </row>
    <row r="1874" spans="1:9" x14ac:dyDescent="0.25">
      <c r="A1874" t="s">
        <v>2070</v>
      </c>
      <c r="B1874">
        <v>0.16778612200000001</v>
      </c>
      <c r="C1874" t="s">
        <v>1287</v>
      </c>
      <c r="D1874" s="71">
        <v>41996</v>
      </c>
      <c r="E1874">
        <v>12</v>
      </c>
      <c r="F1874">
        <v>2014</v>
      </c>
      <c r="G1874" t="s">
        <v>1164</v>
      </c>
      <c r="H1874" t="s">
        <v>1018</v>
      </c>
      <c r="I1874" t="s">
        <v>1599</v>
      </c>
    </row>
    <row r="1875" spans="1:9" x14ac:dyDescent="0.25">
      <c r="A1875" t="s">
        <v>2101</v>
      </c>
      <c r="B1875">
        <v>0.167280702</v>
      </c>
      <c r="C1875" t="s">
        <v>1287</v>
      </c>
      <c r="D1875" s="71">
        <v>42074</v>
      </c>
      <c r="E1875">
        <v>3</v>
      </c>
      <c r="F1875">
        <v>2015</v>
      </c>
      <c r="G1875" t="s">
        <v>1164</v>
      </c>
      <c r="H1875" t="s">
        <v>1018</v>
      </c>
      <c r="I1875" t="s">
        <v>1599</v>
      </c>
    </row>
    <row r="1876" spans="1:9" x14ac:dyDescent="0.25">
      <c r="A1876" t="s">
        <v>2163</v>
      </c>
      <c r="B1876">
        <v>0.16589712700000001</v>
      </c>
      <c r="C1876" t="s">
        <v>1287</v>
      </c>
      <c r="D1876" s="71">
        <v>42164</v>
      </c>
      <c r="E1876">
        <v>6</v>
      </c>
      <c r="F1876">
        <v>2015</v>
      </c>
      <c r="G1876" t="s">
        <v>1164</v>
      </c>
      <c r="H1876" t="s">
        <v>1018</v>
      </c>
      <c r="I1876" t="s">
        <v>1599</v>
      </c>
    </row>
    <row r="1877" spans="1:9" x14ac:dyDescent="0.25">
      <c r="A1877" t="s">
        <v>2193</v>
      </c>
      <c r="B1877">
        <v>0.16528844000000001</v>
      </c>
      <c r="C1877" t="s">
        <v>1287</v>
      </c>
      <c r="D1877" s="71">
        <v>42381</v>
      </c>
      <c r="E1877">
        <v>1</v>
      </c>
      <c r="F1877">
        <v>2016</v>
      </c>
      <c r="G1877" t="s">
        <v>1164</v>
      </c>
      <c r="H1877" t="s">
        <v>1018</v>
      </c>
      <c r="I1877" t="s">
        <v>1599</v>
      </c>
    </row>
    <row r="1878" spans="1:9" x14ac:dyDescent="0.25">
      <c r="A1878" t="s">
        <v>2238</v>
      </c>
      <c r="B1878">
        <v>0.16453058200000001</v>
      </c>
      <c r="C1878" t="s">
        <v>1287</v>
      </c>
      <c r="D1878" s="71">
        <v>42249</v>
      </c>
      <c r="E1878">
        <v>9</v>
      </c>
      <c r="F1878">
        <v>2015</v>
      </c>
      <c r="G1878" t="s">
        <v>1164</v>
      </c>
      <c r="H1878" t="s">
        <v>1018</v>
      </c>
      <c r="I1878" t="s">
        <v>1599</v>
      </c>
    </row>
    <row r="1879" spans="1:9" x14ac:dyDescent="0.25">
      <c r="A1879" t="s">
        <v>2272</v>
      </c>
      <c r="B1879">
        <v>0.16383772799999999</v>
      </c>
      <c r="C1879" t="s">
        <v>1287</v>
      </c>
      <c r="D1879" s="71">
        <v>42264</v>
      </c>
      <c r="E1879">
        <v>9</v>
      </c>
      <c r="F1879">
        <v>2015</v>
      </c>
      <c r="G1879" t="s">
        <v>1164</v>
      </c>
      <c r="H1879" t="s">
        <v>1018</v>
      </c>
      <c r="I1879" t="s">
        <v>1599</v>
      </c>
    </row>
    <row r="1880" spans="1:9" x14ac:dyDescent="0.25">
      <c r="A1880" t="s">
        <v>2280</v>
      </c>
      <c r="B1880">
        <v>0.16373420799999999</v>
      </c>
      <c r="C1880" t="s">
        <v>1287</v>
      </c>
      <c r="D1880" s="71">
        <v>42418</v>
      </c>
      <c r="E1880">
        <v>2</v>
      </c>
      <c r="F1880">
        <v>2016</v>
      </c>
      <c r="G1880" t="s">
        <v>1164</v>
      </c>
      <c r="H1880" t="s">
        <v>1018</v>
      </c>
      <c r="I1880" t="s">
        <v>1599</v>
      </c>
    </row>
    <row r="1881" spans="1:9" x14ac:dyDescent="0.25">
      <c r="A1881" t="s">
        <v>2310</v>
      </c>
      <c r="B1881">
        <v>0.16320264000000001</v>
      </c>
      <c r="C1881" t="s">
        <v>1287</v>
      </c>
      <c r="D1881" s="71">
        <v>42503</v>
      </c>
      <c r="E1881">
        <v>5</v>
      </c>
      <c r="F1881">
        <v>2016</v>
      </c>
      <c r="G1881" t="s">
        <v>1164</v>
      </c>
      <c r="H1881" t="s">
        <v>1018</v>
      </c>
      <c r="I1881" t="s">
        <v>1599</v>
      </c>
    </row>
    <row r="1882" spans="1:9" x14ac:dyDescent="0.25">
      <c r="A1882" t="s">
        <v>2318</v>
      </c>
      <c r="B1882">
        <v>0.16309019999999999</v>
      </c>
      <c r="C1882" t="s">
        <v>1287</v>
      </c>
      <c r="D1882" s="71">
        <v>42521</v>
      </c>
      <c r="E1882">
        <v>5</v>
      </c>
      <c r="F1882">
        <v>2016</v>
      </c>
      <c r="G1882" t="s">
        <v>1164</v>
      </c>
      <c r="H1882" t="s">
        <v>1018</v>
      </c>
      <c r="I1882" t="s">
        <v>1599</v>
      </c>
    </row>
    <row r="1883" spans="1:9" x14ac:dyDescent="0.25">
      <c r="A1883" t="s">
        <v>2409</v>
      </c>
      <c r="B1883">
        <v>0.16148295400000001</v>
      </c>
      <c r="C1883" t="s">
        <v>1287</v>
      </c>
      <c r="D1883" s="71">
        <v>42425</v>
      </c>
      <c r="E1883">
        <v>2</v>
      </c>
      <c r="F1883">
        <v>2016</v>
      </c>
      <c r="G1883" t="s">
        <v>1164</v>
      </c>
      <c r="H1883" t="s">
        <v>1018</v>
      </c>
      <c r="I1883" t="s">
        <v>1599</v>
      </c>
    </row>
    <row r="1884" spans="1:9" x14ac:dyDescent="0.25">
      <c r="A1884" t="s">
        <v>2484</v>
      </c>
      <c r="B1884">
        <v>0.160090858</v>
      </c>
      <c r="C1884" t="s">
        <v>1287</v>
      </c>
      <c r="D1884" s="71">
        <v>42366</v>
      </c>
      <c r="E1884">
        <v>12</v>
      </c>
      <c r="F1884">
        <v>2015</v>
      </c>
      <c r="G1884" t="s">
        <v>1164</v>
      </c>
      <c r="H1884" t="s">
        <v>1018</v>
      </c>
      <c r="I1884" t="s">
        <v>1599</v>
      </c>
    </row>
    <row r="1885" spans="1:9" x14ac:dyDescent="0.25">
      <c r="A1885" t="s">
        <v>2569</v>
      </c>
      <c r="B1885">
        <v>0.15881941399999999</v>
      </c>
      <c r="C1885" t="s">
        <v>1287</v>
      </c>
      <c r="D1885" s="71">
        <v>42426</v>
      </c>
      <c r="E1885">
        <v>2</v>
      </c>
      <c r="F1885">
        <v>2016</v>
      </c>
      <c r="G1885" t="s">
        <v>1164</v>
      </c>
      <c r="H1885" t="s">
        <v>1018</v>
      </c>
      <c r="I1885" t="s">
        <v>1599</v>
      </c>
    </row>
    <row r="1886" spans="1:9" x14ac:dyDescent="0.25">
      <c r="A1886" t="s">
        <v>2573</v>
      </c>
      <c r="B1886">
        <v>0.15873295500000001</v>
      </c>
      <c r="C1886" t="s">
        <v>1287</v>
      </c>
      <c r="D1886" s="71">
        <v>42451</v>
      </c>
      <c r="E1886">
        <v>3</v>
      </c>
      <c r="F1886">
        <v>2016</v>
      </c>
      <c r="G1886" t="s">
        <v>1164</v>
      </c>
      <c r="H1886" t="s">
        <v>1018</v>
      </c>
      <c r="I1886" t="s">
        <v>1599</v>
      </c>
    </row>
    <row r="1887" spans="1:9" x14ac:dyDescent="0.25">
      <c r="A1887" t="s">
        <v>1684</v>
      </c>
      <c r="B1887">
        <v>0.15668673399999999</v>
      </c>
      <c r="C1887" t="s">
        <v>1287</v>
      </c>
      <c r="D1887" s="71">
        <v>42338</v>
      </c>
      <c r="E1887">
        <v>11</v>
      </c>
      <c r="F1887">
        <v>2015</v>
      </c>
      <c r="G1887" t="s">
        <v>1164</v>
      </c>
      <c r="H1887" t="s">
        <v>1018</v>
      </c>
      <c r="I1887" t="s">
        <v>1599</v>
      </c>
    </row>
    <row r="1888" spans="1:9" x14ac:dyDescent="0.25">
      <c r="A1888" t="s">
        <v>1685</v>
      </c>
      <c r="B1888">
        <v>0.15668673399999999</v>
      </c>
      <c r="C1888" t="s">
        <v>1287</v>
      </c>
      <c r="D1888" s="71">
        <v>42338</v>
      </c>
      <c r="E1888">
        <v>11</v>
      </c>
      <c r="F1888">
        <v>2015</v>
      </c>
      <c r="G1888" t="s">
        <v>1164</v>
      </c>
      <c r="H1888" t="s">
        <v>1018</v>
      </c>
      <c r="I1888" t="s">
        <v>1599</v>
      </c>
    </row>
    <row r="1889" spans="1:9" x14ac:dyDescent="0.25">
      <c r="A1889" t="s">
        <v>1686</v>
      </c>
      <c r="B1889">
        <v>0.156685883</v>
      </c>
      <c r="C1889" t="s">
        <v>1287</v>
      </c>
      <c r="D1889" s="71">
        <v>42192</v>
      </c>
      <c r="E1889">
        <v>7</v>
      </c>
      <c r="F1889">
        <v>2015</v>
      </c>
      <c r="G1889" t="s">
        <v>1164</v>
      </c>
      <c r="H1889" t="s">
        <v>1018</v>
      </c>
      <c r="I1889" t="s">
        <v>1599</v>
      </c>
    </row>
    <row r="1890" spans="1:9" x14ac:dyDescent="0.25">
      <c r="A1890" t="s">
        <v>1792</v>
      </c>
      <c r="B1890">
        <v>0.15478088100000001</v>
      </c>
      <c r="C1890" t="s">
        <v>1287</v>
      </c>
      <c r="D1890" s="71">
        <v>42298</v>
      </c>
      <c r="E1890">
        <v>10</v>
      </c>
      <c r="F1890">
        <v>2015</v>
      </c>
      <c r="G1890" t="s">
        <v>1164</v>
      </c>
      <c r="H1890" t="s">
        <v>1018</v>
      </c>
      <c r="I1890" t="s">
        <v>1599</v>
      </c>
    </row>
    <row r="1891" spans="1:9" x14ac:dyDescent="0.25">
      <c r="A1891" t="s">
        <v>1893</v>
      </c>
      <c r="B1891">
        <v>0.15340910399999999</v>
      </c>
      <c r="C1891" t="s">
        <v>1287</v>
      </c>
      <c r="D1891" s="71">
        <v>42299</v>
      </c>
      <c r="E1891">
        <v>10</v>
      </c>
      <c r="F1891">
        <v>2015</v>
      </c>
      <c r="G1891" t="s">
        <v>1164</v>
      </c>
      <c r="H1891" t="s">
        <v>1018</v>
      </c>
      <c r="I1891" t="s">
        <v>1599</v>
      </c>
    </row>
    <row r="1892" spans="1:9" x14ac:dyDescent="0.25">
      <c r="A1892" t="s">
        <v>1918</v>
      </c>
      <c r="B1892">
        <v>0.15304431700000001</v>
      </c>
      <c r="C1892" t="s">
        <v>1287</v>
      </c>
      <c r="D1892" s="71">
        <v>41961</v>
      </c>
      <c r="E1892">
        <v>11</v>
      </c>
      <c r="F1892">
        <v>2014</v>
      </c>
      <c r="G1892" t="s">
        <v>1164</v>
      </c>
      <c r="H1892" t="s">
        <v>1018</v>
      </c>
      <c r="I1892" t="s">
        <v>1599</v>
      </c>
    </row>
    <row r="1893" spans="1:9" x14ac:dyDescent="0.25">
      <c r="A1893" t="s">
        <v>1930</v>
      </c>
      <c r="B1893">
        <v>0.15296468699999999</v>
      </c>
      <c r="C1893" t="s">
        <v>1287</v>
      </c>
      <c r="D1893" s="71">
        <v>42151</v>
      </c>
      <c r="E1893">
        <v>5</v>
      </c>
      <c r="F1893">
        <v>2015</v>
      </c>
      <c r="G1893" t="s">
        <v>1164</v>
      </c>
      <c r="H1893" t="s">
        <v>1018</v>
      </c>
      <c r="I1893" t="s">
        <v>1599</v>
      </c>
    </row>
    <row r="1894" spans="1:9" x14ac:dyDescent="0.25">
      <c r="A1894" t="s">
        <v>1962</v>
      </c>
      <c r="B1894">
        <v>0.15245579300000001</v>
      </c>
      <c r="C1894" t="s">
        <v>1287</v>
      </c>
      <c r="D1894" s="71">
        <v>42282</v>
      </c>
      <c r="E1894">
        <v>10</v>
      </c>
      <c r="F1894">
        <v>2015</v>
      </c>
      <c r="G1894" t="s">
        <v>1164</v>
      </c>
      <c r="H1894" t="s">
        <v>1018</v>
      </c>
      <c r="I1894" t="s">
        <v>1599</v>
      </c>
    </row>
    <row r="1895" spans="1:9" x14ac:dyDescent="0.25">
      <c r="A1895" t="s">
        <v>2029</v>
      </c>
      <c r="B1895">
        <v>0.15147190299999999</v>
      </c>
      <c r="C1895" t="s">
        <v>1287</v>
      </c>
      <c r="D1895" s="71">
        <v>42395</v>
      </c>
      <c r="E1895">
        <v>1</v>
      </c>
      <c r="F1895">
        <v>2016</v>
      </c>
      <c r="G1895" t="s">
        <v>1164</v>
      </c>
      <c r="H1895" t="s">
        <v>1018</v>
      </c>
      <c r="I1895" t="s">
        <v>1599</v>
      </c>
    </row>
    <row r="1896" spans="1:9" x14ac:dyDescent="0.25">
      <c r="A1896" t="s">
        <v>2073</v>
      </c>
      <c r="B1896">
        <v>0.15090084400000001</v>
      </c>
      <c r="C1896" t="s">
        <v>1287</v>
      </c>
      <c r="D1896" s="71">
        <v>42488</v>
      </c>
      <c r="E1896">
        <v>4</v>
      </c>
      <c r="F1896">
        <v>2016</v>
      </c>
      <c r="G1896" t="s">
        <v>1164</v>
      </c>
      <c r="H1896" t="s">
        <v>1018</v>
      </c>
      <c r="I1896" t="s">
        <v>1599</v>
      </c>
    </row>
    <row r="1897" spans="1:9" x14ac:dyDescent="0.25">
      <c r="A1897" t="s">
        <v>2093</v>
      </c>
      <c r="B1897">
        <v>0.150535479</v>
      </c>
      <c r="C1897" t="s">
        <v>1287</v>
      </c>
      <c r="D1897" s="71">
        <v>42473</v>
      </c>
      <c r="E1897">
        <v>4</v>
      </c>
      <c r="F1897">
        <v>2016</v>
      </c>
      <c r="G1897" t="s">
        <v>1164</v>
      </c>
      <c r="H1897" t="s">
        <v>1018</v>
      </c>
      <c r="I1897" t="s">
        <v>1599</v>
      </c>
    </row>
    <row r="1898" spans="1:9" x14ac:dyDescent="0.25">
      <c r="A1898" t="s">
        <v>2115</v>
      </c>
      <c r="B1898">
        <v>0.15018035199999999</v>
      </c>
      <c r="C1898" t="s">
        <v>1287</v>
      </c>
      <c r="D1898" s="71">
        <v>42457</v>
      </c>
      <c r="E1898">
        <v>3</v>
      </c>
      <c r="F1898">
        <v>2016</v>
      </c>
      <c r="G1898" t="s">
        <v>1164</v>
      </c>
      <c r="H1898" t="s">
        <v>1018</v>
      </c>
      <c r="I1898" t="s">
        <v>1599</v>
      </c>
    </row>
    <row r="1899" spans="1:9" x14ac:dyDescent="0.25">
      <c r="A1899" t="s">
        <v>2237</v>
      </c>
      <c r="B1899">
        <v>0.14873850599999999</v>
      </c>
      <c r="C1899" t="s">
        <v>1287</v>
      </c>
      <c r="D1899" s="71">
        <v>42436</v>
      </c>
      <c r="E1899">
        <v>3</v>
      </c>
      <c r="F1899">
        <v>2016</v>
      </c>
      <c r="G1899" t="s">
        <v>1164</v>
      </c>
      <c r="H1899" t="s">
        <v>1018</v>
      </c>
      <c r="I1899" t="s">
        <v>1599</v>
      </c>
    </row>
    <row r="1900" spans="1:9" x14ac:dyDescent="0.25">
      <c r="A1900" t="s">
        <v>2246</v>
      </c>
      <c r="B1900">
        <v>0.148689763</v>
      </c>
      <c r="C1900" t="s">
        <v>1287</v>
      </c>
      <c r="D1900" s="71">
        <v>42177</v>
      </c>
      <c r="E1900">
        <v>6</v>
      </c>
      <c r="F1900">
        <v>2015</v>
      </c>
      <c r="G1900" t="s">
        <v>1164</v>
      </c>
      <c r="H1900" t="s">
        <v>1018</v>
      </c>
      <c r="I1900" t="s">
        <v>1599</v>
      </c>
    </row>
    <row r="1901" spans="1:9" x14ac:dyDescent="0.25">
      <c r="A1901" t="s">
        <v>2271</v>
      </c>
      <c r="B1901">
        <v>0.148404645</v>
      </c>
      <c r="C1901" t="s">
        <v>1287</v>
      </c>
      <c r="D1901" s="71">
        <v>42521</v>
      </c>
      <c r="E1901">
        <v>5</v>
      </c>
      <c r="F1901">
        <v>2016</v>
      </c>
      <c r="G1901" t="s">
        <v>1164</v>
      </c>
      <c r="H1901" t="s">
        <v>1018</v>
      </c>
      <c r="I1901" t="s">
        <v>1599</v>
      </c>
    </row>
    <row r="1902" spans="1:9" x14ac:dyDescent="0.25">
      <c r="A1902" t="s">
        <v>2304</v>
      </c>
      <c r="B1902">
        <v>0.14787518299999999</v>
      </c>
      <c r="C1902" t="s">
        <v>1287</v>
      </c>
      <c r="D1902" s="71">
        <v>42530</v>
      </c>
      <c r="E1902">
        <v>6</v>
      </c>
      <c r="F1902">
        <v>2016</v>
      </c>
      <c r="G1902" t="s">
        <v>1164</v>
      </c>
      <c r="H1902" t="s">
        <v>1018</v>
      </c>
      <c r="I1902" t="s">
        <v>1599</v>
      </c>
    </row>
    <row r="1903" spans="1:9" x14ac:dyDescent="0.25">
      <c r="A1903" t="s">
        <v>2370</v>
      </c>
      <c r="B1903">
        <v>0.14682467399999999</v>
      </c>
      <c r="C1903" t="s">
        <v>1287</v>
      </c>
      <c r="D1903" s="71">
        <v>42437</v>
      </c>
      <c r="E1903">
        <v>3</v>
      </c>
      <c r="F1903">
        <v>2016</v>
      </c>
      <c r="G1903" t="s">
        <v>1164</v>
      </c>
      <c r="H1903" t="s">
        <v>1018</v>
      </c>
      <c r="I1903" t="s">
        <v>1599</v>
      </c>
    </row>
    <row r="1904" spans="1:9" x14ac:dyDescent="0.25">
      <c r="A1904" t="s">
        <v>2528</v>
      </c>
      <c r="B1904">
        <v>0.14496711900000001</v>
      </c>
      <c r="C1904" t="s">
        <v>1287</v>
      </c>
      <c r="D1904" s="71">
        <v>42195</v>
      </c>
      <c r="E1904">
        <v>7</v>
      </c>
      <c r="F1904">
        <v>2015</v>
      </c>
      <c r="G1904" t="s">
        <v>1164</v>
      </c>
      <c r="H1904" t="s">
        <v>1018</v>
      </c>
      <c r="I1904" t="s">
        <v>1599</v>
      </c>
    </row>
    <row r="1905" spans="1:9" x14ac:dyDescent="0.25">
      <c r="A1905" t="s">
        <v>2582</v>
      </c>
      <c r="B1905">
        <v>0.14442191300000001</v>
      </c>
      <c r="C1905" t="s">
        <v>1287</v>
      </c>
      <c r="D1905" s="71">
        <v>42079</v>
      </c>
      <c r="E1905">
        <v>3</v>
      </c>
      <c r="F1905">
        <v>2015</v>
      </c>
      <c r="G1905" t="s">
        <v>1164</v>
      </c>
      <c r="H1905" t="s">
        <v>1018</v>
      </c>
      <c r="I1905" t="s">
        <v>1599</v>
      </c>
    </row>
    <row r="1906" spans="1:9" x14ac:dyDescent="0.25">
      <c r="A1906" t="s">
        <v>2612</v>
      </c>
      <c r="B1906">
        <v>0.144020379</v>
      </c>
      <c r="C1906" t="s">
        <v>1287</v>
      </c>
      <c r="D1906" s="71">
        <v>42293</v>
      </c>
      <c r="E1906">
        <v>10</v>
      </c>
      <c r="F1906">
        <v>2015</v>
      </c>
      <c r="G1906" t="s">
        <v>1164</v>
      </c>
      <c r="H1906" t="s">
        <v>1018</v>
      </c>
      <c r="I1906" t="s">
        <v>1599</v>
      </c>
    </row>
    <row r="1907" spans="1:9" x14ac:dyDescent="0.25">
      <c r="A1907" t="s">
        <v>1690</v>
      </c>
      <c r="B1907">
        <v>0.14312448799999999</v>
      </c>
      <c r="C1907" t="s">
        <v>1287</v>
      </c>
      <c r="D1907" s="71">
        <v>42108</v>
      </c>
      <c r="E1907">
        <v>4</v>
      </c>
      <c r="F1907">
        <v>2015</v>
      </c>
      <c r="G1907" t="s">
        <v>1164</v>
      </c>
      <c r="H1907" t="s">
        <v>1018</v>
      </c>
      <c r="I1907" t="s">
        <v>1599</v>
      </c>
    </row>
    <row r="1908" spans="1:9" x14ac:dyDescent="0.25">
      <c r="A1908" t="s">
        <v>1696</v>
      </c>
      <c r="B1908">
        <v>0.14309634600000001</v>
      </c>
      <c r="C1908" t="s">
        <v>1287</v>
      </c>
      <c r="D1908" s="71">
        <v>42244</v>
      </c>
      <c r="E1908">
        <v>8</v>
      </c>
      <c r="F1908">
        <v>2015</v>
      </c>
      <c r="G1908" t="s">
        <v>1164</v>
      </c>
      <c r="H1908" t="s">
        <v>1018</v>
      </c>
      <c r="I1908" t="s">
        <v>1599</v>
      </c>
    </row>
    <row r="1909" spans="1:9" x14ac:dyDescent="0.25">
      <c r="A1909" t="s">
        <v>1728</v>
      </c>
      <c r="B1909">
        <v>0.142632339</v>
      </c>
      <c r="C1909" t="s">
        <v>1287</v>
      </c>
      <c r="D1909" s="71">
        <v>42222</v>
      </c>
      <c r="E1909">
        <v>8</v>
      </c>
      <c r="F1909">
        <v>2015</v>
      </c>
      <c r="G1909" t="s">
        <v>1164</v>
      </c>
      <c r="H1909" t="s">
        <v>1018</v>
      </c>
      <c r="I1909" t="s">
        <v>1599</v>
      </c>
    </row>
    <row r="1910" spans="1:9" x14ac:dyDescent="0.25">
      <c r="A1910" t="s">
        <v>1794</v>
      </c>
      <c r="B1910">
        <v>0.14170615</v>
      </c>
      <c r="C1910" t="s">
        <v>1287</v>
      </c>
      <c r="D1910" s="71">
        <v>42466</v>
      </c>
      <c r="E1910">
        <v>4</v>
      </c>
      <c r="F1910">
        <v>2016</v>
      </c>
      <c r="G1910" t="s">
        <v>1164</v>
      </c>
      <c r="H1910" t="s">
        <v>1018</v>
      </c>
      <c r="I1910" t="s">
        <v>1599</v>
      </c>
    </row>
    <row r="1911" spans="1:9" x14ac:dyDescent="0.25">
      <c r="A1911" t="s">
        <v>1797</v>
      </c>
      <c r="B1911">
        <v>0.14168449299999999</v>
      </c>
      <c r="C1911" t="s">
        <v>1287</v>
      </c>
      <c r="D1911" s="71">
        <v>42251</v>
      </c>
      <c r="E1911">
        <v>9</v>
      </c>
      <c r="F1911">
        <v>2015</v>
      </c>
      <c r="G1911" t="s">
        <v>1164</v>
      </c>
      <c r="H1911" t="s">
        <v>1018</v>
      </c>
      <c r="I1911" t="s">
        <v>1599</v>
      </c>
    </row>
    <row r="1912" spans="1:9" x14ac:dyDescent="0.25">
      <c r="A1912" t="s">
        <v>1809</v>
      </c>
      <c r="B1912">
        <v>0.14152953900000001</v>
      </c>
      <c r="C1912" t="s">
        <v>1287</v>
      </c>
      <c r="D1912" s="71">
        <v>41983</v>
      </c>
      <c r="E1912">
        <v>12</v>
      </c>
      <c r="F1912">
        <v>2014</v>
      </c>
      <c r="G1912" t="s">
        <v>1164</v>
      </c>
      <c r="H1912" t="s">
        <v>1018</v>
      </c>
      <c r="I1912" t="s">
        <v>1599</v>
      </c>
    </row>
    <row r="1913" spans="1:9" x14ac:dyDescent="0.25">
      <c r="A1913" t="s">
        <v>1928</v>
      </c>
      <c r="B1913">
        <v>0.14015862400000001</v>
      </c>
      <c r="C1913" t="s">
        <v>1287</v>
      </c>
      <c r="D1913" s="71">
        <v>42380</v>
      </c>
      <c r="E1913">
        <v>1</v>
      </c>
      <c r="F1913">
        <v>2016</v>
      </c>
      <c r="G1913" t="s">
        <v>1164</v>
      </c>
      <c r="H1913" t="s">
        <v>1018</v>
      </c>
      <c r="I1913" t="s">
        <v>1599</v>
      </c>
    </row>
    <row r="1914" spans="1:9" x14ac:dyDescent="0.25">
      <c r="A1914" t="s">
        <v>2076</v>
      </c>
      <c r="B1914">
        <v>0.138364616</v>
      </c>
      <c r="C1914" t="s">
        <v>1287</v>
      </c>
      <c r="D1914" s="71">
        <v>42529</v>
      </c>
      <c r="E1914">
        <v>6</v>
      </c>
      <c r="F1914">
        <v>2016</v>
      </c>
      <c r="G1914" t="s">
        <v>1164</v>
      </c>
      <c r="H1914" t="s">
        <v>1018</v>
      </c>
      <c r="I1914" t="s">
        <v>1599</v>
      </c>
    </row>
    <row r="1915" spans="1:9" x14ac:dyDescent="0.25">
      <c r="A1915" t="s">
        <v>2182</v>
      </c>
      <c r="B1915">
        <v>0.13707656500000001</v>
      </c>
      <c r="C1915" t="s">
        <v>1287</v>
      </c>
      <c r="D1915" s="71">
        <v>42475</v>
      </c>
      <c r="E1915">
        <v>4</v>
      </c>
      <c r="F1915">
        <v>2016</v>
      </c>
      <c r="G1915" t="s">
        <v>1164</v>
      </c>
      <c r="H1915" t="s">
        <v>1018</v>
      </c>
      <c r="I1915" t="s">
        <v>1599</v>
      </c>
    </row>
    <row r="1916" spans="1:9" x14ac:dyDescent="0.25">
      <c r="A1916" t="s">
        <v>2329</v>
      </c>
      <c r="B1916">
        <v>0.13535550199999999</v>
      </c>
      <c r="C1916" t="s">
        <v>1287</v>
      </c>
      <c r="D1916" s="71">
        <v>42468</v>
      </c>
      <c r="E1916">
        <v>4</v>
      </c>
      <c r="F1916">
        <v>2016</v>
      </c>
      <c r="G1916" t="s">
        <v>1164</v>
      </c>
      <c r="H1916" t="s">
        <v>1018</v>
      </c>
      <c r="I1916" t="s">
        <v>1599</v>
      </c>
    </row>
    <row r="1917" spans="1:9" x14ac:dyDescent="0.25">
      <c r="A1917" t="s">
        <v>2392</v>
      </c>
      <c r="B1917">
        <v>0.13459201700000001</v>
      </c>
      <c r="C1917" t="s">
        <v>1287</v>
      </c>
      <c r="D1917" s="71">
        <v>42380</v>
      </c>
      <c r="E1917">
        <v>1</v>
      </c>
      <c r="F1917">
        <v>2016</v>
      </c>
      <c r="G1917" t="s">
        <v>1164</v>
      </c>
      <c r="H1917" t="s">
        <v>1018</v>
      </c>
      <c r="I1917" t="s">
        <v>1599</v>
      </c>
    </row>
    <row r="1918" spans="1:9" x14ac:dyDescent="0.25">
      <c r="A1918" t="s">
        <v>2432</v>
      </c>
      <c r="B1918">
        <v>0.13417322800000001</v>
      </c>
      <c r="C1918" t="s">
        <v>1287</v>
      </c>
      <c r="D1918" s="71">
        <v>42149</v>
      </c>
      <c r="E1918">
        <v>5</v>
      </c>
      <c r="F1918">
        <v>2015</v>
      </c>
      <c r="G1918" t="s">
        <v>1164</v>
      </c>
      <c r="H1918" t="s">
        <v>1018</v>
      </c>
      <c r="I1918" t="s">
        <v>1599</v>
      </c>
    </row>
    <row r="1919" spans="1:9" x14ac:dyDescent="0.25">
      <c r="A1919" t="s">
        <v>2468</v>
      </c>
      <c r="B1919">
        <v>0.133872401</v>
      </c>
      <c r="C1919" t="s">
        <v>1287</v>
      </c>
      <c r="D1919" s="71">
        <v>42529</v>
      </c>
      <c r="E1919">
        <v>6</v>
      </c>
      <c r="F1919">
        <v>2016</v>
      </c>
      <c r="G1919" t="s">
        <v>1164</v>
      </c>
      <c r="H1919" t="s">
        <v>1018</v>
      </c>
      <c r="I1919" t="s">
        <v>1599</v>
      </c>
    </row>
    <row r="1920" spans="1:9" x14ac:dyDescent="0.25">
      <c r="A1920" t="s">
        <v>2483</v>
      </c>
      <c r="B1920">
        <v>0.13370411099999999</v>
      </c>
      <c r="C1920" t="s">
        <v>1287</v>
      </c>
      <c r="D1920" s="71">
        <v>42466</v>
      </c>
      <c r="E1920">
        <v>4</v>
      </c>
      <c r="F1920">
        <v>2016</v>
      </c>
      <c r="G1920" t="s">
        <v>1164</v>
      </c>
      <c r="H1920" t="s">
        <v>1018</v>
      </c>
      <c r="I1920" t="s">
        <v>1599</v>
      </c>
    </row>
    <row r="1921" spans="1:9" x14ac:dyDescent="0.25">
      <c r="A1921" t="s">
        <v>2484</v>
      </c>
      <c r="B1921">
        <v>0.13370411099999999</v>
      </c>
      <c r="C1921" t="s">
        <v>1287</v>
      </c>
      <c r="D1921" s="71">
        <v>42467</v>
      </c>
      <c r="E1921">
        <v>4</v>
      </c>
      <c r="F1921">
        <v>2016</v>
      </c>
      <c r="G1921" t="s">
        <v>1164</v>
      </c>
      <c r="H1921" t="s">
        <v>1018</v>
      </c>
      <c r="I1921" t="s">
        <v>1599</v>
      </c>
    </row>
    <row r="1922" spans="1:9" x14ac:dyDescent="0.25">
      <c r="A1922" t="s">
        <v>2488</v>
      </c>
      <c r="B1922">
        <v>0.13364329899999999</v>
      </c>
      <c r="C1922" t="s">
        <v>1287</v>
      </c>
      <c r="D1922" s="71">
        <v>42353</v>
      </c>
      <c r="E1922">
        <v>12</v>
      </c>
      <c r="F1922">
        <v>2015</v>
      </c>
      <c r="G1922" t="s">
        <v>1164</v>
      </c>
      <c r="H1922" t="s">
        <v>1018</v>
      </c>
      <c r="I1922" t="s">
        <v>1599</v>
      </c>
    </row>
    <row r="1923" spans="1:9" x14ac:dyDescent="0.25">
      <c r="A1923" t="s">
        <v>2521</v>
      </c>
      <c r="B1923">
        <v>0.13332063699999999</v>
      </c>
      <c r="C1923" t="s">
        <v>1287</v>
      </c>
      <c r="D1923" s="71">
        <v>42234</v>
      </c>
      <c r="E1923">
        <v>8</v>
      </c>
      <c r="F1923">
        <v>2015</v>
      </c>
      <c r="G1923" t="s">
        <v>1164</v>
      </c>
      <c r="H1923" t="s">
        <v>1018</v>
      </c>
      <c r="I1923" t="s">
        <v>1599</v>
      </c>
    </row>
    <row r="1924" spans="1:9" x14ac:dyDescent="0.25">
      <c r="A1924" t="s">
        <v>2605</v>
      </c>
      <c r="B1924">
        <v>0.132349731</v>
      </c>
      <c r="C1924" t="s">
        <v>1287</v>
      </c>
      <c r="D1924" s="71">
        <v>42262</v>
      </c>
      <c r="E1924">
        <v>9</v>
      </c>
      <c r="F1924">
        <v>2015</v>
      </c>
      <c r="G1924" t="s">
        <v>1164</v>
      </c>
      <c r="H1924" t="s">
        <v>1018</v>
      </c>
      <c r="I1924" t="s">
        <v>1599</v>
      </c>
    </row>
    <row r="1925" spans="1:9" x14ac:dyDescent="0.25">
      <c r="A1925" t="s">
        <v>2606</v>
      </c>
      <c r="B1925">
        <v>0.13233858300000001</v>
      </c>
      <c r="C1925" t="s">
        <v>1287</v>
      </c>
      <c r="D1925" s="71">
        <v>42459</v>
      </c>
      <c r="E1925">
        <v>3</v>
      </c>
      <c r="F1925">
        <v>2016</v>
      </c>
      <c r="G1925" t="s">
        <v>1164</v>
      </c>
      <c r="H1925" t="s">
        <v>1018</v>
      </c>
      <c r="I1925" t="s">
        <v>1599</v>
      </c>
    </row>
    <row r="1926" spans="1:9" x14ac:dyDescent="0.25">
      <c r="A1926" t="s">
        <v>2630</v>
      </c>
      <c r="B1926">
        <v>0.13205319800000001</v>
      </c>
      <c r="C1926" t="s">
        <v>1287</v>
      </c>
      <c r="D1926" s="71">
        <v>42213</v>
      </c>
      <c r="E1926">
        <v>7</v>
      </c>
      <c r="F1926">
        <v>2015</v>
      </c>
      <c r="G1926" t="s">
        <v>1164</v>
      </c>
      <c r="H1926" t="s">
        <v>1018</v>
      </c>
      <c r="I1926" t="s">
        <v>1599</v>
      </c>
    </row>
    <row r="1927" spans="1:9" x14ac:dyDescent="0.25">
      <c r="A1927" t="s">
        <v>1671</v>
      </c>
      <c r="B1927">
        <v>0.13157208100000001</v>
      </c>
      <c r="C1927" t="s">
        <v>1287</v>
      </c>
      <c r="D1927" s="71">
        <v>42081</v>
      </c>
      <c r="E1927">
        <v>3</v>
      </c>
      <c r="F1927">
        <v>2015</v>
      </c>
      <c r="G1927" t="s">
        <v>1164</v>
      </c>
      <c r="H1927" t="s">
        <v>1018</v>
      </c>
      <c r="I1927" t="s">
        <v>1599</v>
      </c>
    </row>
    <row r="1928" spans="1:9" x14ac:dyDescent="0.25">
      <c r="A1928" t="s">
        <v>1703</v>
      </c>
      <c r="B1928">
        <v>0.13120053800000001</v>
      </c>
      <c r="C1928" t="s">
        <v>1287</v>
      </c>
      <c r="D1928" s="71">
        <v>42003</v>
      </c>
      <c r="E1928">
        <v>12</v>
      </c>
      <c r="F1928">
        <v>2014</v>
      </c>
      <c r="G1928" t="s">
        <v>1164</v>
      </c>
      <c r="H1928" t="s">
        <v>1018</v>
      </c>
      <c r="I1928" t="s">
        <v>1599</v>
      </c>
    </row>
    <row r="1929" spans="1:9" x14ac:dyDescent="0.25">
      <c r="A1929" t="s">
        <v>1851</v>
      </c>
      <c r="B1929">
        <v>0.12989598099999999</v>
      </c>
      <c r="C1929" t="s">
        <v>1287</v>
      </c>
      <c r="D1929" s="71">
        <v>42269</v>
      </c>
      <c r="E1929">
        <v>9</v>
      </c>
      <c r="F1929">
        <v>2015</v>
      </c>
      <c r="G1929" t="s">
        <v>1164</v>
      </c>
      <c r="H1929" t="s">
        <v>1018</v>
      </c>
      <c r="I1929" t="s">
        <v>1599</v>
      </c>
    </row>
    <row r="1930" spans="1:9" x14ac:dyDescent="0.25">
      <c r="A1930" t="s">
        <v>1855</v>
      </c>
      <c r="B1930">
        <v>0.12987338800000001</v>
      </c>
      <c r="C1930" t="s">
        <v>1287</v>
      </c>
      <c r="D1930" s="71">
        <v>42368</v>
      </c>
      <c r="E1930">
        <v>12</v>
      </c>
      <c r="F1930">
        <v>2015</v>
      </c>
      <c r="G1930" t="s">
        <v>1164</v>
      </c>
      <c r="H1930" t="s">
        <v>1018</v>
      </c>
      <c r="I1930" t="s">
        <v>1599</v>
      </c>
    </row>
    <row r="1931" spans="1:9" x14ac:dyDescent="0.25">
      <c r="A1931" t="s">
        <v>1876</v>
      </c>
      <c r="B1931">
        <v>0.12955593300000001</v>
      </c>
      <c r="C1931" t="s">
        <v>1287</v>
      </c>
      <c r="D1931" s="71">
        <v>42410</v>
      </c>
      <c r="E1931">
        <v>2</v>
      </c>
      <c r="F1931">
        <v>2016</v>
      </c>
      <c r="G1931" t="s">
        <v>1164</v>
      </c>
      <c r="H1931" t="s">
        <v>1018</v>
      </c>
      <c r="I1931" t="s">
        <v>1599</v>
      </c>
    </row>
    <row r="1932" spans="1:9" x14ac:dyDescent="0.25">
      <c r="A1932" t="s">
        <v>2104</v>
      </c>
      <c r="B1932">
        <v>0.12692468900000001</v>
      </c>
      <c r="C1932" t="s">
        <v>1287</v>
      </c>
      <c r="D1932" s="71">
        <v>42188</v>
      </c>
      <c r="E1932">
        <v>7</v>
      </c>
      <c r="F1932">
        <v>2015</v>
      </c>
      <c r="G1932" t="s">
        <v>1164</v>
      </c>
      <c r="H1932" t="s">
        <v>1018</v>
      </c>
      <c r="I1932" t="s">
        <v>1599</v>
      </c>
    </row>
    <row r="1933" spans="1:9" x14ac:dyDescent="0.25">
      <c r="A1933" t="s">
        <v>2165</v>
      </c>
      <c r="B1933">
        <v>0.126194535</v>
      </c>
      <c r="C1933" t="s">
        <v>1287</v>
      </c>
      <c r="D1933" s="71">
        <v>42073</v>
      </c>
      <c r="E1933">
        <v>3</v>
      </c>
      <c r="F1933">
        <v>2015</v>
      </c>
      <c r="G1933" t="s">
        <v>1164</v>
      </c>
      <c r="H1933" t="s">
        <v>1018</v>
      </c>
      <c r="I1933" t="s">
        <v>1599</v>
      </c>
    </row>
    <row r="1934" spans="1:9" x14ac:dyDescent="0.25">
      <c r="A1934" t="s">
        <v>2176</v>
      </c>
      <c r="B1934">
        <v>0.12599381300000001</v>
      </c>
      <c r="C1934" t="s">
        <v>1287</v>
      </c>
      <c r="D1934" s="71">
        <v>42247</v>
      </c>
      <c r="E1934">
        <v>8</v>
      </c>
      <c r="F1934">
        <v>2015</v>
      </c>
      <c r="G1934" t="s">
        <v>1164</v>
      </c>
      <c r="H1934" t="s">
        <v>1018</v>
      </c>
      <c r="I1934" t="s">
        <v>1599</v>
      </c>
    </row>
    <row r="1935" spans="1:9" x14ac:dyDescent="0.25">
      <c r="A1935" t="s">
        <v>2177</v>
      </c>
      <c r="B1935">
        <v>0.12599381300000001</v>
      </c>
      <c r="C1935" t="s">
        <v>1287</v>
      </c>
      <c r="D1935" s="71">
        <v>42250</v>
      </c>
      <c r="E1935">
        <v>9</v>
      </c>
      <c r="F1935">
        <v>2015</v>
      </c>
      <c r="G1935" t="s">
        <v>1164</v>
      </c>
      <c r="H1935" t="s">
        <v>1018</v>
      </c>
      <c r="I1935" t="s">
        <v>1599</v>
      </c>
    </row>
    <row r="1936" spans="1:9" x14ac:dyDescent="0.25">
      <c r="A1936" t="s">
        <v>2280</v>
      </c>
      <c r="B1936">
        <v>0.12482568500000001</v>
      </c>
      <c r="C1936" t="s">
        <v>1287</v>
      </c>
      <c r="D1936" s="71">
        <v>42214</v>
      </c>
      <c r="E1936">
        <v>7</v>
      </c>
      <c r="F1936">
        <v>2015</v>
      </c>
      <c r="G1936" t="s">
        <v>1164</v>
      </c>
      <c r="H1936" t="s">
        <v>1018</v>
      </c>
      <c r="I1936" t="s">
        <v>1599</v>
      </c>
    </row>
    <row r="1937" spans="1:9" x14ac:dyDescent="0.25">
      <c r="A1937" t="s">
        <v>2289</v>
      </c>
      <c r="B1937">
        <v>0.12473936300000001</v>
      </c>
      <c r="C1937" t="s">
        <v>1287</v>
      </c>
      <c r="D1937" s="71">
        <v>42249</v>
      </c>
      <c r="E1937">
        <v>9</v>
      </c>
      <c r="F1937">
        <v>2015</v>
      </c>
      <c r="G1937" t="s">
        <v>1164</v>
      </c>
      <c r="H1937" t="s">
        <v>1018</v>
      </c>
      <c r="I1937" t="s">
        <v>1599</v>
      </c>
    </row>
    <row r="1938" spans="1:9" x14ac:dyDescent="0.25">
      <c r="A1938" t="s">
        <v>2348</v>
      </c>
      <c r="B1938">
        <v>0.124120725</v>
      </c>
      <c r="C1938" t="s">
        <v>1287</v>
      </c>
      <c r="D1938" s="71">
        <v>42200</v>
      </c>
      <c r="E1938">
        <v>7</v>
      </c>
      <c r="F1938">
        <v>2015</v>
      </c>
      <c r="G1938" t="s">
        <v>1164</v>
      </c>
      <c r="H1938" t="s">
        <v>1018</v>
      </c>
      <c r="I1938" t="s">
        <v>1599</v>
      </c>
    </row>
    <row r="1939" spans="1:9" x14ac:dyDescent="0.25">
      <c r="A1939" t="s">
        <v>2442</v>
      </c>
      <c r="B1939">
        <v>0.12313099399999999</v>
      </c>
      <c r="C1939" t="s">
        <v>1287</v>
      </c>
      <c r="D1939" s="71">
        <v>42121</v>
      </c>
      <c r="E1939">
        <v>4</v>
      </c>
      <c r="F1939">
        <v>2015</v>
      </c>
      <c r="G1939" t="s">
        <v>1164</v>
      </c>
      <c r="H1939" t="s">
        <v>1018</v>
      </c>
      <c r="I1939" t="s">
        <v>1599</v>
      </c>
    </row>
    <row r="1940" spans="1:9" x14ac:dyDescent="0.25">
      <c r="A1940" t="s">
        <v>2498</v>
      </c>
      <c r="B1940">
        <v>0.122744743</v>
      </c>
      <c r="C1940" t="s">
        <v>1287</v>
      </c>
      <c r="D1940" s="71">
        <v>42139</v>
      </c>
      <c r="E1940">
        <v>5</v>
      </c>
      <c r="F1940">
        <v>2015</v>
      </c>
      <c r="G1940" t="s">
        <v>1164</v>
      </c>
      <c r="H1940" t="s">
        <v>1018</v>
      </c>
      <c r="I1940" t="s">
        <v>1599</v>
      </c>
    </row>
    <row r="1941" spans="1:9" x14ac:dyDescent="0.25">
      <c r="A1941" t="s">
        <v>2535</v>
      </c>
      <c r="B1941">
        <v>0.12241049800000001</v>
      </c>
      <c r="C1941" t="s">
        <v>1287</v>
      </c>
      <c r="D1941" s="71">
        <v>42411</v>
      </c>
      <c r="E1941">
        <v>2</v>
      </c>
      <c r="F1941">
        <v>2016</v>
      </c>
      <c r="G1941" t="s">
        <v>1164</v>
      </c>
      <c r="H1941" t="s">
        <v>1018</v>
      </c>
      <c r="I1941" t="s">
        <v>1599</v>
      </c>
    </row>
    <row r="1942" spans="1:9" x14ac:dyDescent="0.25">
      <c r="A1942" t="s">
        <v>2538</v>
      </c>
      <c r="B1942">
        <v>0.122378916</v>
      </c>
      <c r="C1942" t="s">
        <v>1287</v>
      </c>
      <c r="D1942" s="71">
        <v>42200</v>
      </c>
      <c r="E1942">
        <v>7</v>
      </c>
      <c r="F1942">
        <v>2015</v>
      </c>
      <c r="G1942" t="s">
        <v>1164</v>
      </c>
      <c r="H1942" t="s">
        <v>1018</v>
      </c>
      <c r="I1942" t="s">
        <v>1599</v>
      </c>
    </row>
    <row r="1943" spans="1:9" x14ac:dyDescent="0.25">
      <c r="A1943" t="s">
        <v>2546</v>
      </c>
      <c r="B1943">
        <v>0.122284542</v>
      </c>
      <c r="C1943" t="s">
        <v>1287</v>
      </c>
      <c r="D1943" s="71">
        <v>42227</v>
      </c>
      <c r="E1943">
        <v>8</v>
      </c>
      <c r="F1943">
        <v>2015</v>
      </c>
      <c r="G1943" t="s">
        <v>1164</v>
      </c>
      <c r="H1943" t="s">
        <v>1018</v>
      </c>
      <c r="I1943" t="s">
        <v>1599</v>
      </c>
    </row>
    <row r="1944" spans="1:9" x14ac:dyDescent="0.25">
      <c r="A1944" t="s">
        <v>2576</v>
      </c>
      <c r="B1944">
        <v>0.12207602100000001</v>
      </c>
      <c r="C1944" t="s">
        <v>1287</v>
      </c>
      <c r="D1944" s="71">
        <v>42299</v>
      </c>
      <c r="E1944">
        <v>10</v>
      </c>
      <c r="F1944">
        <v>2015</v>
      </c>
      <c r="G1944" t="s">
        <v>1164</v>
      </c>
      <c r="H1944" t="s">
        <v>1018</v>
      </c>
      <c r="I1944" t="s">
        <v>1599</v>
      </c>
    </row>
    <row r="1945" spans="1:9" x14ac:dyDescent="0.25">
      <c r="A1945" t="s">
        <v>1851</v>
      </c>
      <c r="B1945">
        <v>0.17313706500000001</v>
      </c>
      <c r="C1945" t="s">
        <v>1287</v>
      </c>
      <c r="D1945" s="71">
        <v>42452</v>
      </c>
      <c r="E1945">
        <v>3</v>
      </c>
      <c r="F1945">
        <v>2016</v>
      </c>
      <c r="G1945" t="s">
        <v>1598</v>
      </c>
      <c r="H1945" t="s">
        <v>1019</v>
      </c>
      <c r="I1945" t="s">
        <v>1599</v>
      </c>
    </row>
    <row r="1946" spans="1:9" x14ac:dyDescent="0.25">
      <c r="A1946" t="s">
        <v>2309</v>
      </c>
      <c r="B1946">
        <v>0.19106295300000001</v>
      </c>
      <c r="C1946" t="s">
        <v>1287</v>
      </c>
      <c r="D1946" s="71">
        <v>42422</v>
      </c>
      <c r="E1946">
        <v>2</v>
      </c>
      <c r="F1946">
        <v>2016</v>
      </c>
      <c r="G1946" t="s">
        <v>1164</v>
      </c>
      <c r="H1946" t="s">
        <v>1018</v>
      </c>
      <c r="I1946" t="s">
        <v>1599</v>
      </c>
    </row>
    <row r="1947" spans="1:9" x14ac:dyDescent="0.25">
      <c r="A1947" t="s">
        <v>2588</v>
      </c>
      <c r="B1947">
        <v>0.132501748</v>
      </c>
      <c r="C1947" t="s">
        <v>1287</v>
      </c>
      <c r="D1947" s="71">
        <v>42368</v>
      </c>
      <c r="E1947">
        <v>12</v>
      </c>
      <c r="F1947">
        <v>2015</v>
      </c>
      <c r="G1947" t="s">
        <v>1164</v>
      </c>
      <c r="H1947" t="s">
        <v>1018</v>
      </c>
      <c r="I1947" t="s">
        <v>1599</v>
      </c>
    </row>
    <row r="1948" spans="1:9" x14ac:dyDescent="0.25">
      <c r="A1948" t="s">
        <v>1806</v>
      </c>
      <c r="B1948">
        <v>0.13025481699999999</v>
      </c>
      <c r="C1948" t="s">
        <v>1287</v>
      </c>
      <c r="D1948" s="71">
        <v>42185</v>
      </c>
      <c r="E1948">
        <v>6</v>
      </c>
      <c r="F1948">
        <v>2015</v>
      </c>
      <c r="G1948" t="s">
        <v>1164</v>
      </c>
      <c r="H1948" t="s">
        <v>1018</v>
      </c>
      <c r="I1948" t="s">
        <v>1599</v>
      </c>
    </row>
    <row r="1949" spans="1:9" x14ac:dyDescent="0.25">
      <c r="A1949" t="s">
        <v>2579</v>
      </c>
      <c r="B1949">
        <v>0.122000448</v>
      </c>
      <c r="C1949" t="s">
        <v>1287</v>
      </c>
      <c r="D1949" s="71">
        <v>42226</v>
      </c>
      <c r="E1949">
        <v>8</v>
      </c>
      <c r="F1949">
        <v>2015</v>
      </c>
      <c r="G1949" t="s">
        <v>1164</v>
      </c>
      <c r="H1949" t="s">
        <v>1018</v>
      </c>
      <c r="I1949" t="s">
        <v>1599</v>
      </c>
    </row>
    <row r="1950" spans="1:9" x14ac:dyDescent="0.25">
      <c r="A1950" t="s">
        <v>2302</v>
      </c>
      <c r="B1950">
        <v>0.12463887</v>
      </c>
      <c r="C1950" t="s">
        <v>1287</v>
      </c>
      <c r="D1950" s="71">
        <v>41619</v>
      </c>
      <c r="E1950">
        <v>12</v>
      </c>
      <c r="F1950">
        <v>2013</v>
      </c>
      <c r="G1950" t="s">
        <v>1164</v>
      </c>
      <c r="H1950" t="s">
        <v>1018</v>
      </c>
      <c r="I1950" t="s">
        <v>1599</v>
      </c>
    </row>
    <row r="1951" spans="1:9" x14ac:dyDescent="0.25">
      <c r="A1951" t="s">
        <v>1780</v>
      </c>
      <c r="B1951">
        <v>0.41765068599999999</v>
      </c>
      <c r="C1951" t="s">
        <v>1287</v>
      </c>
      <c r="D1951" s="71">
        <v>42387</v>
      </c>
      <c r="E1951">
        <v>1</v>
      </c>
      <c r="F1951">
        <v>2016</v>
      </c>
      <c r="G1951" t="s">
        <v>1164</v>
      </c>
      <c r="H1951" t="s">
        <v>1018</v>
      </c>
      <c r="I1951" t="s">
        <v>1599</v>
      </c>
    </row>
    <row r="1952" spans="1:9" x14ac:dyDescent="0.25">
      <c r="A1952" t="s">
        <v>1826</v>
      </c>
      <c r="B1952">
        <v>0.218340905</v>
      </c>
      <c r="C1952" t="s">
        <v>1287</v>
      </c>
      <c r="D1952" s="71">
        <v>42439</v>
      </c>
      <c r="E1952">
        <v>3</v>
      </c>
      <c r="F1952">
        <v>2016</v>
      </c>
      <c r="G1952" t="s">
        <v>1164</v>
      </c>
      <c r="H1952" t="s">
        <v>1018</v>
      </c>
      <c r="I1952" t="s">
        <v>1599</v>
      </c>
    </row>
    <row r="1953" spans="1:9" x14ac:dyDescent="0.25">
      <c r="A1953" t="s">
        <v>2272</v>
      </c>
      <c r="B1953">
        <v>0.19287278999999999</v>
      </c>
      <c r="C1953" t="s">
        <v>1287</v>
      </c>
      <c r="D1953" s="71">
        <v>42451</v>
      </c>
      <c r="E1953">
        <v>3</v>
      </c>
      <c r="F1953">
        <v>2016</v>
      </c>
      <c r="G1953" t="s">
        <v>1164</v>
      </c>
      <c r="H1953" t="s">
        <v>1018</v>
      </c>
      <c r="I1953" t="s">
        <v>1599</v>
      </c>
    </row>
    <row r="1954" spans="1:9" x14ac:dyDescent="0.25">
      <c r="A1954" t="s">
        <v>2110</v>
      </c>
      <c r="B1954">
        <v>0.16711287</v>
      </c>
      <c r="C1954" t="s">
        <v>1287</v>
      </c>
      <c r="D1954" s="71">
        <v>42286</v>
      </c>
      <c r="E1954">
        <v>10</v>
      </c>
      <c r="F1954">
        <v>2015</v>
      </c>
      <c r="G1954" t="s">
        <v>1164</v>
      </c>
      <c r="H1954" t="s">
        <v>1018</v>
      </c>
      <c r="I1954" t="s">
        <v>1599</v>
      </c>
    </row>
    <row r="1955" spans="1:9" x14ac:dyDescent="0.25">
      <c r="A1955" t="s">
        <v>2398</v>
      </c>
      <c r="B1955">
        <v>0.13452111</v>
      </c>
      <c r="C1955" t="s">
        <v>1287</v>
      </c>
      <c r="D1955" s="71">
        <v>42277</v>
      </c>
      <c r="E1955">
        <v>9</v>
      </c>
      <c r="F1955">
        <v>2015</v>
      </c>
      <c r="G1955" t="s">
        <v>1164</v>
      </c>
      <c r="H1955" t="s">
        <v>1018</v>
      </c>
      <c r="I1955" t="s">
        <v>1600</v>
      </c>
    </row>
    <row r="1956" spans="1:9" x14ac:dyDescent="0.25">
      <c r="A1956" t="s">
        <v>2020</v>
      </c>
      <c r="B1956">
        <v>0.311291714</v>
      </c>
      <c r="C1956" t="s">
        <v>1287</v>
      </c>
      <c r="D1956" s="71">
        <v>42293</v>
      </c>
      <c r="E1956">
        <v>10</v>
      </c>
      <c r="F1956">
        <v>2015</v>
      </c>
      <c r="G1956" t="s">
        <v>1164</v>
      </c>
      <c r="H1956" t="s">
        <v>1018</v>
      </c>
      <c r="I1956" t="s">
        <v>1599</v>
      </c>
    </row>
    <row r="1957" spans="1:9" x14ac:dyDescent="0.25">
      <c r="A1957" t="s">
        <v>2175</v>
      </c>
      <c r="B1957">
        <v>0.28532607700000001</v>
      </c>
      <c r="C1957" t="s">
        <v>1287</v>
      </c>
      <c r="D1957" s="71">
        <v>42409</v>
      </c>
      <c r="E1957">
        <v>2</v>
      </c>
      <c r="F1957">
        <v>2016</v>
      </c>
      <c r="G1957" t="s">
        <v>1164</v>
      </c>
      <c r="H1957" t="s">
        <v>1018</v>
      </c>
      <c r="I1957" t="s">
        <v>1599</v>
      </c>
    </row>
    <row r="1958" spans="1:9" x14ac:dyDescent="0.25">
      <c r="A1958" t="s">
        <v>2180</v>
      </c>
      <c r="B1958">
        <v>0.28482059999999998</v>
      </c>
      <c r="C1958" t="s">
        <v>1287</v>
      </c>
      <c r="D1958" s="71">
        <v>42466</v>
      </c>
      <c r="E1958">
        <v>4</v>
      </c>
      <c r="F1958">
        <v>2016</v>
      </c>
      <c r="G1958" t="s">
        <v>1164</v>
      </c>
      <c r="H1958" t="s">
        <v>1018</v>
      </c>
      <c r="I1958" t="s">
        <v>1599</v>
      </c>
    </row>
    <row r="1959" spans="1:9" x14ac:dyDescent="0.25">
      <c r="A1959" t="s">
        <v>2352</v>
      </c>
      <c r="B1959">
        <v>0.267090455</v>
      </c>
      <c r="C1959" t="s">
        <v>1287</v>
      </c>
      <c r="D1959" s="71">
        <v>42377</v>
      </c>
      <c r="E1959">
        <v>1</v>
      </c>
      <c r="F1959">
        <v>2016</v>
      </c>
      <c r="G1959" t="s">
        <v>1164</v>
      </c>
      <c r="H1959" t="s">
        <v>1018</v>
      </c>
      <c r="I1959" t="s">
        <v>1599</v>
      </c>
    </row>
    <row r="1960" spans="1:9" x14ac:dyDescent="0.25">
      <c r="A1960" t="s">
        <v>2640</v>
      </c>
      <c r="B1960">
        <v>0.235745872</v>
      </c>
      <c r="C1960" t="s">
        <v>1287</v>
      </c>
      <c r="D1960" s="71">
        <v>42398</v>
      </c>
      <c r="E1960">
        <v>1</v>
      </c>
      <c r="F1960">
        <v>2016</v>
      </c>
      <c r="G1960" t="s">
        <v>1164</v>
      </c>
      <c r="H1960" t="s">
        <v>1018</v>
      </c>
      <c r="I1960" t="s">
        <v>1599</v>
      </c>
    </row>
    <row r="1961" spans="1:9" x14ac:dyDescent="0.25">
      <c r="A1961" t="s">
        <v>1850</v>
      </c>
      <c r="B1961">
        <v>0.216612</v>
      </c>
      <c r="C1961" t="s">
        <v>1287</v>
      </c>
      <c r="D1961" s="71">
        <v>42521</v>
      </c>
      <c r="E1961">
        <v>5</v>
      </c>
      <c r="F1961">
        <v>2016</v>
      </c>
      <c r="G1961" t="s">
        <v>1164</v>
      </c>
      <c r="H1961" t="s">
        <v>1018</v>
      </c>
      <c r="I1961" t="s">
        <v>1599</v>
      </c>
    </row>
    <row r="1962" spans="1:9" x14ac:dyDescent="0.25">
      <c r="A1962" t="s">
        <v>1890</v>
      </c>
      <c r="B1962">
        <v>0.21414491699999999</v>
      </c>
      <c r="C1962" t="s">
        <v>1287</v>
      </c>
      <c r="D1962" s="71">
        <v>42521</v>
      </c>
      <c r="E1962">
        <v>5</v>
      </c>
      <c r="F1962">
        <v>2016</v>
      </c>
      <c r="G1962" t="s">
        <v>1164</v>
      </c>
      <c r="H1962" t="s">
        <v>1018</v>
      </c>
      <c r="I1962" t="s">
        <v>1599</v>
      </c>
    </row>
    <row r="1963" spans="1:9" x14ac:dyDescent="0.25">
      <c r="A1963" t="s">
        <v>1944</v>
      </c>
      <c r="B1963">
        <v>0.21033911999999999</v>
      </c>
      <c r="C1963" t="s">
        <v>1287</v>
      </c>
      <c r="D1963" s="71">
        <v>42489</v>
      </c>
      <c r="E1963">
        <v>4</v>
      </c>
      <c r="F1963">
        <v>2016</v>
      </c>
      <c r="G1963" t="s">
        <v>1164</v>
      </c>
      <c r="H1963" t="s">
        <v>1018</v>
      </c>
      <c r="I1963" t="s">
        <v>1599</v>
      </c>
    </row>
    <row r="1964" spans="1:9" x14ac:dyDescent="0.25">
      <c r="A1964" t="s">
        <v>1959</v>
      </c>
      <c r="B1964">
        <v>0.209746191</v>
      </c>
      <c r="C1964" t="s">
        <v>1287</v>
      </c>
      <c r="D1964" s="71">
        <v>42228</v>
      </c>
      <c r="E1964">
        <v>8</v>
      </c>
      <c r="F1964">
        <v>2015</v>
      </c>
      <c r="G1964" t="s">
        <v>1164</v>
      </c>
      <c r="H1964" t="s">
        <v>1018</v>
      </c>
      <c r="I1964" t="s">
        <v>1599</v>
      </c>
    </row>
    <row r="1965" spans="1:9" x14ac:dyDescent="0.25">
      <c r="A1965" t="s">
        <v>2080</v>
      </c>
      <c r="B1965">
        <v>0.202451783</v>
      </c>
      <c r="C1965" t="s">
        <v>1287</v>
      </c>
      <c r="D1965" s="71">
        <v>42338</v>
      </c>
      <c r="E1965">
        <v>11</v>
      </c>
      <c r="F1965">
        <v>2015</v>
      </c>
      <c r="G1965" t="s">
        <v>1164</v>
      </c>
      <c r="H1965" t="s">
        <v>1018</v>
      </c>
      <c r="I1965" t="s">
        <v>1599</v>
      </c>
    </row>
    <row r="1966" spans="1:9" x14ac:dyDescent="0.25">
      <c r="A1966" t="s">
        <v>2136</v>
      </c>
      <c r="B1966">
        <v>0.19972019999999999</v>
      </c>
      <c r="C1966" t="s">
        <v>1287</v>
      </c>
      <c r="D1966" s="71">
        <v>42515</v>
      </c>
      <c r="E1966">
        <v>5</v>
      </c>
      <c r="F1966">
        <v>2016</v>
      </c>
      <c r="G1966" t="s">
        <v>1164</v>
      </c>
      <c r="H1966" t="s">
        <v>1018</v>
      </c>
      <c r="I1966" t="s">
        <v>1599</v>
      </c>
    </row>
    <row r="1967" spans="1:9" x14ac:dyDescent="0.25">
      <c r="A1967" t="s">
        <v>2175</v>
      </c>
      <c r="B1967">
        <v>0.19734563899999999</v>
      </c>
      <c r="C1967" t="s">
        <v>1287</v>
      </c>
      <c r="D1967" s="71">
        <v>42275</v>
      </c>
      <c r="E1967">
        <v>9</v>
      </c>
      <c r="F1967">
        <v>2015</v>
      </c>
      <c r="G1967" t="s">
        <v>1164</v>
      </c>
      <c r="H1967" t="s">
        <v>1018</v>
      </c>
      <c r="I1967" t="s">
        <v>1599</v>
      </c>
    </row>
    <row r="1968" spans="1:9" x14ac:dyDescent="0.25">
      <c r="A1968" t="s">
        <v>2194</v>
      </c>
      <c r="B1968">
        <v>0.19672542900000001</v>
      </c>
      <c r="C1968" t="s">
        <v>1287</v>
      </c>
      <c r="D1968" s="71">
        <v>42443</v>
      </c>
      <c r="E1968">
        <v>3</v>
      </c>
      <c r="F1968">
        <v>2016</v>
      </c>
      <c r="G1968" t="s">
        <v>1164</v>
      </c>
      <c r="H1968" t="s">
        <v>1018</v>
      </c>
      <c r="I1968" t="s">
        <v>1599</v>
      </c>
    </row>
    <row r="1969" spans="1:9" x14ac:dyDescent="0.25">
      <c r="A1969" t="s">
        <v>2416</v>
      </c>
      <c r="B1969">
        <v>0.18704661</v>
      </c>
      <c r="C1969" t="s">
        <v>1287</v>
      </c>
      <c r="D1969" s="71">
        <v>42397</v>
      </c>
      <c r="E1969">
        <v>1</v>
      </c>
      <c r="F1969">
        <v>2016</v>
      </c>
      <c r="G1969" t="s">
        <v>1164</v>
      </c>
      <c r="H1969" t="s">
        <v>1018</v>
      </c>
      <c r="I1969" t="s">
        <v>1599</v>
      </c>
    </row>
    <row r="1970" spans="1:9" x14ac:dyDescent="0.25">
      <c r="A1970" t="s">
        <v>2460</v>
      </c>
      <c r="B1970">
        <v>0.18517365</v>
      </c>
      <c r="C1970" t="s">
        <v>1287</v>
      </c>
      <c r="D1970" s="71">
        <v>42513</v>
      </c>
      <c r="E1970">
        <v>5</v>
      </c>
      <c r="F1970">
        <v>2016</v>
      </c>
      <c r="G1970" t="s">
        <v>1164</v>
      </c>
      <c r="H1970" t="s">
        <v>1018</v>
      </c>
      <c r="I1970" t="s">
        <v>1599</v>
      </c>
    </row>
    <row r="1971" spans="1:9" x14ac:dyDescent="0.25">
      <c r="A1971" t="s">
        <v>2514</v>
      </c>
      <c r="B1971">
        <v>0.18359124600000001</v>
      </c>
      <c r="C1971" t="s">
        <v>1287</v>
      </c>
      <c r="D1971" s="71">
        <v>42272</v>
      </c>
      <c r="E1971">
        <v>9</v>
      </c>
      <c r="F1971">
        <v>2015</v>
      </c>
      <c r="G1971" t="s">
        <v>1164</v>
      </c>
      <c r="H1971" t="s">
        <v>1018</v>
      </c>
      <c r="I1971" t="s">
        <v>1599</v>
      </c>
    </row>
    <row r="1972" spans="1:9" x14ac:dyDescent="0.25">
      <c r="A1972" t="s">
        <v>2585</v>
      </c>
      <c r="B1972">
        <v>0.181119593</v>
      </c>
      <c r="C1972" t="s">
        <v>1287</v>
      </c>
      <c r="D1972" s="71">
        <v>42521</v>
      </c>
      <c r="E1972">
        <v>5</v>
      </c>
      <c r="F1972">
        <v>2016</v>
      </c>
      <c r="G1972" t="s">
        <v>1164</v>
      </c>
      <c r="H1972" t="s">
        <v>1018</v>
      </c>
      <c r="I1972" t="s">
        <v>1599</v>
      </c>
    </row>
    <row r="1973" spans="1:9" x14ac:dyDescent="0.25">
      <c r="A1973" t="s">
        <v>2599</v>
      </c>
      <c r="B1973">
        <v>0.18075474499999999</v>
      </c>
      <c r="C1973" t="s">
        <v>1287</v>
      </c>
      <c r="D1973" s="71">
        <v>42432</v>
      </c>
      <c r="E1973">
        <v>3</v>
      </c>
      <c r="F1973">
        <v>2016</v>
      </c>
      <c r="G1973" t="s">
        <v>1164</v>
      </c>
      <c r="H1973" t="s">
        <v>1018</v>
      </c>
      <c r="I1973" t="s">
        <v>1599</v>
      </c>
    </row>
    <row r="1974" spans="1:9" x14ac:dyDescent="0.25">
      <c r="A1974" t="s">
        <v>1743</v>
      </c>
      <c r="B1974">
        <v>0.176971719</v>
      </c>
      <c r="C1974" t="s">
        <v>1287</v>
      </c>
      <c r="D1974" s="71">
        <v>42172</v>
      </c>
      <c r="E1974">
        <v>6</v>
      </c>
      <c r="F1974">
        <v>2015</v>
      </c>
      <c r="G1974" t="s">
        <v>1164</v>
      </c>
      <c r="H1974" t="s">
        <v>1018</v>
      </c>
      <c r="I1974" t="s">
        <v>1599</v>
      </c>
    </row>
    <row r="1975" spans="1:9" x14ac:dyDescent="0.25">
      <c r="A1975" t="s">
        <v>1921</v>
      </c>
      <c r="B1975">
        <v>0.17136558499999999</v>
      </c>
      <c r="C1975" t="s">
        <v>1287</v>
      </c>
      <c r="D1975" s="71">
        <v>42111</v>
      </c>
      <c r="E1975">
        <v>4</v>
      </c>
      <c r="F1975">
        <v>2015</v>
      </c>
      <c r="G1975" t="s">
        <v>1164</v>
      </c>
      <c r="H1975" t="s">
        <v>1018</v>
      </c>
      <c r="I1975" t="s">
        <v>1599</v>
      </c>
    </row>
    <row r="1976" spans="1:9" x14ac:dyDescent="0.25">
      <c r="A1976" t="s">
        <v>1980</v>
      </c>
      <c r="B1976">
        <v>0.16987258099999999</v>
      </c>
      <c r="C1976" t="s">
        <v>1287</v>
      </c>
      <c r="D1976" s="71">
        <v>42298</v>
      </c>
      <c r="E1976">
        <v>10</v>
      </c>
      <c r="F1976">
        <v>2015</v>
      </c>
      <c r="G1976" t="s">
        <v>1164</v>
      </c>
      <c r="H1976" t="s">
        <v>1018</v>
      </c>
      <c r="I1976" t="s">
        <v>1599</v>
      </c>
    </row>
    <row r="1977" spans="1:9" x14ac:dyDescent="0.25">
      <c r="A1977" t="s">
        <v>2057</v>
      </c>
      <c r="B1977">
        <v>0.16803836899999999</v>
      </c>
      <c r="C1977" t="s">
        <v>1287</v>
      </c>
      <c r="D1977" s="71">
        <v>42194</v>
      </c>
      <c r="E1977">
        <v>7</v>
      </c>
      <c r="F1977">
        <v>2015</v>
      </c>
      <c r="G1977" t="s">
        <v>1164</v>
      </c>
      <c r="H1977" t="s">
        <v>1018</v>
      </c>
      <c r="I1977" t="s">
        <v>1599</v>
      </c>
    </row>
    <row r="1978" spans="1:9" x14ac:dyDescent="0.25">
      <c r="A1978" t="s">
        <v>2246</v>
      </c>
      <c r="B1978">
        <v>0.164395967</v>
      </c>
      <c r="C1978" t="s">
        <v>1287</v>
      </c>
      <c r="D1978" s="71">
        <v>42198</v>
      </c>
      <c r="E1978">
        <v>7</v>
      </c>
      <c r="F1978">
        <v>2015</v>
      </c>
      <c r="G1978" t="s">
        <v>1164</v>
      </c>
      <c r="H1978" t="s">
        <v>1018</v>
      </c>
      <c r="I1978" t="s">
        <v>1599</v>
      </c>
    </row>
    <row r="1979" spans="1:9" x14ac:dyDescent="0.25">
      <c r="A1979" t="s">
        <v>2290</v>
      </c>
      <c r="B1979">
        <v>0.16348481500000001</v>
      </c>
      <c r="C1979" t="s">
        <v>1287</v>
      </c>
      <c r="D1979" s="71">
        <v>42429</v>
      </c>
      <c r="E1979">
        <v>2</v>
      </c>
      <c r="F1979">
        <v>2016</v>
      </c>
      <c r="G1979" t="s">
        <v>1164</v>
      </c>
      <c r="H1979" t="s">
        <v>1018</v>
      </c>
      <c r="I1979" t="s">
        <v>1599</v>
      </c>
    </row>
    <row r="1980" spans="1:9" x14ac:dyDescent="0.25">
      <c r="A1980" t="s">
        <v>1788</v>
      </c>
      <c r="B1980">
        <v>0.154842691</v>
      </c>
      <c r="C1980" t="s">
        <v>1287</v>
      </c>
      <c r="D1980" s="71">
        <v>42514</v>
      </c>
      <c r="E1980">
        <v>5</v>
      </c>
      <c r="F1980">
        <v>2016</v>
      </c>
      <c r="G1980" t="s">
        <v>1164</v>
      </c>
      <c r="H1980" t="s">
        <v>1018</v>
      </c>
      <c r="I1980" t="s">
        <v>1599</v>
      </c>
    </row>
    <row r="1981" spans="1:9" x14ac:dyDescent="0.25">
      <c r="A1981" t="s">
        <v>2257</v>
      </c>
      <c r="B1981">
        <v>0.14853258499999999</v>
      </c>
      <c r="C1981" t="s">
        <v>1287</v>
      </c>
      <c r="D1981" s="71">
        <v>42472</v>
      </c>
      <c r="E1981">
        <v>4</v>
      </c>
      <c r="F1981">
        <v>2016</v>
      </c>
      <c r="G1981" t="s">
        <v>1164</v>
      </c>
      <c r="H1981" t="s">
        <v>1018</v>
      </c>
      <c r="I1981" t="s">
        <v>1599</v>
      </c>
    </row>
    <row r="1982" spans="1:9" x14ac:dyDescent="0.25">
      <c r="A1982" t="s">
        <v>2342</v>
      </c>
      <c r="B1982">
        <v>0.14723556900000001</v>
      </c>
      <c r="C1982" t="s">
        <v>1287</v>
      </c>
      <c r="D1982" s="71">
        <v>42321</v>
      </c>
      <c r="E1982">
        <v>11</v>
      </c>
      <c r="F1982">
        <v>2015</v>
      </c>
      <c r="G1982" t="s">
        <v>1164</v>
      </c>
      <c r="H1982" t="s">
        <v>1018</v>
      </c>
      <c r="I1982" t="s">
        <v>1599</v>
      </c>
    </row>
    <row r="1983" spans="1:9" x14ac:dyDescent="0.25">
      <c r="A1983" t="s">
        <v>2637</v>
      </c>
      <c r="B1983">
        <v>0.14376075699999999</v>
      </c>
      <c r="C1983" t="s">
        <v>1287</v>
      </c>
      <c r="D1983" s="71">
        <v>42486</v>
      </c>
      <c r="E1983">
        <v>4</v>
      </c>
      <c r="F1983">
        <v>2016</v>
      </c>
      <c r="G1983" t="s">
        <v>1164</v>
      </c>
      <c r="H1983" t="s">
        <v>1018</v>
      </c>
      <c r="I1983" t="s">
        <v>1599</v>
      </c>
    </row>
    <row r="1984" spans="1:9" x14ac:dyDescent="0.25">
      <c r="A1984" t="s">
        <v>1746</v>
      </c>
      <c r="B1984">
        <v>0.14230262399999999</v>
      </c>
      <c r="C1984" t="s">
        <v>1287</v>
      </c>
      <c r="D1984" s="71">
        <v>42447</v>
      </c>
      <c r="E1984">
        <v>3</v>
      </c>
      <c r="F1984">
        <v>2016</v>
      </c>
      <c r="G1984" t="s">
        <v>1164</v>
      </c>
      <c r="H1984" t="s">
        <v>1018</v>
      </c>
      <c r="I1984" t="s">
        <v>1599</v>
      </c>
    </row>
    <row r="1985" spans="1:9" x14ac:dyDescent="0.25">
      <c r="A1985" t="s">
        <v>1979</v>
      </c>
      <c r="B1985">
        <v>0.13958393799999999</v>
      </c>
      <c r="C1985" t="s">
        <v>1287</v>
      </c>
      <c r="D1985" s="71">
        <v>42151</v>
      </c>
      <c r="E1985">
        <v>5</v>
      </c>
      <c r="F1985">
        <v>2015</v>
      </c>
      <c r="G1985" t="s">
        <v>1164</v>
      </c>
      <c r="H1985" t="s">
        <v>1018</v>
      </c>
      <c r="I1985" t="s">
        <v>1599</v>
      </c>
    </row>
    <row r="1986" spans="1:9" x14ac:dyDescent="0.25">
      <c r="A1986" t="s">
        <v>2021</v>
      </c>
      <c r="B1986">
        <v>0.13905076599999999</v>
      </c>
      <c r="C1986" t="s">
        <v>1287</v>
      </c>
      <c r="D1986" s="71">
        <v>42178</v>
      </c>
      <c r="E1986">
        <v>6</v>
      </c>
      <c r="F1986">
        <v>2015</v>
      </c>
      <c r="G1986" t="s">
        <v>1164</v>
      </c>
      <c r="H1986" t="s">
        <v>1018</v>
      </c>
      <c r="I1986" t="s">
        <v>1599</v>
      </c>
    </row>
    <row r="1987" spans="1:9" x14ac:dyDescent="0.25">
      <c r="A1987" t="s">
        <v>2090</v>
      </c>
      <c r="B1987">
        <v>0.13816954200000001</v>
      </c>
      <c r="C1987" t="s">
        <v>1287</v>
      </c>
      <c r="D1987" s="71">
        <v>42262</v>
      </c>
      <c r="E1987">
        <v>9</v>
      </c>
      <c r="F1987">
        <v>2015</v>
      </c>
      <c r="G1987" t="s">
        <v>1164</v>
      </c>
      <c r="H1987" t="s">
        <v>1018</v>
      </c>
      <c r="I1987" t="s">
        <v>1599</v>
      </c>
    </row>
    <row r="1988" spans="1:9" x14ac:dyDescent="0.25">
      <c r="A1988" t="s">
        <v>2106</v>
      </c>
      <c r="B1988">
        <v>0.13797559300000001</v>
      </c>
      <c r="C1988" t="s">
        <v>1287</v>
      </c>
      <c r="D1988" s="71">
        <v>42494</v>
      </c>
      <c r="E1988">
        <v>5</v>
      </c>
      <c r="F1988">
        <v>2016</v>
      </c>
      <c r="G1988" t="s">
        <v>1164</v>
      </c>
      <c r="H1988" t="s">
        <v>1018</v>
      </c>
      <c r="I1988" t="s">
        <v>1599</v>
      </c>
    </row>
    <row r="1989" spans="1:9" x14ac:dyDescent="0.25">
      <c r="A1989" t="s">
        <v>2229</v>
      </c>
      <c r="B1989">
        <v>0.136413645</v>
      </c>
      <c r="C1989" t="s">
        <v>1287</v>
      </c>
      <c r="D1989" s="71">
        <v>42124</v>
      </c>
      <c r="E1989">
        <v>4</v>
      </c>
      <c r="F1989">
        <v>2015</v>
      </c>
      <c r="G1989" t="s">
        <v>1164</v>
      </c>
      <c r="H1989" t="s">
        <v>1018</v>
      </c>
      <c r="I1989" t="s">
        <v>1599</v>
      </c>
    </row>
    <row r="1990" spans="1:9" x14ac:dyDescent="0.25">
      <c r="A1990" t="s">
        <v>2240</v>
      </c>
      <c r="B1990">
        <v>0.13632620600000001</v>
      </c>
      <c r="C1990" t="s">
        <v>1287</v>
      </c>
      <c r="D1990" s="71">
        <v>42334</v>
      </c>
      <c r="E1990">
        <v>11</v>
      </c>
      <c r="F1990">
        <v>2015</v>
      </c>
      <c r="G1990" t="s">
        <v>1164</v>
      </c>
      <c r="H1990" t="s">
        <v>1018</v>
      </c>
      <c r="I1990" t="s">
        <v>1599</v>
      </c>
    </row>
    <row r="1991" spans="1:9" x14ac:dyDescent="0.25">
      <c r="A1991" t="s">
        <v>2260</v>
      </c>
      <c r="B1991">
        <v>0.136095616</v>
      </c>
      <c r="C1991" t="s">
        <v>1287</v>
      </c>
      <c r="D1991" s="71">
        <v>42104</v>
      </c>
      <c r="E1991">
        <v>4</v>
      </c>
      <c r="F1991">
        <v>2015</v>
      </c>
      <c r="G1991" t="s">
        <v>1164</v>
      </c>
      <c r="H1991" t="s">
        <v>1018</v>
      </c>
      <c r="I1991" t="s">
        <v>1599</v>
      </c>
    </row>
    <row r="1992" spans="1:9" x14ac:dyDescent="0.25">
      <c r="A1992" t="s">
        <v>2519</v>
      </c>
      <c r="B1992">
        <v>0.133337761</v>
      </c>
      <c r="C1992" t="s">
        <v>1287</v>
      </c>
      <c r="D1992" s="71">
        <v>42198</v>
      </c>
      <c r="E1992">
        <v>7</v>
      </c>
      <c r="F1992">
        <v>2015</v>
      </c>
      <c r="G1992" t="s">
        <v>1164</v>
      </c>
      <c r="H1992" t="s">
        <v>1018</v>
      </c>
      <c r="I1992" t="s">
        <v>1599</v>
      </c>
    </row>
    <row r="1993" spans="1:9" x14ac:dyDescent="0.25">
      <c r="A1993" t="s">
        <v>1797</v>
      </c>
      <c r="B1993">
        <v>0.13035369399999999</v>
      </c>
      <c r="C1993" t="s">
        <v>1287</v>
      </c>
      <c r="D1993" s="71">
        <v>42272</v>
      </c>
      <c r="E1993">
        <v>9</v>
      </c>
      <c r="F1993">
        <v>2015</v>
      </c>
      <c r="G1993" t="s">
        <v>1164</v>
      </c>
      <c r="H1993" t="s">
        <v>1018</v>
      </c>
      <c r="I1993" t="s">
        <v>1599</v>
      </c>
    </row>
    <row r="1994" spans="1:9" x14ac:dyDescent="0.25">
      <c r="A1994" t="s">
        <v>2068</v>
      </c>
      <c r="B1994">
        <v>0.12737973</v>
      </c>
      <c r="C1994" t="s">
        <v>1287</v>
      </c>
      <c r="D1994" s="71">
        <v>42234</v>
      </c>
      <c r="E1994">
        <v>8</v>
      </c>
      <c r="F1994">
        <v>2015</v>
      </c>
      <c r="G1994" t="s">
        <v>1164</v>
      </c>
      <c r="H1994" t="s">
        <v>1018</v>
      </c>
      <c r="I1994" t="s">
        <v>1599</v>
      </c>
    </row>
    <row r="1995" spans="1:9" x14ac:dyDescent="0.25">
      <c r="A1995" t="s">
        <v>2499</v>
      </c>
      <c r="B1995">
        <v>0.122734655</v>
      </c>
      <c r="C1995" t="s">
        <v>1287</v>
      </c>
      <c r="D1995" s="71">
        <v>42368</v>
      </c>
      <c r="E1995">
        <v>12</v>
      </c>
      <c r="F1995">
        <v>2015</v>
      </c>
      <c r="G1995" t="s">
        <v>1164</v>
      </c>
      <c r="H1995" t="s">
        <v>1018</v>
      </c>
      <c r="I1995" t="s">
        <v>1599</v>
      </c>
    </row>
    <row r="1996" spans="1:9" x14ac:dyDescent="0.25">
      <c r="A1996" t="s">
        <v>2565</v>
      </c>
      <c r="B1996">
        <v>0.12216463599999999</v>
      </c>
      <c r="C1996" t="s">
        <v>1287</v>
      </c>
      <c r="D1996" s="71">
        <v>42184</v>
      </c>
      <c r="E1996">
        <v>6</v>
      </c>
      <c r="F1996">
        <v>2015</v>
      </c>
      <c r="G1996" t="s">
        <v>1164</v>
      </c>
      <c r="H1996" t="s">
        <v>1018</v>
      </c>
      <c r="I1996" t="s">
        <v>1599</v>
      </c>
    </row>
    <row r="1997" spans="1:9" x14ac:dyDescent="0.25">
      <c r="A1997" t="s">
        <v>2113</v>
      </c>
      <c r="B1997">
        <v>0.15019811699999999</v>
      </c>
      <c r="C1997" t="s">
        <v>1287</v>
      </c>
      <c r="D1997" s="71">
        <v>42488</v>
      </c>
      <c r="E1997">
        <v>4</v>
      </c>
      <c r="F1997">
        <v>2016</v>
      </c>
      <c r="G1997" t="s">
        <v>1598</v>
      </c>
      <c r="H1997" t="s">
        <v>1019</v>
      </c>
      <c r="I1997" t="s">
        <v>1599</v>
      </c>
    </row>
    <row r="1998" spans="1:9" x14ac:dyDescent="0.25">
      <c r="A1998" t="s">
        <v>1839</v>
      </c>
      <c r="B1998">
        <v>0.17356021599999999</v>
      </c>
      <c r="C1998" t="s">
        <v>1287</v>
      </c>
      <c r="D1998" s="71">
        <v>41577</v>
      </c>
      <c r="E1998">
        <v>10</v>
      </c>
      <c r="F1998">
        <v>2013</v>
      </c>
      <c r="G1998" t="s">
        <v>1164</v>
      </c>
      <c r="H1998" t="s">
        <v>1018</v>
      </c>
      <c r="I1998" t="s">
        <v>1599</v>
      </c>
    </row>
    <row r="1999" spans="1:9" x14ac:dyDescent="0.25">
      <c r="A1999" t="s">
        <v>1865</v>
      </c>
      <c r="B1999">
        <v>0.14091253300000001</v>
      </c>
      <c r="C1999" t="s">
        <v>1287</v>
      </c>
      <c r="D1999" s="71">
        <v>41576</v>
      </c>
      <c r="E1999">
        <v>10</v>
      </c>
      <c r="F1999">
        <v>2013</v>
      </c>
      <c r="G1999" t="s">
        <v>1164</v>
      </c>
      <c r="H1999" t="s">
        <v>1018</v>
      </c>
      <c r="I1999" t="s">
        <v>1599</v>
      </c>
    </row>
    <row r="2000" spans="1:9" x14ac:dyDescent="0.25">
      <c r="A2000" t="s">
        <v>2241</v>
      </c>
      <c r="B2000">
        <v>0.164453872</v>
      </c>
      <c r="C2000" t="s">
        <v>1309</v>
      </c>
      <c r="D2000" s="71">
        <v>42383</v>
      </c>
      <c r="E2000">
        <v>1</v>
      </c>
      <c r="F2000">
        <v>2016</v>
      </c>
      <c r="G2000" t="s">
        <v>1598</v>
      </c>
      <c r="H2000" t="s">
        <v>1019</v>
      </c>
      <c r="I2000" t="s">
        <v>1599</v>
      </c>
    </row>
    <row r="2001" spans="1:9" x14ac:dyDescent="0.25">
      <c r="A2001" t="s">
        <v>1799</v>
      </c>
      <c r="B2001">
        <v>0.39681645500000001</v>
      </c>
      <c r="C2001" t="s">
        <v>1309</v>
      </c>
      <c r="D2001" s="71">
        <v>42396</v>
      </c>
      <c r="E2001">
        <v>1</v>
      </c>
      <c r="F2001">
        <v>2016</v>
      </c>
      <c r="G2001" t="s">
        <v>1598</v>
      </c>
      <c r="H2001" t="s">
        <v>1019</v>
      </c>
      <c r="I2001" t="s">
        <v>1599</v>
      </c>
    </row>
    <row r="2002" spans="1:9" x14ac:dyDescent="0.25">
      <c r="A2002" t="s">
        <v>1937</v>
      </c>
      <c r="B2002">
        <v>0.33025203199999997</v>
      </c>
      <c r="C2002" t="s">
        <v>1309</v>
      </c>
      <c r="D2002" s="71">
        <v>42250</v>
      </c>
      <c r="E2002">
        <v>9</v>
      </c>
      <c r="F2002">
        <v>2015</v>
      </c>
      <c r="G2002" t="s">
        <v>1598</v>
      </c>
      <c r="H2002" t="s">
        <v>1019</v>
      </c>
      <c r="I2002" t="s">
        <v>1599</v>
      </c>
    </row>
    <row r="2003" spans="1:9" x14ac:dyDescent="0.25">
      <c r="A2003" t="s">
        <v>2200</v>
      </c>
      <c r="B2003">
        <v>0.19628369300000001</v>
      </c>
      <c r="C2003" t="s">
        <v>1309</v>
      </c>
      <c r="D2003" s="71">
        <v>42062</v>
      </c>
      <c r="E2003">
        <v>2</v>
      </c>
      <c r="F2003">
        <v>2015</v>
      </c>
      <c r="G2003" t="s">
        <v>1598</v>
      </c>
      <c r="H2003" t="s">
        <v>1019</v>
      </c>
      <c r="I2003" t="s">
        <v>1599</v>
      </c>
    </row>
    <row r="2004" spans="1:9" x14ac:dyDescent="0.25">
      <c r="A2004" t="s">
        <v>2454</v>
      </c>
      <c r="B2004">
        <v>0.18553910200000001</v>
      </c>
      <c r="C2004" t="s">
        <v>1309</v>
      </c>
      <c r="D2004" s="71">
        <v>42249</v>
      </c>
      <c r="E2004">
        <v>9</v>
      </c>
      <c r="F2004">
        <v>2015</v>
      </c>
      <c r="G2004" t="s">
        <v>1598</v>
      </c>
      <c r="H2004" t="s">
        <v>1019</v>
      </c>
      <c r="I2004" t="s">
        <v>1599</v>
      </c>
    </row>
    <row r="2005" spans="1:9" x14ac:dyDescent="0.25">
      <c r="A2005" t="s">
        <v>1973</v>
      </c>
      <c r="B2005">
        <v>0.32129562099999998</v>
      </c>
      <c r="C2005" t="s">
        <v>1309</v>
      </c>
      <c r="D2005" s="71">
        <v>42305</v>
      </c>
      <c r="E2005">
        <v>10</v>
      </c>
      <c r="F2005">
        <v>2015</v>
      </c>
      <c r="G2005" t="s">
        <v>1598</v>
      </c>
      <c r="H2005" t="s">
        <v>1019</v>
      </c>
      <c r="I2005" t="s">
        <v>1599</v>
      </c>
    </row>
    <row r="2006" spans="1:9" x14ac:dyDescent="0.25">
      <c r="A2006" t="s">
        <v>2134</v>
      </c>
      <c r="B2006">
        <v>0.290329167</v>
      </c>
      <c r="C2006" t="s">
        <v>1309</v>
      </c>
      <c r="D2006" s="71">
        <v>42528</v>
      </c>
      <c r="E2006">
        <v>6</v>
      </c>
      <c r="F2006">
        <v>2016</v>
      </c>
      <c r="G2006" t="s">
        <v>1598</v>
      </c>
      <c r="H2006" t="s">
        <v>1019</v>
      </c>
      <c r="I2006" t="s">
        <v>1599</v>
      </c>
    </row>
    <row r="2007" spans="1:9" x14ac:dyDescent="0.25">
      <c r="A2007" t="s">
        <v>2302</v>
      </c>
      <c r="B2007">
        <v>0.27097388900000002</v>
      </c>
      <c r="C2007" t="s">
        <v>1309</v>
      </c>
      <c r="D2007" s="71">
        <v>42508</v>
      </c>
      <c r="E2007">
        <v>5</v>
      </c>
      <c r="F2007">
        <v>2016</v>
      </c>
      <c r="G2007" t="s">
        <v>1598</v>
      </c>
      <c r="H2007" t="s">
        <v>1019</v>
      </c>
      <c r="I2007" t="s">
        <v>1599</v>
      </c>
    </row>
    <row r="2008" spans="1:9" x14ac:dyDescent="0.25">
      <c r="A2008" t="s">
        <v>2153</v>
      </c>
      <c r="B2008">
        <v>0.198554016</v>
      </c>
      <c r="C2008" t="s">
        <v>1309</v>
      </c>
      <c r="D2008" s="71">
        <v>42171</v>
      </c>
      <c r="E2008">
        <v>6</v>
      </c>
      <c r="F2008">
        <v>2015</v>
      </c>
      <c r="G2008" t="s">
        <v>1598</v>
      </c>
      <c r="H2008" t="s">
        <v>1019</v>
      </c>
      <c r="I2008" t="s">
        <v>1599</v>
      </c>
    </row>
    <row r="2009" spans="1:9" x14ac:dyDescent="0.25">
      <c r="A2009" t="s">
        <v>1983</v>
      </c>
      <c r="B2009">
        <v>0.15211813699999999</v>
      </c>
      <c r="C2009" t="s">
        <v>1309</v>
      </c>
      <c r="D2009" s="71">
        <v>42534</v>
      </c>
      <c r="E2009">
        <v>6</v>
      </c>
      <c r="F2009">
        <v>2016</v>
      </c>
      <c r="G2009" t="s">
        <v>1598</v>
      </c>
      <c r="H2009" t="s">
        <v>1019</v>
      </c>
      <c r="I2009" t="s">
        <v>1599</v>
      </c>
    </row>
    <row r="2010" spans="1:9" x14ac:dyDescent="0.25">
      <c r="A2010" t="s">
        <v>2080</v>
      </c>
      <c r="B2010">
        <v>0.150806207</v>
      </c>
      <c r="C2010" t="s">
        <v>1309</v>
      </c>
      <c r="D2010" s="71">
        <v>42468</v>
      </c>
      <c r="E2010">
        <v>4</v>
      </c>
      <c r="F2010">
        <v>2016</v>
      </c>
      <c r="G2010" t="s">
        <v>1598</v>
      </c>
      <c r="H2010" t="s">
        <v>1019</v>
      </c>
      <c r="I2010" t="s">
        <v>1599</v>
      </c>
    </row>
    <row r="2011" spans="1:9" x14ac:dyDescent="0.25">
      <c r="A2011" t="s">
        <v>1749</v>
      </c>
      <c r="B2011">
        <v>0.14226129200000001</v>
      </c>
      <c r="C2011" t="s">
        <v>1309</v>
      </c>
      <c r="D2011" s="71">
        <v>42507</v>
      </c>
      <c r="E2011">
        <v>5</v>
      </c>
      <c r="F2011">
        <v>2016</v>
      </c>
      <c r="G2011" t="s">
        <v>1598</v>
      </c>
      <c r="H2011" t="s">
        <v>1019</v>
      </c>
      <c r="I2011" t="s">
        <v>1599</v>
      </c>
    </row>
    <row r="2012" spans="1:9" x14ac:dyDescent="0.25">
      <c r="A2012" t="s">
        <v>2625</v>
      </c>
      <c r="B2012">
        <v>0.14391552499999999</v>
      </c>
      <c r="C2012" t="s">
        <v>1309</v>
      </c>
      <c r="D2012" s="71">
        <v>42079</v>
      </c>
      <c r="E2012">
        <v>3</v>
      </c>
      <c r="F2012">
        <v>2015</v>
      </c>
      <c r="G2012" t="s">
        <v>1598</v>
      </c>
      <c r="H2012" t="s">
        <v>1019</v>
      </c>
      <c r="I2012" t="s">
        <v>1599</v>
      </c>
    </row>
    <row r="2013" spans="1:9" x14ac:dyDescent="0.25">
      <c r="A2013" t="s">
        <v>2331</v>
      </c>
      <c r="B2013">
        <v>0.26837673099999998</v>
      </c>
      <c r="C2013" t="s">
        <v>1309</v>
      </c>
      <c r="D2013" s="71">
        <v>42289</v>
      </c>
      <c r="E2013">
        <v>10</v>
      </c>
      <c r="F2013">
        <v>2015</v>
      </c>
      <c r="G2013" t="s">
        <v>1598</v>
      </c>
      <c r="H2013" t="s">
        <v>1019</v>
      </c>
      <c r="I2013" t="s">
        <v>1599</v>
      </c>
    </row>
    <row r="2014" spans="1:9" x14ac:dyDescent="0.25">
      <c r="A2014" t="s">
        <v>1928</v>
      </c>
      <c r="B2014">
        <v>0.17104335000000001</v>
      </c>
      <c r="C2014" t="s">
        <v>1309</v>
      </c>
      <c r="D2014" s="71">
        <v>42349</v>
      </c>
      <c r="E2014">
        <v>12</v>
      </c>
      <c r="F2014">
        <v>2015</v>
      </c>
      <c r="G2014" t="s">
        <v>1598</v>
      </c>
      <c r="H2014" t="s">
        <v>1019</v>
      </c>
      <c r="I2014" t="s">
        <v>1599</v>
      </c>
    </row>
    <row r="2015" spans="1:9" x14ac:dyDescent="0.25">
      <c r="A2015" t="s">
        <v>2397</v>
      </c>
      <c r="B2015">
        <v>0.161701175</v>
      </c>
      <c r="C2015" t="s">
        <v>1309</v>
      </c>
      <c r="D2015" s="71">
        <v>42094</v>
      </c>
      <c r="E2015">
        <v>3</v>
      </c>
      <c r="F2015">
        <v>2015</v>
      </c>
      <c r="G2015" t="s">
        <v>1598</v>
      </c>
      <c r="H2015" t="s">
        <v>1019</v>
      </c>
      <c r="I2015" t="s">
        <v>1599</v>
      </c>
    </row>
    <row r="2016" spans="1:9" x14ac:dyDescent="0.25">
      <c r="A2016" t="s">
        <v>1983</v>
      </c>
      <c r="B2016">
        <v>0.13952134699999999</v>
      </c>
      <c r="C2016" t="s">
        <v>1477</v>
      </c>
      <c r="D2016" s="71">
        <v>41765</v>
      </c>
      <c r="E2016">
        <v>5</v>
      </c>
      <c r="F2016">
        <v>2014</v>
      </c>
      <c r="G2016" t="s">
        <v>1165</v>
      </c>
      <c r="H2016" t="s">
        <v>1021</v>
      </c>
      <c r="I2016" t="s">
        <v>1599</v>
      </c>
    </row>
    <row r="2017" spans="1:9" x14ac:dyDescent="0.25">
      <c r="A2017" t="s">
        <v>1789</v>
      </c>
      <c r="B2017">
        <v>0.40796051100000003</v>
      </c>
      <c r="C2017" t="s">
        <v>1377</v>
      </c>
      <c r="D2017" s="71">
        <v>42395</v>
      </c>
      <c r="E2017">
        <v>1</v>
      </c>
      <c r="F2017">
        <v>2016</v>
      </c>
      <c r="G2017" t="s">
        <v>1164</v>
      </c>
      <c r="H2017" t="s">
        <v>1020</v>
      </c>
      <c r="I2017" t="s">
        <v>1599</v>
      </c>
    </row>
    <row r="2018" spans="1:9" x14ac:dyDescent="0.25">
      <c r="A2018" t="s">
        <v>2291</v>
      </c>
      <c r="B2018">
        <v>0.27199508500000003</v>
      </c>
      <c r="C2018" t="s">
        <v>1377</v>
      </c>
      <c r="D2018" s="71">
        <v>42318</v>
      </c>
      <c r="E2018">
        <v>11</v>
      </c>
      <c r="F2018">
        <v>2015</v>
      </c>
      <c r="G2018" t="s">
        <v>1164</v>
      </c>
      <c r="H2018" t="s">
        <v>1020</v>
      </c>
      <c r="I2018" t="s">
        <v>1599</v>
      </c>
    </row>
    <row r="2019" spans="1:9" x14ac:dyDescent="0.25">
      <c r="A2019" t="s">
        <v>2372</v>
      </c>
      <c r="B2019">
        <v>0.26477778000000002</v>
      </c>
      <c r="C2019" t="s">
        <v>1377</v>
      </c>
      <c r="D2019" s="71">
        <v>42447</v>
      </c>
      <c r="E2019">
        <v>3</v>
      </c>
      <c r="F2019">
        <v>2016</v>
      </c>
      <c r="G2019" t="s">
        <v>1164</v>
      </c>
      <c r="H2019" t="s">
        <v>1020</v>
      </c>
      <c r="I2019" t="s">
        <v>1599</v>
      </c>
    </row>
    <row r="2020" spans="1:9" x14ac:dyDescent="0.25">
      <c r="A2020" t="s">
        <v>2553</v>
      </c>
      <c r="B2020">
        <v>0.24396936799999999</v>
      </c>
      <c r="C2020" t="s">
        <v>1377</v>
      </c>
      <c r="D2020" s="71">
        <v>42296</v>
      </c>
      <c r="E2020">
        <v>10</v>
      </c>
      <c r="F2020">
        <v>2015</v>
      </c>
      <c r="G2020" t="s">
        <v>1164</v>
      </c>
      <c r="H2020" t="s">
        <v>1020</v>
      </c>
      <c r="I2020" t="s">
        <v>1599</v>
      </c>
    </row>
    <row r="2021" spans="1:9" x14ac:dyDescent="0.25">
      <c r="A2021" t="s">
        <v>2399</v>
      </c>
      <c r="B2021">
        <v>0.18775324900000001</v>
      </c>
      <c r="C2021" t="s">
        <v>1377</v>
      </c>
      <c r="D2021" s="71">
        <v>42418</v>
      </c>
      <c r="E2021">
        <v>2</v>
      </c>
      <c r="F2021">
        <v>2016</v>
      </c>
      <c r="G2021" t="s">
        <v>1164</v>
      </c>
      <c r="H2021" t="s">
        <v>1020</v>
      </c>
      <c r="I2021" t="s">
        <v>1599</v>
      </c>
    </row>
    <row r="2022" spans="1:9" x14ac:dyDescent="0.25">
      <c r="A2022" t="s">
        <v>2403</v>
      </c>
      <c r="B2022">
        <v>0.187521671</v>
      </c>
      <c r="C2022" t="s">
        <v>1377</v>
      </c>
      <c r="D2022" s="71">
        <v>42489</v>
      </c>
      <c r="E2022">
        <v>4</v>
      </c>
      <c r="F2022">
        <v>2016</v>
      </c>
      <c r="G2022" t="s">
        <v>1164</v>
      </c>
      <c r="H2022" t="s">
        <v>1020</v>
      </c>
      <c r="I2022" t="s">
        <v>1599</v>
      </c>
    </row>
    <row r="2023" spans="1:9" x14ac:dyDescent="0.25">
      <c r="A2023" t="s">
        <v>2185</v>
      </c>
      <c r="B2023">
        <v>0.16542124499999999</v>
      </c>
      <c r="C2023" t="s">
        <v>1377</v>
      </c>
      <c r="D2023" s="71">
        <v>42508</v>
      </c>
      <c r="E2023">
        <v>5</v>
      </c>
      <c r="F2023">
        <v>2016</v>
      </c>
      <c r="G2023" t="s">
        <v>1164</v>
      </c>
      <c r="H2023" t="s">
        <v>1020</v>
      </c>
      <c r="I2023" t="s">
        <v>1599</v>
      </c>
    </row>
    <row r="2024" spans="1:9" x14ac:dyDescent="0.25">
      <c r="A2024" t="s">
        <v>2557</v>
      </c>
      <c r="B2024">
        <v>0.15901103999999999</v>
      </c>
      <c r="C2024" t="s">
        <v>1377</v>
      </c>
      <c r="D2024" s="71">
        <v>42436</v>
      </c>
      <c r="E2024">
        <v>3</v>
      </c>
      <c r="F2024">
        <v>2016</v>
      </c>
      <c r="G2024" t="s">
        <v>1164</v>
      </c>
      <c r="H2024" t="s">
        <v>1020</v>
      </c>
      <c r="I2024" t="s">
        <v>1599</v>
      </c>
    </row>
    <row r="2025" spans="1:9" x14ac:dyDescent="0.25">
      <c r="A2025" t="s">
        <v>2564</v>
      </c>
      <c r="B2025">
        <v>0.15894132599999999</v>
      </c>
      <c r="C2025" t="s">
        <v>1377</v>
      </c>
      <c r="D2025" s="71">
        <v>42307</v>
      </c>
      <c r="E2025">
        <v>10</v>
      </c>
      <c r="F2025">
        <v>2015</v>
      </c>
      <c r="G2025" t="s">
        <v>1164</v>
      </c>
      <c r="H2025" t="s">
        <v>1020</v>
      </c>
      <c r="I2025" t="s">
        <v>1599</v>
      </c>
    </row>
    <row r="2026" spans="1:9" x14ac:dyDescent="0.25">
      <c r="A2026" t="s">
        <v>2274</v>
      </c>
      <c r="B2026">
        <v>0.19281289700000001</v>
      </c>
      <c r="C2026" t="s">
        <v>1377</v>
      </c>
      <c r="D2026" s="71">
        <v>42489</v>
      </c>
      <c r="E2026">
        <v>4</v>
      </c>
      <c r="F2026">
        <v>2016</v>
      </c>
      <c r="G2026" t="s">
        <v>1164</v>
      </c>
      <c r="H2026" t="s">
        <v>543</v>
      </c>
      <c r="I2026" t="s">
        <v>1599</v>
      </c>
    </row>
    <row r="2027" spans="1:9" x14ac:dyDescent="0.25">
      <c r="A2027" t="s">
        <v>2307</v>
      </c>
      <c r="B2027">
        <v>0.19121748599999999</v>
      </c>
      <c r="C2027" t="s">
        <v>1377</v>
      </c>
      <c r="D2027" s="71">
        <v>42489</v>
      </c>
      <c r="E2027">
        <v>4</v>
      </c>
      <c r="F2027">
        <v>2016</v>
      </c>
      <c r="G2027" t="s">
        <v>1164</v>
      </c>
      <c r="H2027" t="s">
        <v>543</v>
      </c>
      <c r="I2027" t="s">
        <v>1599</v>
      </c>
    </row>
    <row r="2028" spans="1:9" x14ac:dyDescent="0.25">
      <c r="A2028" t="s">
        <v>1930</v>
      </c>
      <c r="B2028">
        <v>0.33159777400000001</v>
      </c>
      <c r="C2028" t="s">
        <v>1377</v>
      </c>
      <c r="D2028" s="71">
        <v>42489</v>
      </c>
      <c r="E2028">
        <v>4</v>
      </c>
      <c r="F2028">
        <v>2016</v>
      </c>
      <c r="G2028" t="s">
        <v>1164</v>
      </c>
      <c r="H2028" t="s">
        <v>1020</v>
      </c>
      <c r="I2028" t="s">
        <v>1599</v>
      </c>
    </row>
    <row r="2029" spans="1:9" x14ac:dyDescent="0.25">
      <c r="A2029" t="s">
        <v>1816</v>
      </c>
      <c r="B2029">
        <v>0.38245858300000002</v>
      </c>
      <c r="C2029" t="s">
        <v>1377</v>
      </c>
      <c r="D2029" s="71">
        <v>42499</v>
      </c>
      <c r="E2029">
        <v>5</v>
      </c>
      <c r="F2029">
        <v>2016</v>
      </c>
      <c r="G2029" t="s">
        <v>1164</v>
      </c>
      <c r="H2029" t="s">
        <v>1020</v>
      </c>
      <c r="I2029" t="s">
        <v>1599</v>
      </c>
    </row>
    <row r="2030" spans="1:9" x14ac:dyDescent="0.25">
      <c r="A2030" t="s">
        <v>2341</v>
      </c>
      <c r="B2030">
        <v>0.12424531799999999</v>
      </c>
      <c r="C2030" t="s">
        <v>1521</v>
      </c>
      <c r="D2030" s="71">
        <v>42114</v>
      </c>
      <c r="E2030">
        <v>4</v>
      </c>
      <c r="F2030">
        <v>2015</v>
      </c>
      <c r="G2030" t="s">
        <v>1164</v>
      </c>
      <c r="H2030" t="s">
        <v>1018</v>
      </c>
      <c r="I2030" t="s">
        <v>1599</v>
      </c>
    </row>
    <row r="2031" spans="1:9" x14ac:dyDescent="0.25">
      <c r="A2031" t="s">
        <v>2056</v>
      </c>
      <c r="B2031">
        <v>0.20395929400000001</v>
      </c>
      <c r="C2031" t="s">
        <v>1428</v>
      </c>
      <c r="D2031" s="71">
        <v>42391</v>
      </c>
      <c r="E2031">
        <v>1</v>
      </c>
      <c r="F2031">
        <v>2016</v>
      </c>
      <c r="G2031" t="s">
        <v>1164</v>
      </c>
      <c r="H2031" t="s">
        <v>544</v>
      </c>
      <c r="I2031" t="s">
        <v>1599</v>
      </c>
    </row>
    <row r="2032" spans="1:9" x14ac:dyDescent="0.25">
      <c r="A2032" t="s">
        <v>2430</v>
      </c>
      <c r="B2032">
        <v>0.18635759099999999</v>
      </c>
      <c r="C2032" t="s">
        <v>1428</v>
      </c>
      <c r="D2032" s="71">
        <v>42388</v>
      </c>
      <c r="E2032">
        <v>1</v>
      </c>
      <c r="F2032">
        <v>2016</v>
      </c>
      <c r="G2032" t="s">
        <v>1164</v>
      </c>
      <c r="H2032" t="s">
        <v>544</v>
      </c>
      <c r="I2032" t="s">
        <v>1599</v>
      </c>
    </row>
    <row r="2033" spans="1:9" x14ac:dyDescent="0.25">
      <c r="A2033" t="s">
        <v>1979</v>
      </c>
      <c r="B2033">
        <v>0.16987723399999999</v>
      </c>
      <c r="C2033" t="s">
        <v>1428</v>
      </c>
      <c r="D2033" s="71">
        <v>42307</v>
      </c>
      <c r="E2033">
        <v>10</v>
      </c>
      <c r="F2033">
        <v>2015</v>
      </c>
      <c r="G2033" t="s">
        <v>1164</v>
      </c>
      <c r="H2033" t="s">
        <v>544</v>
      </c>
      <c r="I2033" t="s">
        <v>1599</v>
      </c>
    </row>
    <row r="2034" spans="1:9" x14ac:dyDescent="0.25">
      <c r="A2034" t="s">
        <v>1810</v>
      </c>
      <c r="B2034">
        <v>0.15452868</v>
      </c>
      <c r="C2034" t="s">
        <v>1428</v>
      </c>
      <c r="D2034" s="71">
        <v>42328</v>
      </c>
      <c r="E2034">
        <v>11</v>
      </c>
      <c r="F2034">
        <v>2015</v>
      </c>
      <c r="G2034" t="s">
        <v>1164</v>
      </c>
      <c r="H2034" t="s">
        <v>544</v>
      </c>
      <c r="I2034" t="s">
        <v>1599</v>
      </c>
    </row>
    <row r="2035" spans="1:9" x14ac:dyDescent="0.25">
      <c r="A2035" t="s">
        <v>1846</v>
      </c>
      <c r="B2035">
        <v>0.12993939299999999</v>
      </c>
      <c r="C2035" t="s">
        <v>1428</v>
      </c>
      <c r="D2035" s="71">
        <v>42262</v>
      </c>
      <c r="E2035">
        <v>9</v>
      </c>
      <c r="F2035">
        <v>2015</v>
      </c>
      <c r="G2035" t="s">
        <v>1164</v>
      </c>
      <c r="H2035" t="s">
        <v>544</v>
      </c>
      <c r="I2035" t="s">
        <v>1599</v>
      </c>
    </row>
    <row r="2036" spans="1:9" x14ac:dyDescent="0.25">
      <c r="A2036" t="s">
        <v>1700</v>
      </c>
      <c r="B2036">
        <v>0.17798541100000001</v>
      </c>
      <c r="C2036" t="s">
        <v>1428</v>
      </c>
      <c r="D2036" s="71">
        <v>42096</v>
      </c>
      <c r="E2036">
        <v>4</v>
      </c>
      <c r="F2036">
        <v>2015</v>
      </c>
      <c r="G2036" t="s">
        <v>1164</v>
      </c>
      <c r="H2036" t="s">
        <v>544</v>
      </c>
      <c r="I2036" t="s">
        <v>1599</v>
      </c>
    </row>
    <row r="2037" spans="1:9" x14ac:dyDescent="0.25">
      <c r="A2037" t="s">
        <v>2311</v>
      </c>
      <c r="B2037">
        <v>0.13562864399999999</v>
      </c>
      <c r="C2037" t="s">
        <v>1428</v>
      </c>
      <c r="D2037" s="71">
        <v>42177</v>
      </c>
      <c r="E2037">
        <v>6</v>
      </c>
      <c r="F2037">
        <v>2015</v>
      </c>
      <c r="G2037" t="s">
        <v>1164</v>
      </c>
      <c r="H2037" t="s">
        <v>544</v>
      </c>
      <c r="I2037" t="s">
        <v>1599</v>
      </c>
    </row>
    <row r="2038" spans="1:9" x14ac:dyDescent="0.25">
      <c r="A2038" t="s">
        <v>2393</v>
      </c>
      <c r="B2038">
        <v>0.123675121</v>
      </c>
      <c r="C2038" t="s">
        <v>1428</v>
      </c>
      <c r="D2038" s="71">
        <v>42163</v>
      </c>
      <c r="E2038">
        <v>6</v>
      </c>
      <c r="F2038">
        <v>2015</v>
      </c>
      <c r="G2038" t="s">
        <v>1164</v>
      </c>
      <c r="H2038" t="s">
        <v>544</v>
      </c>
      <c r="I2038" t="s">
        <v>1599</v>
      </c>
    </row>
    <row r="2039" spans="1:9" x14ac:dyDescent="0.25">
      <c r="A2039" t="s">
        <v>2092</v>
      </c>
      <c r="B2039">
        <v>0.29602663099999998</v>
      </c>
      <c r="C2039" t="s">
        <v>1551</v>
      </c>
      <c r="D2039" s="71">
        <v>42398</v>
      </c>
      <c r="E2039">
        <v>1</v>
      </c>
      <c r="F2039">
        <v>2016</v>
      </c>
      <c r="G2039" t="s">
        <v>1598</v>
      </c>
      <c r="H2039" t="s">
        <v>1019</v>
      </c>
      <c r="I2039" t="s">
        <v>1599</v>
      </c>
    </row>
    <row r="2040" spans="1:9" x14ac:dyDescent="0.25">
      <c r="A2040" t="s">
        <v>1675</v>
      </c>
      <c r="B2040">
        <v>0.232495016</v>
      </c>
      <c r="C2040" t="s">
        <v>1551</v>
      </c>
      <c r="D2040" s="71">
        <v>42398</v>
      </c>
      <c r="E2040">
        <v>1</v>
      </c>
      <c r="F2040">
        <v>2016</v>
      </c>
      <c r="G2040" t="s">
        <v>1598</v>
      </c>
      <c r="H2040" t="s">
        <v>1019</v>
      </c>
      <c r="I2040" t="s">
        <v>1599</v>
      </c>
    </row>
    <row r="2041" spans="1:9" x14ac:dyDescent="0.25">
      <c r="A2041" t="s">
        <v>1949</v>
      </c>
      <c r="B2041">
        <v>0.210158874</v>
      </c>
      <c r="C2041" t="s">
        <v>1368</v>
      </c>
      <c r="D2041" s="71">
        <v>42418</v>
      </c>
      <c r="E2041">
        <v>2</v>
      </c>
      <c r="F2041">
        <v>2016</v>
      </c>
      <c r="G2041" t="s">
        <v>1598</v>
      </c>
      <c r="H2041" t="s">
        <v>1019</v>
      </c>
      <c r="I2041" t="s">
        <v>1599</v>
      </c>
    </row>
    <row r="2042" spans="1:9" x14ac:dyDescent="0.25">
      <c r="A2042" t="s">
        <v>2253</v>
      </c>
      <c r="B2042">
        <v>0.12513811499999999</v>
      </c>
      <c r="C2042" t="s">
        <v>1368</v>
      </c>
      <c r="D2042" s="71">
        <v>41570</v>
      </c>
      <c r="E2042">
        <v>10</v>
      </c>
      <c r="F2042">
        <v>2013</v>
      </c>
      <c r="G2042" t="s">
        <v>1164</v>
      </c>
      <c r="H2042" t="s">
        <v>544</v>
      </c>
      <c r="I2042" t="s">
        <v>1599</v>
      </c>
    </row>
    <row r="2043" spans="1:9" x14ac:dyDescent="0.25">
      <c r="A2043" t="s">
        <v>2034</v>
      </c>
      <c r="B2043">
        <v>0.30903656899999998</v>
      </c>
      <c r="C2043" t="s">
        <v>1368</v>
      </c>
      <c r="D2043" s="71">
        <v>42437</v>
      </c>
      <c r="E2043">
        <v>3</v>
      </c>
      <c r="F2043">
        <v>2016</v>
      </c>
      <c r="G2043" t="s">
        <v>1164</v>
      </c>
      <c r="H2043" t="s">
        <v>544</v>
      </c>
      <c r="I2043" t="s">
        <v>1599</v>
      </c>
    </row>
    <row r="2044" spans="1:9" x14ac:dyDescent="0.25">
      <c r="A2044" t="s">
        <v>2095</v>
      </c>
      <c r="B2044">
        <v>0.29551192500000001</v>
      </c>
      <c r="C2044" t="s">
        <v>1368</v>
      </c>
      <c r="D2044" s="71">
        <v>42473</v>
      </c>
      <c r="E2044">
        <v>4</v>
      </c>
      <c r="F2044">
        <v>2016</v>
      </c>
      <c r="G2044" t="s">
        <v>1164</v>
      </c>
      <c r="H2044" t="s">
        <v>544</v>
      </c>
      <c r="I2044" t="s">
        <v>1599</v>
      </c>
    </row>
    <row r="2045" spans="1:9" x14ac:dyDescent="0.25">
      <c r="A2045" t="s">
        <v>2530</v>
      </c>
      <c r="B2045">
        <v>0.246049033</v>
      </c>
      <c r="C2045" t="s">
        <v>1368</v>
      </c>
      <c r="D2045" s="71">
        <v>42376</v>
      </c>
      <c r="E2045">
        <v>1</v>
      </c>
      <c r="F2045">
        <v>2016</v>
      </c>
      <c r="G2045" t="s">
        <v>1164</v>
      </c>
      <c r="H2045" t="s">
        <v>544</v>
      </c>
      <c r="I2045" t="s">
        <v>1599</v>
      </c>
    </row>
    <row r="2046" spans="1:9" x14ac:dyDescent="0.25">
      <c r="A2046" t="s">
        <v>2629</v>
      </c>
      <c r="B2046">
        <v>0.236879915</v>
      </c>
      <c r="C2046" t="s">
        <v>1368</v>
      </c>
      <c r="D2046" s="71">
        <v>42367</v>
      </c>
      <c r="E2046">
        <v>12</v>
      </c>
      <c r="F2046">
        <v>2015</v>
      </c>
      <c r="G2046" t="s">
        <v>1164</v>
      </c>
      <c r="H2046" t="s">
        <v>544</v>
      </c>
      <c r="I2046" t="s">
        <v>1599</v>
      </c>
    </row>
    <row r="2047" spans="1:9" x14ac:dyDescent="0.25">
      <c r="A2047" t="s">
        <v>1965</v>
      </c>
      <c r="B2047">
        <v>0.170069735</v>
      </c>
      <c r="C2047" t="s">
        <v>1368</v>
      </c>
      <c r="D2047" s="71">
        <v>42409</v>
      </c>
      <c r="E2047">
        <v>2</v>
      </c>
      <c r="F2047">
        <v>2016</v>
      </c>
      <c r="G2047" t="s">
        <v>1164</v>
      </c>
      <c r="H2047" t="s">
        <v>544</v>
      </c>
      <c r="I2047" t="s">
        <v>1599</v>
      </c>
    </row>
    <row r="2048" spans="1:9" x14ac:dyDescent="0.25">
      <c r="A2048" t="s">
        <v>2586</v>
      </c>
      <c r="B2048">
        <v>0.158403773</v>
      </c>
      <c r="C2048" t="s">
        <v>1368</v>
      </c>
      <c r="D2048" s="71">
        <v>42270</v>
      </c>
      <c r="E2048">
        <v>9</v>
      </c>
      <c r="F2048">
        <v>2015</v>
      </c>
      <c r="G2048" t="s">
        <v>1164</v>
      </c>
      <c r="H2048" t="s">
        <v>544</v>
      </c>
      <c r="I2048" t="s">
        <v>1599</v>
      </c>
    </row>
    <row r="2049" spans="1:9" x14ac:dyDescent="0.25">
      <c r="A2049" t="s">
        <v>2429</v>
      </c>
      <c r="B2049">
        <v>0.123294557</v>
      </c>
      <c r="C2049" t="s">
        <v>1368</v>
      </c>
      <c r="D2049" s="71">
        <v>42327</v>
      </c>
      <c r="E2049">
        <v>11</v>
      </c>
      <c r="F2049">
        <v>2015</v>
      </c>
      <c r="G2049" t="s">
        <v>1164</v>
      </c>
      <c r="H2049" t="s">
        <v>544</v>
      </c>
      <c r="I2049" t="s">
        <v>1599</v>
      </c>
    </row>
    <row r="2050" spans="1:9" x14ac:dyDescent="0.25">
      <c r="A2050" t="s">
        <v>2103</v>
      </c>
      <c r="B2050">
        <v>0.20149866999999999</v>
      </c>
      <c r="C2050" t="s">
        <v>1368</v>
      </c>
      <c r="D2050" s="71">
        <v>42094</v>
      </c>
      <c r="E2050">
        <v>3</v>
      </c>
      <c r="F2050">
        <v>2015</v>
      </c>
      <c r="G2050" t="s">
        <v>1164</v>
      </c>
      <c r="H2050" t="s">
        <v>1020</v>
      </c>
      <c r="I2050" t="s">
        <v>1599</v>
      </c>
    </row>
    <row r="2051" spans="1:9" x14ac:dyDescent="0.25">
      <c r="A2051" t="s">
        <v>2252</v>
      </c>
      <c r="B2051">
        <v>0.274531794</v>
      </c>
      <c r="C2051" t="s">
        <v>1368</v>
      </c>
      <c r="D2051" s="71">
        <v>42398</v>
      </c>
      <c r="E2051">
        <v>1</v>
      </c>
      <c r="F2051">
        <v>2016</v>
      </c>
      <c r="G2051" t="s">
        <v>1164</v>
      </c>
      <c r="H2051" t="s">
        <v>544</v>
      </c>
      <c r="I2051" t="s">
        <v>1599</v>
      </c>
    </row>
    <row r="2052" spans="1:9" x14ac:dyDescent="0.25">
      <c r="A2052" t="s">
        <v>2400</v>
      </c>
      <c r="B2052">
        <v>0.26008259500000003</v>
      </c>
      <c r="C2052" t="s">
        <v>1368</v>
      </c>
      <c r="D2052" s="71">
        <v>42334</v>
      </c>
      <c r="E2052">
        <v>11</v>
      </c>
      <c r="F2052">
        <v>2015</v>
      </c>
      <c r="G2052" t="s">
        <v>1164</v>
      </c>
      <c r="H2052" t="s">
        <v>544</v>
      </c>
      <c r="I2052" t="s">
        <v>1599</v>
      </c>
    </row>
    <row r="2053" spans="1:9" x14ac:dyDescent="0.25">
      <c r="A2053" t="s">
        <v>2305</v>
      </c>
      <c r="B2053">
        <v>0.19129349800000001</v>
      </c>
      <c r="C2053" t="s">
        <v>1368</v>
      </c>
      <c r="D2053" s="71">
        <v>42333</v>
      </c>
      <c r="E2053">
        <v>11</v>
      </c>
      <c r="F2053">
        <v>2015</v>
      </c>
      <c r="G2053" t="s">
        <v>1164</v>
      </c>
      <c r="H2053" t="s">
        <v>544</v>
      </c>
      <c r="I2053" t="s">
        <v>1599</v>
      </c>
    </row>
    <row r="2054" spans="1:9" x14ac:dyDescent="0.25">
      <c r="A2054" t="s">
        <v>2443</v>
      </c>
      <c r="B2054">
        <v>0.25360856100000001</v>
      </c>
      <c r="C2054" t="s">
        <v>1368</v>
      </c>
      <c r="D2054" s="71">
        <v>42247</v>
      </c>
      <c r="E2054">
        <v>8</v>
      </c>
      <c r="F2054">
        <v>2015</v>
      </c>
      <c r="G2054" t="s">
        <v>1164</v>
      </c>
      <c r="H2054" t="s">
        <v>544</v>
      </c>
      <c r="I2054" t="s">
        <v>1599</v>
      </c>
    </row>
    <row r="2055" spans="1:9" x14ac:dyDescent="0.25">
      <c r="A2055" t="s">
        <v>1898</v>
      </c>
      <c r="B2055">
        <v>0.213514484</v>
      </c>
      <c r="C2055" t="s">
        <v>1368</v>
      </c>
      <c r="D2055" s="71">
        <v>42180</v>
      </c>
      <c r="E2055">
        <v>6</v>
      </c>
      <c r="F2055">
        <v>2015</v>
      </c>
      <c r="G2055" t="s">
        <v>1164</v>
      </c>
      <c r="H2055" t="s">
        <v>544</v>
      </c>
      <c r="I2055" t="s">
        <v>1599</v>
      </c>
    </row>
    <row r="2056" spans="1:9" x14ac:dyDescent="0.25">
      <c r="A2056" t="s">
        <v>1846</v>
      </c>
      <c r="B2056">
        <v>0.173333822</v>
      </c>
      <c r="C2056" t="s">
        <v>1368</v>
      </c>
      <c r="D2056" s="71">
        <v>42173</v>
      </c>
      <c r="E2056">
        <v>6</v>
      </c>
      <c r="F2056">
        <v>2015</v>
      </c>
      <c r="G2056" t="s">
        <v>1164</v>
      </c>
      <c r="H2056" t="s">
        <v>544</v>
      </c>
      <c r="I2056" t="s">
        <v>1599</v>
      </c>
    </row>
    <row r="2057" spans="1:9" x14ac:dyDescent="0.25">
      <c r="A2057" t="s">
        <v>1997</v>
      </c>
      <c r="B2057">
        <v>0.13927487</v>
      </c>
      <c r="C2057" t="s">
        <v>1368</v>
      </c>
      <c r="D2057" s="71">
        <v>42515</v>
      </c>
      <c r="E2057">
        <v>5</v>
      </c>
      <c r="F2057">
        <v>2016</v>
      </c>
      <c r="G2057" t="s">
        <v>1164</v>
      </c>
      <c r="H2057" t="s">
        <v>544</v>
      </c>
      <c r="I2057" t="s">
        <v>1599</v>
      </c>
    </row>
    <row r="2058" spans="1:9" x14ac:dyDescent="0.25">
      <c r="A2058" t="s">
        <v>2018</v>
      </c>
      <c r="B2058">
        <v>0.139093771</v>
      </c>
      <c r="C2058" t="s">
        <v>1368</v>
      </c>
      <c r="D2058" s="71">
        <v>42044</v>
      </c>
      <c r="E2058">
        <v>2</v>
      </c>
      <c r="F2058">
        <v>2015</v>
      </c>
      <c r="G2058" t="s">
        <v>1164</v>
      </c>
      <c r="H2058" t="s">
        <v>544</v>
      </c>
      <c r="I2058" t="s">
        <v>1599</v>
      </c>
    </row>
    <row r="2059" spans="1:9" x14ac:dyDescent="0.25">
      <c r="A2059" t="s">
        <v>2144</v>
      </c>
      <c r="B2059">
        <v>0.13744600100000001</v>
      </c>
      <c r="C2059" t="s">
        <v>1368</v>
      </c>
      <c r="D2059" s="71">
        <v>42093</v>
      </c>
      <c r="E2059">
        <v>3</v>
      </c>
      <c r="F2059">
        <v>2015</v>
      </c>
      <c r="G2059" t="s">
        <v>1598</v>
      </c>
      <c r="H2059" t="s">
        <v>1019</v>
      </c>
      <c r="I2059" t="s">
        <v>1599</v>
      </c>
    </row>
    <row r="2060" spans="1:9" x14ac:dyDescent="0.25">
      <c r="A2060" t="s">
        <v>1764</v>
      </c>
      <c r="B2060">
        <v>0.22450367399999999</v>
      </c>
      <c r="C2060" t="s">
        <v>1368</v>
      </c>
      <c r="D2060" s="71">
        <v>42247</v>
      </c>
      <c r="E2060">
        <v>8</v>
      </c>
      <c r="F2060">
        <v>2015</v>
      </c>
      <c r="G2060" t="s">
        <v>1164</v>
      </c>
      <c r="H2060" t="s">
        <v>544</v>
      </c>
      <c r="I2060" t="s">
        <v>1599</v>
      </c>
    </row>
    <row r="2061" spans="1:9" x14ac:dyDescent="0.25">
      <c r="A2061" t="s">
        <v>1741</v>
      </c>
      <c r="B2061">
        <v>0.22664366499999999</v>
      </c>
      <c r="C2061" t="s">
        <v>1291</v>
      </c>
      <c r="D2061" s="71">
        <v>42117</v>
      </c>
      <c r="E2061">
        <v>4</v>
      </c>
      <c r="F2061">
        <v>2015</v>
      </c>
      <c r="G2061" t="s">
        <v>1164</v>
      </c>
      <c r="H2061" t="s">
        <v>1020</v>
      </c>
      <c r="I2061" t="s">
        <v>1599</v>
      </c>
    </row>
    <row r="2062" spans="1:9" x14ac:dyDescent="0.25">
      <c r="A2062" t="s">
        <v>2373</v>
      </c>
      <c r="B2062">
        <v>0.123828693</v>
      </c>
      <c r="C2062" t="s">
        <v>1452</v>
      </c>
      <c r="D2062" s="71">
        <v>42132</v>
      </c>
      <c r="E2062">
        <v>5</v>
      </c>
      <c r="F2062">
        <v>2015</v>
      </c>
      <c r="G2062" t="s">
        <v>1598</v>
      </c>
      <c r="H2062" t="s">
        <v>1019</v>
      </c>
      <c r="I2062" t="s">
        <v>1599</v>
      </c>
    </row>
    <row r="2063" spans="1:9" x14ac:dyDescent="0.25">
      <c r="A2063" t="s">
        <v>2072</v>
      </c>
      <c r="B2063">
        <v>0.30233951399999998</v>
      </c>
      <c r="C2063" t="s">
        <v>1357</v>
      </c>
      <c r="D2063" s="71">
        <v>42426</v>
      </c>
      <c r="E2063">
        <v>2</v>
      </c>
      <c r="F2063">
        <v>2016</v>
      </c>
      <c r="G2063" t="s">
        <v>1164</v>
      </c>
      <c r="H2063" t="s">
        <v>1018</v>
      </c>
      <c r="I2063" t="s">
        <v>1599</v>
      </c>
    </row>
    <row r="2064" spans="1:9" x14ac:dyDescent="0.25">
      <c r="A2064" t="s">
        <v>2329</v>
      </c>
      <c r="B2064">
        <v>0.268441388</v>
      </c>
      <c r="C2064" t="s">
        <v>1357</v>
      </c>
      <c r="D2064" s="71">
        <v>42429</v>
      </c>
      <c r="E2064">
        <v>2</v>
      </c>
      <c r="F2064">
        <v>2016</v>
      </c>
      <c r="G2064" t="s">
        <v>1164</v>
      </c>
      <c r="H2064" t="s">
        <v>1018</v>
      </c>
      <c r="I2064" t="s">
        <v>1599</v>
      </c>
    </row>
    <row r="2065" spans="1:9" x14ac:dyDescent="0.25">
      <c r="A2065" t="s">
        <v>2459</v>
      </c>
      <c r="B2065">
        <v>0.25227428499999999</v>
      </c>
      <c r="C2065" t="s">
        <v>1357</v>
      </c>
      <c r="D2065" s="71">
        <v>42396</v>
      </c>
      <c r="E2065">
        <v>1</v>
      </c>
      <c r="F2065">
        <v>2016</v>
      </c>
      <c r="G2065" t="s">
        <v>1164</v>
      </c>
      <c r="H2065" t="s">
        <v>1018</v>
      </c>
      <c r="I2065" t="s">
        <v>1599</v>
      </c>
    </row>
    <row r="2066" spans="1:9" x14ac:dyDescent="0.25">
      <c r="A2066" t="s">
        <v>1931</v>
      </c>
      <c r="B2066">
        <v>0.21166237099999999</v>
      </c>
      <c r="C2066" t="s">
        <v>1357</v>
      </c>
      <c r="D2066" s="71">
        <v>42277</v>
      </c>
      <c r="E2066">
        <v>9</v>
      </c>
      <c r="F2066">
        <v>2015</v>
      </c>
      <c r="G2066" t="s">
        <v>1164</v>
      </c>
      <c r="H2066" t="s">
        <v>1018</v>
      </c>
      <c r="I2066" t="s">
        <v>1599</v>
      </c>
    </row>
    <row r="2067" spans="1:9" x14ac:dyDescent="0.25">
      <c r="A2067" t="s">
        <v>2108</v>
      </c>
      <c r="B2067">
        <v>0.20102126400000001</v>
      </c>
      <c r="C2067" t="s">
        <v>1357</v>
      </c>
      <c r="D2067" s="71">
        <v>42149</v>
      </c>
      <c r="E2067">
        <v>5</v>
      </c>
      <c r="F2067">
        <v>2015</v>
      </c>
      <c r="G2067" t="s">
        <v>1164</v>
      </c>
      <c r="H2067" t="s">
        <v>1018</v>
      </c>
      <c r="I2067" t="s">
        <v>1599</v>
      </c>
    </row>
    <row r="2068" spans="1:9" x14ac:dyDescent="0.25">
      <c r="A2068" t="s">
        <v>2260</v>
      </c>
      <c r="B2068">
        <v>0.164101725</v>
      </c>
      <c r="C2068" t="s">
        <v>1357</v>
      </c>
      <c r="D2068" s="71">
        <v>42314</v>
      </c>
      <c r="E2068">
        <v>11</v>
      </c>
      <c r="F2068">
        <v>2015</v>
      </c>
      <c r="G2068" t="s">
        <v>1164</v>
      </c>
      <c r="H2068" t="s">
        <v>1018</v>
      </c>
      <c r="I2068" t="s">
        <v>1599</v>
      </c>
    </row>
    <row r="2069" spans="1:9" x14ac:dyDescent="0.25">
      <c r="A2069" t="s">
        <v>2613</v>
      </c>
      <c r="B2069">
        <v>0.157934564</v>
      </c>
      <c r="C2069" t="s">
        <v>1357</v>
      </c>
      <c r="D2069" s="71">
        <v>42396</v>
      </c>
      <c r="E2069">
        <v>1</v>
      </c>
      <c r="F2069">
        <v>2016</v>
      </c>
      <c r="G2069" t="s">
        <v>1164</v>
      </c>
      <c r="H2069" t="s">
        <v>1018</v>
      </c>
      <c r="I2069" t="s">
        <v>1599</v>
      </c>
    </row>
    <row r="2070" spans="1:9" x14ac:dyDescent="0.25">
      <c r="A2070" t="s">
        <v>2194</v>
      </c>
      <c r="B2070">
        <v>0.14917063999999999</v>
      </c>
      <c r="C2070" t="s">
        <v>1357</v>
      </c>
      <c r="D2070" s="71">
        <v>42299</v>
      </c>
      <c r="E2070">
        <v>10</v>
      </c>
      <c r="F2070">
        <v>2015</v>
      </c>
      <c r="G2070" t="s">
        <v>1164</v>
      </c>
      <c r="H2070" t="s">
        <v>1018</v>
      </c>
      <c r="I2070" t="s">
        <v>1599</v>
      </c>
    </row>
    <row r="2071" spans="1:9" x14ac:dyDescent="0.25">
      <c r="A2071" t="s">
        <v>1875</v>
      </c>
      <c r="B2071">
        <v>0.14075564199999999</v>
      </c>
      <c r="C2071" t="s">
        <v>1357</v>
      </c>
      <c r="D2071" s="71">
        <v>42460</v>
      </c>
      <c r="E2071">
        <v>3</v>
      </c>
      <c r="F2071">
        <v>2016</v>
      </c>
      <c r="G2071" t="s">
        <v>1164</v>
      </c>
      <c r="H2071" t="s">
        <v>1018</v>
      </c>
      <c r="I2071" t="s">
        <v>1599</v>
      </c>
    </row>
    <row r="2072" spans="1:9" x14ac:dyDescent="0.25">
      <c r="A2072" t="s">
        <v>2247</v>
      </c>
      <c r="B2072">
        <v>0.12520440399999999</v>
      </c>
      <c r="C2072" t="s">
        <v>1357</v>
      </c>
      <c r="D2072" s="71">
        <v>42188</v>
      </c>
      <c r="E2072">
        <v>7</v>
      </c>
      <c r="F2072">
        <v>2015</v>
      </c>
      <c r="G2072" t="s">
        <v>1164</v>
      </c>
      <c r="H2072" t="s">
        <v>1018</v>
      </c>
      <c r="I2072" t="s">
        <v>1599</v>
      </c>
    </row>
    <row r="2073" spans="1:9" x14ac:dyDescent="0.25">
      <c r="A2073" t="s">
        <v>2346</v>
      </c>
      <c r="B2073">
        <v>0.189325733</v>
      </c>
      <c r="C2073" t="s">
        <v>1357</v>
      </c>
      <c r="D2073" s="71">
        <v>42111</v>
      </c>
      <c r="E2073">
        <v>4</v>
      </c>
      <c r="F2073">
        <v>2015</v>
      </c>
      <c r="G2073" t="s">
        <v>1164</v>
      </c>
      <c r="H2073" t="s">
        <v>1018</v>
      </c>
      <c r="I2073" t="s">
        <v>1599</v>
      </c>
    </row>
    <row r="2074" spans="1:9" x14ac:dyDescent="0.25">
      <c r="A2074" t="s">
        <v>2576</v>
      </c>
      <c r="B2074">
        <v>0.181398328</v>
      </c>
      <c r="C2074" t="s">
        <v>1357</v>
      </c>
      <c r="D2074" s="71">
        <v>42094</v>
      </c>
      <c r="E2074">
        <v>3</v>
      </c>
      <c r="F2074">
        <v>2015</v>
      </c>
      <c r="G2074" t="s">
        <v>1164</v>
      </c>
      <c r="H2074" t="s">
        <v>1018</v>
      </c>
      <c r="I2074" t="s">
        <v>1599</v>
      </c>
    </row>
    <row r="2075" spans="1:9" x14ac:dyDescent="0.25">
      <c r="A2075" t="s">
        <v>2171</v>
      </c>
      <c r="B2075">
        <v>0.126075883</v>
      </c>
      <c r="C2075" t="s">
        <v>1357</v>
      </c>
      <c r="D2075" s="71">
        <v>42062</v>
      </c>
      <c r="E2075">
        <v>2</v>
      </c>
      <c r="F2075">
        <v>2015</v>
      </c>
      <c r="G2075" t="s">
        <v>1164</v>
      </c>
      <c r="H2075" t="s">
        <v>1018</v>
      </c>
      <c r="I2075" t="s">
        <v>1599</v>
      </c>
    </row>
    <row r="2076" spans="1:9" x14ac:dyDescent="0.25">
      <c r="A2076" t="s">
        <v>1950</v>
      </c>
      <c r="B2076">
        <v>0.326210426</v>
      </c>
      <c r="C2076" t="s">
        <v>1357</v>
      </c>
      <c r="D2076" s="71">
        <v>42472</v>
      </c>
      <c r="E2076">
        <v>4</v>
      </c>
      <c r="F2076">
        <v>2016</v>
      </c>
      <c r="G2076" t="s">
        <v>1164</v>
      </c>
      <c r="H2076" t="s">
        <v>1018</v>
      </c>
      <c r="I2076" t="s">
        <v>1599</v>
      </c>
    </row>
    <row r="2077" spans="1:9" x14ac:dyDescent="0.25">
      <c r="A2077" t="s">
        <v>2176</v>
      </c>
      <c r="B2077">
        <v>0.285300569</v>
      </c>
      <c r="C2077" t="s">
        <v>1357</v>
      </c>
      <c r="D2077" s="71">
        <v>42269</v>
      </c>
      <c r="E2077">
        <v>9</v>
      </c>
      <c r="F2077">
        <v>2015</v>
      </c>
      <c r="G2077" t="s">
        <v>1164</v>
      </c>
      <c r="H2077" t="s">
        <v>1018</v>
      </c>
      <c r="I2077" t="s">
        <v>1599</v>
      </c>
    </row>
    <row r="2078" spans="1:9" x14ac:dyDescent="0.25">
      <c r="A2078" t="s">
        <v>2327</v>
      </c>
      <c r="B2078">
        <v>0.26866164799999998</v>
      </c>
      <c r="C2078" t="s">
        <v>1357</v>
      </c>
      <c r="D2078" s="71">
        <v>42327</v>
      </c>
      <c r="E2078">
        <v>11</v>
      </c>
      <c r="F2078">
        <v>2015</v>
      </c>
      <c r="G2078" t="s">
        <v>1164</v>
      </c>
      <c r="H2078" t="s">
        <v>1018</v>
      </c>
      <c r="I2078" t="s">
        <v>1599</v>
      </c>
    </row>
    <row r="2079" spans="1:9" x14ac:dyDescent="0.25">
      <c r="A2079" t="s">
        <v>1984</v>
      </c>
      <c r="B2079">
        <v>0.20857084200000001</v>
      </c>
      <c r="C2079" t="s">
        <v>1357</v>
      </c>
      <c r="D2079" s="71">
        <v>42424</v>
      </c>
      <c r="E2079">
        <v>2</v>
      </c>
      <c r="F2079">
        <v>2016</v>
      </c>
      <c r="G2079" t="s">
        <v>1164</v>
      </c>
      <c r="H2079" t="s">
        <v>1018</v>
      </c>
      <c r="I2079" t="s">
        <v>1599</v>
      </c>
    </row>
    <row r="2080" spans="1:9" x14ac:dyDescent="0.25">
      <c r="A2080" t="s">
        <v>2377</v>
      </c>
      <c r="B2080">
        <v>0.18823684800000001</v>
      </c>
      <c r="C2080" t="s">
        <v>1357</v>
      </c>
      <c r="D2080" s="71">
        <v>42292</v>
      </c>
      <c r="E2080">
        <v>10</v>
      </c>
      <c r="F2080">
        <v>2015</v>
      </c>
      <c r="G2080" t="s">
        <v>1164</v>
      </c>
      <c r="H2080" t="s">
        <v>1018</v>
      </c>
      <c r="I2080" t="s">
        <v>1599</v>
      </c>
    </row>
    <row r="2081" spans="1:9" x14ac:dyDescent="0.25">
      <c r="A2081" t="s">
        <v>2560</v>
      </c>
      <c r="B2081">
        <v>0.18190495700000001</v>
      </c>
      <c r="C2081" t="s">
        <v>1357</v>
      </c>
      <c r="D2081" s="71">
        <v>42300</v>
      </c>
      <c r="E2081">
        <v>10</v>
      </c>
      <c r="F2081">
        <v>2015</v>
      </c>
      <c r="G2081" t="s">
        <v>1164</v>
      </c>
      <c r="H2081" t="s">
        <v>1018</v>
      </c>
      <c r="I2081" t="s">
        <v>1599</v>
      </c>
    </row>
    <row r="2082" spans="1:9" x14ac:dyDescent="0.25">
      <c r="A2082" t="s">
        <v>2587</v>
      </c>
      <c r="B2082">
        <v>0.18109069999999999</v>
      </c>
      <c r="C2082" t="s">
        <v>1357</v>
      </c>
      <c r="D2082" s="71">
        <v>42261</v>
      </c>
      <c r="E2082">
        <v>9</v>
      </c>
      <c r="F2082">
        <v>2015</v>
      </c>
      <c r="G2082" t="s">
        <v>1164</v>
      </c>
      <c r="H2082" t="s">
        <v>1018</v>
      </c>
      <c r="I2082" t="s">
        <v>1599</v>
      </c>
    </row>
    <row r="2083" spans="1:9" x14ac:dyDescent="0.25">
      <c r="A2083" t="s">
        <v>2585</v>
      </c>
      <c r="B2083">
        <v>0.144395045</v>
      </c>
      <c r="C2083" t="s">
        <v>1357</v>
      </c>
      <c r="D2083" s="71">
        <v>42268</v>
      </c>
      <c r="E2083">
        <v>9</v>
      </c>
      <c r="F2083">
        <v>2015</v>
      </c>
      <c r="G2083" t="s">
        <v>1164</v>
      </c>
      <c r="H2083" t="s">
        <v>1018</v>
      </c>
      <c r="I2083" t="s">
        <v>1599</v>
      </c>
    </row>
    <row r="2084" spans="1:9" x14ac:dyDescent="0.25">
      <c r="A2084" t="s">
        <v>2613</v>
      </c>
      <c r="B2084">
        <v>0.14400005799999999</v>
      </c>
      <c r="C2084" t="s">
        <v>1357</v>
      </c>
      <c r="D2084" s="71">
        <v>42319</v>
      </c>
      <c r="E2084">
        <v>11</v>
      </c>
      <c r="F2084">
        <v>2015</v>
      </c>
      <c r="G2084" t="s">
        <v>1164</v>
      </c>
      <c r="H2084" t="s">
        <v>1018</v>
      </c>
      <c r="I2084" t="s">
        <v>1599</v>
      </c>
    </row>
    <row r="2085" spans="1:9" x14ac:dyDescent="0.25">
      <c r="A2085" t="s">
        <v>2636</v>
      </c>
      <c r="B2085">
        <v>0.14376275599999999</v>
      </c>
      <c r="C2085" t="s">
        <v>1357</v>
      </c>
      <c r="D2085" s="71">
        <v>42185</v>
      </c>
      <c r="E2085">
        <v>6</v>
      </c>
      <c r="F2085">
        <v>2015</v>
      </c>
      <c r="G2085" t="s">
        <v>1164</v>
      </c>
      <c r="H2085" t="s">
        <v>1018</v>
      </c>
      <c r="I2085" t="s">
        <v>1599</v>
      </c>
    </row>
    <row r="2086" spans="1:9" x14ac:dyDescent="0.25">
      <c r="A2086" t="s">
        <v>2312</v>
      </c>
      <c r="B2086">
        <v>0.12458424899999999</v>
      </c>
      <c r="C2086" t="s">
        <v>1357</v>
      </c>
      <c r="D2086" s="71">
        <v>42216</v>
      </c>
      <c r="E2086">
        <v>7</v>
      </c>
      <c r="F2086">
        <v>2015</v>
      </c>
      <c r="G2086" t="s">
        <v>1164</v>
      </c>
      <c r="H2086" t="s">
        <v>1018</v>
      </c>
      <c r="I2086" t="s">
        <v>1599</v>
      </c>
    </row>
    <row r="2087" spans="1:9" x14ac:dyDescent="0.25">
      <c r="A2087" t="s">
        <v>2468</v>
      </c>
      <c r="B2087">
        <v>0.122990891</v>
      </c>
      <c r="C2087" t="s">
        <v>1357</v>
      </c>
      <c r="D2087" s="71">
        <v>42368</v>
      </c>
      <c r="E2087">
        <v>12</v>
      </c>
      <c r="F2087">
        <v>2015</v>
      </c>
      <c r="G2087" t="s">
        <v>1164</v>
      </c>
      <c r="H2087" t="s">
        <v>1018</v>
      </c>
      <c r="I2087" t="s">
        <v>1599</v>
      </c>
    </row>
    <row r="2088" spans="1:9" x14ac:dyDescent="0.25">
      <c r="A2088" t="s">
        <v>2133</v>
      </c>
      <c r="B2088">
        <v>0.166632523</v>
      </c>
      <c r="C2088" t="s">
        <v>1357</v>
      </c>
      <c r="D2088" s="71">
        <v>42368</v>
      </c>
      <c r="E2088">
        <v>12</v>
      </c>
      <c r="F2088">
        <v>2015</v>
      </c>
      <c r="G2088" t="s">
        <v>1164</v>
      </c>
      <c r="H2088" t="s">
        <v>1018</v>
      </c>
      <c r="I2088" t="s">
        <v>1599</v>
      </c>
    </row>
    <row r="2089" spans="1:9" x14ac:dyDescent="0.25">
      <c r="A2089" t="s">
        <v>1839</v>
      </c>
      <c r="B2089">
        <v>0.15418908100000001</v>
      </c>
      <c r="C2089" t="s">
        <v>1357</v>
      </c>
      <c r="D2089" s="71">
        <v>42437</v>
      </c>
      <c r="E2089">
        <v>3</v>
      </c>
      <c r="F2089">
        <v>2016</v>
      </c>
      <c r="G2089" t="s">
        <v>1164</v>
      </c>
      <c r="H2089" t="s">
        <v>1018</v>
      </c>
      <c r="I2089" t="s">
        <v>1599</v>
      </c>
    </row>
    <row r="2090" spans="1:9" x14ac:dyDescent="0.25">
      <c r="A2090" t="s">
        <v>2309</v>
      </c>
      <c r="B2090">
        <v>0.16321908500000001</v>
      </c>
      <c r="C2090" t="s">
        <v>1544</v>
      </c>
      <c r="D2090" s="71">
        <v>42486</v>
      </c>
      <c r="E2090">
        <v>4</v>
      </c>
      <c r="F2090">
        <v>2016</v>
      </c>
      <c r="G2090" t="s">
        <v>1598</v>
      </c>
      <c r="H2090" t="s">
        <v>1019</v>
      </c>
      <c r="I2090" t="s">
        <v>1599</v>
      </c>
    </row>
    <row r="2091" spans="1:9" x14ac:dyDescent="0.25">
      <c r="A2091" t="s">
        <v>2167</v>
      </c>
      <c r="B2091">
        <v>0.28616561000000001</v>
      </c>
      <c r="C2091" t="s">
        <v>1544</v>
      </c>
      <c r="D2091" s="71">
        <v>42429</v>
      </c>
      <c r="E2091">
        <v>2</v>
      </c>
      <c r="F2091">
        <v>2016</v>
      </c>
      <c r="G2091" t="s">
        <v>1598</v>
      </c>
      <c r="H2091" t="s">
        <v>1019</v>
      </c>
      <c r="I2091" t="s">
        <v>1599</v>
      </c>
    </row>
    <row r="2092" spans="1:9" x14ac:dyDescent="0.25">
      <c r="A2092" t="s">
        <v>1777</v>
      </c>
      <c r="B2092">
        <v>0.154970565</v>
      </c>
      <c r="C2092" t="s">
        <v>1544</v>
      </c>
      <c r="D2092" s="71">
        <v>42429</v>
      </c>
      <c r="E2092">
        <v>2</v>
      </c>
      <c r="F2092">
        <v>2016</v>
      </c>
      <c r="G2092" t="s">
        <v>1598</v>
      </c>
      <c r="H2092" t="s">
        <v>1019</v>
      </c>
      <c r="I2092" t="s">
        <v>1599</v>
      </c>
    </row>
    <row r="2093" spans="1:9" x14ac:dyDescent="0.25">
      <c r="A2093" t="s">
        <v>2532</v>
      </c>
      <c r="B2093">
        <v>0.245719035</v>
      </c>
      <c r="C2093" t="s">
        <v>1434</v>
      </c>
      <c r="D2093" s="71">
        <v>42360</v>
      </c>
      <c r="E2093">
        <v>12</v>
      </c>
      <c r="F2093">
        <v>2015</v>
      </c>
      <c r="G2093" t="s">
        <v>1598</v>
      </c>
      <c r="H2093" t="s">
        <v>1019</v>
      </c>
      <c r="I2093" t="s">
        <v>1599</v>
      </c>
    </row>
    <row r="2094" spans="1:9" x14ac:dyDescent="0.25">
      <c r="A2094" t="s">
        <v>2390</v>
      </c>
      <c r="B2094">
        <v>0.13466397799999999</v>
      </c>
      <c r="C2094" t="s">
        <v>1552</v>
      </c>
      <c r="D2094" s="71">
        <v>42500</v>
      </c>
      <c r="E2094">
        <v>5</v>
      </c>
      <c r="F2094">
        <v>2016</v>
      </c>
      <c r="G2094" t="s">
        <v>1598</v>
      </c>
      <c r="H2094" t="s">
        <v>1019</v>
      </c>
      <c r="I2094" t="s">
        <v>1599</v>
      </c>
    </row>
    <row r="2095" spans="1:9" x14ac:dyDescent="0.25">
      <c r="A2095" t="s">
        <v>2442</v>
      </c>
      <c r="B2095">
        <v>0.25363016599999999</v>
      </c>
      <c r="C2095" t="s">
        <v>1552</v>
      </c>
      <c r="D2095" s="71">
        <v>42478</v>
      </c>
      <c r="E2095">
        <v>4</v>
      </c>
      <c r="F2095">
        <v>2016</v>
      </c>
      <c r="G2095" t="s">
        <v>1164</v>
      </c>
      <c r="H2095" t="s">
        <v>543</v>
      </c>
      <c r="I2095" t="s">
        <v>1599</v>
      </c>
    </row>
    <row r="2096" spans="1:9" x14ac:dyDescent="0.25">
      <c r="A2096" t="s">
        <v>2317</v>
      </c>
      <c r="B2096">
        <v>0.269364359</v>
      </c>
      <c r="C2096" t="s">
        <v>1424</v>
      </c>
      <c r="D2096" s="71">
        <v>42300</v>
      </c>
      <c r="E2096">
        <v>10</v>
      </c>
      <c r="F2096">
        <v>2015</v>
      </c>
      <c r="G2096" t="s">
        <v>1164</v>
      </c>
      <c r="H2096" t="s">
        <v>544</v>
      </c>
      <c r="I2096" t="s">
        <v>1599</v>
      </c>
    </row>
    <row r="2097" spans="1:9" x14ac:dyDescent="0.25">
      <c r="A2097" t="s">
        <v>2017</v>
      </c>
      <c r="B2097">
        <v>0.31168201499999998</v>
      </c>
      <c r="C2097" t="s">
        <v>1424</v>
      </c>
      <c r="D2097" s="71">
        <v>42440</v>
      </c>
      <c r="E2097">
        <v>3</v>
      </c>
      <c r="F2097">
        <v>2016</v>
      </c>
      <c r="G2097" t="s">
        <v>1164</v>
      </c>
      <c r="H2097" t="s">
        <v>544</v>
      </c>
      <c r="I2097" t="s">
        <v>1599</v>
      </c>
    </row>
    <row r="2098" spans="1:9" x14ac:dyDescent="0.25">
      <c r="A2098" t="s">
        <v>2209</v>
      </c>
      <c r="B2098">
        <v>0.28019472000000001</v>
      </c>
      <c r="C2098" t="s">
        <v>1424</v>
      </c>
      <c r="D2098" s="71">
        <v>42535</v>
      </c>
      <c r="E2098">
        <v>6</v>
      </c>
      <c r="F2098">
        <v>2016</v>
      </c>
      <c r="G2098" t="s">
        <v>1164</v>
      </c>
      <c r="H2098" t="s">
        <v>544</v>
      </c>
      <c r="I2098" t="s">
        <v>1599</v>
      </c>
    </row>
    <row r="2099" spans="1:9" x14ac:dyDescent="0.25">
      <c r="A2099" t="s">
        <v>2212</v>
      </c>
      <c r="B2099">
        <v>0.27990736700000002</v>
      </c>
      <c r="C2099" t="s">
        <v>1424</v>
      </c>
      <c r="D2099" s="71">
        <v>42367</v>
      </c>
      <c r="E2099">
        <v>12</v>
      </c>
      <c r="F2099">
        <v>2015</v>
      </c>
      <c r="G2099" t="s">
        <v>1164</v>
      </c>
      <c r="H2099" t="s">
        <v>544</v>
      </c>
      <c r="I2099" t="s">
        <v>1599</v>
      </c>
    </row>
    <row r="2100" spans="1:9" x14ac:dyDescent="0.25">
      <c r="A2100" t="s">
        <v>2237</v>
      </c>
      <c r="B2100">
        <v>0.27658544499999999</v>
      </c>
      <c r="C2100" t="s">
        <v>1424</v>
      </c>
      <c r="D2100" s="71">
        <v>42409</v>
      </c>
      <c r="E2100">
        <v>2</v>
      </c>
      <c r="F2100">
        <v>2016</v>
      </c>
      <c r="G2100" t="s">
        <v>1164</v>
      </c>
      <c r="H2100" t="s">
        <v>544</v>
      </c>
      <c r="I2100" t="s">
        <v>1599</v>
      </c>
    </row>
    <row r="2101" spans="1:9" x14ac:dyDescent="0.25">
      <c r="A2101" t="s">
        <v>2294</v>
      </c>
      <c r="B2101">
        <v>0.27179283900000001</v>
      </c>
      <c r="C2101" t="s">
        <v>1424</v>
      </c>
      <c r="D2101" s="71">
        <v>42487</v>
      </c>
      <c r="E2101">
        <v>4</v>
      </c>
      <c r="F2101">
        <v>2016</v>
      </c>
      <c r="G2101" t="s">
        <v>1164</v>
      </c>
      <c r="H2101" t="s">
        <v>544</v>
      </c>
      <c r="I2101" t="s">
        <v>1599</v>
      </c>
    </row>
    <row r="2102" spans="1:9" x14ac:dyDescent="0.25">
      <c r="A2102" t="s">
        <v>2373</v>
      </c>
      <c r="B2102">
        <v>0.264746708</v>
      </c>
      <c r="C2102" t="s">
        <v>1424</v>
      </c>
      <c r="D2102" s="71">
        <v>42324</v>
      </c>
      <c r="E2102">
        <v>11</v>
      </c>
      <c r="F2102">
        <v>2015</v>
      </c>
      <c r="G2102" t="s">
        <v>1164</v>
      </c>
      <c r="H2102" t="s">
        <v>544</v>
      </c>
      <c r="I2102" t="s">
        <v>1599</v>
      </c>
    </row>
    <row r="2103" spans="1:9" x14ac:dyDescent="0.25">
      <c r="A2103" t="s">
        <v>2446</v>
      </c>
      <c r="B2103">
        <v>0.25330898899999998</v>
      </c>
      <c r="C2103" t="s">
        <v>1424</v>
      </c>
      <c r="D2103" s="71">
        <v>42265</v>
      </c>
      <c r="E2103">
        <v>9</v>
      </c>
      <c r="F2103">
        <v>2015</v>
      </c>
      <c r="G2103" t="s">
        <v>1164</v>
      </c>
      <c r="H2103" t="s">
        <v>544</v>
      </c>
      <c r="I2103" t="s">
        <v>1599</v>
      </c>
    </row>
    <row r="2104" spans="1:9" x14ac:dyDescent="0.25">
      <c r="A2104" t="s">
        <v>1651</v>
      </c>
      <c r="B2104">
        <v>0.23416585600000001</v>
      </c>
      <c r="C2104" t="s">
        <v>1424</v>
      </c>
      <c r="D2104" s="71">
        <v>42307</v>
      </c>
      <c r="E2104">
        <v>10</v>
      </c>
      <c r="F2104">
        <v>2015</v>
      </c>
      <c r="G2104" t="s">
        <v>1164</v>
      </c>
      <c r="H2104" t="s">
        <v>544</v>
      </c>
      <c r="I2104" t="s">
        <v>1599</v>
      </c>
    </row>
    <row r="2105" spans="1:9" x14ac:dyDescent="0.25">
      <c r="A2105" t="s">
        <v>1751</v>
      </c>
      <c r="B2105">
        <v>0.22550010500000001</v>
      </c>
      <c r="C2105" t="s">
        <v>1424</v>
      </c>
      <c r="D2105" s="71">
        <v>42173</v>
      </c>
      <c r="E2105">
        <v>6</v>
      </c>
      <c r="F2105">
        <v>2015</v>
      </c>
      <c r="G2105" t="s">
        <v>1164</v>
      </c>
      <c r="H2105" t="s">
        <v>544</v>
      </c>
      <c r="I2105" t="s">
        <v>1599</v>
      </c>
    </row>
    <row r="2106" spans="1:9" x14ac:dyDescent="0.25">
      <c r="A2106" t="s">
        <v>1775</v>
      </c>
      <c r="B2106">
        <v>0.223330532</v>
      </c>
      <c r="C2106" t="s">
        <v>1424</v>
      </c>
      <c r="D2106" s="71">
        <v>42394</v>
      </c>
      <c r="E2106">
        <v>1</v>
      </c>
      <c r="F2106">
        <v>2016</v>
      </c>
      <c r="G2106" t="s">
        <v>1164</v>
      </c>
      <c r="H2106" t="s">
        <v>544</v>
      </c>
      <c r="I2106" t="s">
        <v>1599</v>
      </c>
    </row>
    <row r="2107" spans="1:9" x14ac:dyDescent="0.25">
      <c r="A2107" t="s">
        <v>1784</v>
      </c>
      <c r="B2107">
        <v>0.222087121</v>
      </c>
      <c r="C2107" t="s">
        <v>1424</v>
      </c>
      <c r="D2107" s="71">
        <v>42123</v>
      </c>
      <c r="E2107">
        <v>4</v>
      </c>
      <c r="F2107">
        <v>2015</v>
      </c>
      <c r="G2107" t="s">
        <v>1164</v>
      </c>
      <c r="H2107" t="s">
        <v>544</v>
      </c>
      <c r="I2107" t="s">
        <v>1599</v>
      </c>
    </row>
    <row r="2108" spans="1:9" x14ac:dyDescent="0.25">
      <c r="A2108" t="s">
        <v>1853</v>
      </c>
      <c r="B2108">
        <v>0.21647778400000001</v>
      </c>
      <c r="C2108" t="s">
        <v>1424</v>
      </c>
      <c r="D2108" s="71">
        <v>42199</v>
      </c>
      <c r="E2108">
        <v>7</v>
      </c>
      <c r="F2108">
        <v>2015</v>
      </c>
      <c r="G2108" t="s">
        <v>1164</v>
      </c>
      <c r="H2108" t="s">
        <v>544</v>
      </c>
      <c r="I2108" t="s">
        <v>1599</v>
      </c>
    </row>
    <row r="2109" spans="1:9" x14ac:dyDescent="0.25">
      <c r="A2109" t="s">
        <v>1936</v>
      </c>
      <c r="B2109">
        <v>0.211233228</v>
      </c>
      <c r="C2109" t="s">
        <v>1424</v>
      </c>
      <c r="D2109" s="71">
        <v>42466</v>
      </c>
      <c r="E2109">
        <v>4</v>
      </c>
      <c r="F2109">
        <v>2016</v>
      </c>
      <c r="G2109" t="s">
        <v>1164</v>
      </c>
      <c r="H2109" t="s">
        <v>544</v>
      </c>
      <c r="I2109" t="s">
        <v>1599</v>
      </c>
    </row>
    <row r="2110" spans="1:9" x14ac:dyDescent="0.25">
      <c r="A2110" t="s">
        <v>1940</v>
      </c>
      <c r="B2110">
        <v>0.210639782</v>
      </c>
      <c r="C2110" t="s">
        <v>1424</v>
      </c>
      <c r="D2110" s="71">
        <v>42222</v>
      </c>
      <c r="E2110">
        <v>8</v>
      </c>
      <c r="F2110">
        <v>2015</v>
      </c>
      <c r="G2110" t="s">
        <v>1164</v>
      </c>
      <c r="H2110" t="s">
        <v>544</v>
      </c>
      <c r="I2110" t="s">
        <v>1599</v>
      </c>
    </row>
    <row r="2111" spans="1:9" x14ac:dyDescent="0.25">
      <c r="A2111" t="s">
        <v>2031</v>
      </c>
      <c r="B2111">
        <v>0.205746543</v>
      </c>
      <c r="C2111" t="s">
        <v>1424</v>
      </c>
      <c r="D2111" s="71">
        <v>42074</v>
      </c>
      <c r="E2111">
        <v>3</v>
      </c>
      <c r="F2111">
        <v>2015</v>
      </c>
      <c r="G2111" t="s">
        <v>1164</v>
      </c>
      <c r="H2111" t="s">
        <v>544</v>
      </c>
      <c r="I2111" t="s">
        <v>1599</v>
      </c>
    </row>
    <row r="2112" spans="1:9" x14ac:dyDescent="0.25">
      <c r="A2112" t="s">
        <v>2072</v>
      </c>
      <c r="B2112">
        <v>0.203042899</v>
      </c>
      <c r="C2112" t="s">
        <v>1424</v>
      </c>
      <c r="D2112" s="71">
        <v>42450</v>
      </c>
      <c r="E2112">
        <v>3</v>
      </c>
      <c r="F2112">
        <v>2016</v>
      </c>
      <c r="G2112" t="s">
        <v>1164</v>
      </c>
      <c r="H2112" t="s">
        <v>544</v>
      </c>
      <c r="I2112" t="s">
        <v>1599</v>
      </c>
    </row>
    <row r="2113" spans="1:9" x14ac:dyDescent="0.25">
      <c r="A2113" t="s">
        <v>2180</v>
      </c>
      <c r="B2113">
        <v>0.197173561</v>
      </c>
      <c r="C2113" t="s">
        <v>1424</v>
      </c>
      <c r="D2113" s="71">
        <v>42116</v>
      </c>
      <c r="E2113">
        <v>4</v>
      </c>
      <c r="F2113">
        <v>2015</v>
      </c>
      <c r="G2113" t="s">
        <v>1164</v>
      </c>
      <c r="H2113" t="s">
        <v>544</v>
      </c>
      <c r="I2113" t="s">
        <v>1599</v>
      </c>
    </row>
    <row r="2114" spans="1:9" x14ac:dyDescent="0.25">
      <c r="A2114" t="s">
        <v>2440</v>
      </c>
      <c r="B2114">
        <v>0.185830721</v>
      </c>
      <c r="C2114" t="s">
        <v>1424</v>
      </c>
      <c r="D2114" s="71">
        <v>42269</v>
      </c>
      <c r="E2114">
        <v>9</v>
      </c>
      <c r="F2114">
        <v>2015</v>
      </c>
      <c r="G2114" t="s">
        <v>1164</v>
      </c>
      <c r="H2114" t="s">
        <v>544</v>
      </c>
      <c r="I2114" t="s">
        <v>1599</v>
      </c>
    </row>
    <row r="2115" spans="1:9" x14ac:dyDescent="0.25">
      <c r="A2115" t="s">
        <v>1754</v>
      </c>
      <c r="B2115">
        <v>0.176671403</v>
      </c>
      <c r="C2115" t="s">
        <v>1424</v>
      </c>
      <c r="D2115" s="71">
        <v>42397</v>
      </c>
      <c r="E2115">
        <v>1</v>
      </c>
      <c r="F2115">
        <v>2016</v>
      </c>
      <c r="G2115" t="s">
        <v>1164</v>
      </c>
      <c r="H2115" t="s">
        <v>544</v>
      </c>
      <c r="I2115" t="s">
        <v>1599</v>
      </c>
    </row>
    <row r="2116" spans="1:9" x14ac:dyDescent="0.25">
      <c r="A2116" t="s">
        <v>1772</v>
      </c>
      <c r="B2116">
        <v>0.17617100399999999</v>
      </c>
      <c r="C2116" t="s">
        <v>1424</v>
      </c>
      <c r="D2116" s="71">
        <v>42213</v>
      </c>
      <c r="E2116">
        <v>7</v>
      </c>
      <c r="F2116">
        <v>2015</v>
      </c>
      <c r="G2116" t="s">
        <v>1164</v>
      </c>
      <c r="H2116" t="s">
        <v>544</v>
      </c>
      <c r="I2116" t="s">
        <v>1599</v>
      </c>
    </row>
    <row r="2117" spans="1:9" x14ac:dyDescent="0.25">
      <c r="A2117" t="s">
        <v>2082</v>
      </c>
      <c r="B2117">
        <v>0.16769088200000001</v>
      </c>
      <c r="C2117" t="s">
        <v>1424</v>
      </c>
      <c r="D2117" s="71">
        <v>42417</v>
      </c>
      <c r="E2117">
        <v>2</v>
      </c>
      <c r="F2117">
        <v>2016</v>
      </c>
      <c r="G2117" t="s">
        <v>1164</v>
      </c>
      <c r="H2117" t="s">
        <v>544</v>
      </c>
      <c r="I2117" t="s">
        <v>1599</v>
      </c>
    </row>
    <row r="2118" spans="1:9" x14ac:dyDescent="0.25">
      <c r="A2118" t="s">
        <v>1980</v>
      </c>
      <c r="B2118">
        <v>0.152140787</v>
      </c>
      <c r="C2118" t="s">
        <v>1424</v>
      </c>
      <c r="D2118" s="71">
        <v>42521</v>
      </c>
      <c r="E2118">
        <v>5</v>
      </c>
      <c r="F2118">
        <v>2016</v>
      </c>
      <c r="G2118" t="s">
        <v>1164</v>
      </c>
      <c r="H2118" t="s">
        <v>544</v>
      </c>
      <c r="I2118" t="s">
        <v>1599</v>
      </c>
    </row>
    <row r="2119" spans="1:9" x14ac:dyDescent="0.25">
      <c r="A2119" t="s">
        <v>2259</v>
      </c>
      <c r="B2119">
        <v>0.148508217</v>
      </c>
      <c r="C2119" t="s">
        <v>1424</v>
      </c>
      <c r="D2119" s="71">
        <v>42192</v>
      </c>
      <c r="E2119">
        <v>7</v>
      </c>
      <c r="F2119">
        <v>2015</v>
      </c>
      <c r="G2119" t="s">
        <v>1164</v>
      </c>
      <c r="H2119" t="s">
        <v>544</v>
      </c>
      <c r="I2119" t="s">
        <v>1599</v>
      </c>
    </row>
    <row r="2120" spans="1:9" x14ac:dyDescent="0.25">
      <c r="A2120" t="s">
        <v>2534</v>
      </c>
      <c r="B2120">
        <v>0.144893788</v>
      </c>
      <c r="C2120" t="s">
        <v>1424</v>
      </c>
      <c r="D2120" s="71">
        <v>42213</v>
      </c>
      <c r="E2120">
        <v>7</v>
      </c>
      <c r="F2120">
        <v>2015</v>
      </c>
      <c r="G2120" t="s">
        <v>1164</v>
      </c>
      <c r="H2120" t="s">
        <v>544</v>
      </c>
      <c r="I2120" t="s">
        <v>1599</v>
      </c>
    </row>
    <row r="2121" spans="1:9" x14ac:dyDescent="0.25">
      <c r="A2121" t="s">
        <v>2040</v>
      </c>
      <c r="B2121">
        <v>0.13885156300000001</v>
      </c>
      <c r="C2121" t="s">
        <v>1424</v>
      </c>
      <c r="D2121" s="71">
        <v>42521</v>
      </c>
      <c r="E2121">
        <v>5</v>
      </c>
      <c r="F2121">
        <v>2016</v>
      </c>
      <c r="G2121" t="s">
        <v>1164</v>
      </c>
      <c r="H2121" t="s">
        <v>544</v>
      </c>
      <c r="I2121" t="s">
        <v>1599</v>
      </c>
    </row>
    <row r="2122" spans="1:9" x14ac:dyDescent="0.25">
      <c r="A2122" t="s">
        <v>2223</v>
      </c>
      <c r="B2122">
        <v>0.13650652599999999</v>
      </c>
      <c r="C2122" t="s">
        <v>1424</v>
      </c>
      <c r="D2122" s="71">
        <v>42179</v>
      </c>
      <c r="E2122">
        <v>6</v>
      </c>
      <c r="F2122">
        <v>2015</v>
      </c>
      <c r="G2122" t="s">
        <v>1164</v>
      </c>
      <c r="H2122" t="s">
        <v>544</v>
      </c>
      <c r="I2122" t="s">
        <v>1599</v>
      </c>
    </row>
    <row r="2123" spans="1:9" x14ac:dyDescent="0.25">
      <c r="A2123" t="s">
        <v>2417</v>
      </c>
      <c r="B2123">
        <v>0.134282384</v>
      </c>
      <c r="C2123" t="s">
        <v>1424</v>
      </c>
      <c r="D2123" s="71">
        <v>42409</v>
      </c>
      <c r="E2123">
        <v>2</v>
      </c>
      <c r="F2123">
        <v>2016</v>
      </c>
      <c r="G2123" t="s">
        <v>1164</v>
      </c>
      <c r="H2123" t="s">
        <v>544</v>
      </c>
      <c r="I2123" t="s">
        <v>1599</v>
      </c>
    </row>
    <row r="2124" spans="1:9" x14ac:dyDescent="0.25">
      <c r="A2124" t="s">
        <v>2585</v>
      </c>
      <c r="B2124">
        <v>0.13252965</v>
      </c>
      <c r="C2124" t="s">
        <v>1424</v>
      </c>
      <c r="D2124" s="71">
        <v>42530</v>
      </c>
      <c r="E2124">
        <v>6</v>
      </c>
      <c r="F2124">
        <v>2016</v>
      </c>
      <c r="G2124" t="s">
        <v>1164</v>
      </c>
      <c r="H2124" t="s">
        <v>544</v>
      </c>
      <c r="I2124" t="s">
        <v>1599</v>
      </c>
    </row>
    <row r="2125" spans="1:9" x14ac:dyDescent="0.25">
      <c r="A2125" t="s">
        <v>1695</v>
      </c>
      <c r="B2125">
        <v>0.13129785899999999</v>
      </c>
      <c r="C2125" t="s">
        <v>1424</v>
      </c>
      <c r="D2125" s="71">
        <v>42109</v>
      </c>
      <c r="E2125">
        <v>4</v>
      </c>
      <c r="F2125">
        <v>2015</v>
      </c>
      <c r="G2125" t="s">
        <v>1164</v>
      </c>
      <c r="H2125" t="s">
        <v>544</v>
      </c>
      <c r="I2125" t="s">
        <v>1599</v>
      </c>
    </row>
    <row r="2126" spans="1:9" x14ac:dyDescent="0.25">
      <c r="A2126" t="s">
        <v>1883</v>
      </c>
      <c r="B2126">
        <v>0.12941692799999999</v>
      </c>
      <c r="C2126" t="s">
        <v>1424</v>
      </c>
      <c r="D2126" s="71">
        <v>42320</v>
      </c>
      <c r="E2126">
        <v>11</v>
      </c>
      <c r="F2126">
        <v>2015</v>
      </c>
      <c r="G2126" t="s">
        <v>1164</v>
      </c>
      <c r="H2126" t="s">
        <v>544</v>
      </c>
      <c r="I2126" t="s">
        <v>1599</v>
      </c>
    </row>
    <row r="2127" spans="1:9" x14ac:dyDescent="0.25">
      <c r="A2127" t="s">
        <v>1987</v>
      </c>
      <c r="B2127">
        <v>0.128349246</v>
      </c>
      <c r="C2127" t="s">
        <v>1424</v>
      </c>
      <c r="D2127" s="71">
        <v>42493</v>
      </c>
      <c r="E2127">
        <v>5</v>
      </c>
      <c r="F2127">
        <v>2016</v>
      </c>
      <c r="G2127" t="s">
        <v>1164</v>
      </c>
      <c r="H2127" t="s">
        <v>544</v>
      </c>
      <c r="I2127" t="s">
        <v>1599</v>
      </c>
    </row>
    <row r="2128" spans="1:9" x14ac:dyDescent="0.25">
      <c r="A2128" t="s">
        <v>2455</v>
      </c>
      <c r="B2128">
        <v>0.12305218499999999</v>
      </c>
      <c r="C2128" t="s">
        <v>1424</v>
      </c>
      <c r="D2128" s="71">
        <v>42381</v>
      </c>
      <c r="E2128">
        <v>1</v>
      </c>
      <c r="F2128">
        <v>2016</v>
      </c>
      <c r="G2128" t="s">
        <v>1164</v>
      </c>
      <c r="H2128" t="s">
        <v>544</v>
      </c>
      <c r="I2128" t="s">
        <v>1599</v>
      </c>
    </row>
    <row r="2129" spans="1:9" x14ac:dyDescent="0.25">
      <c r="A2129" t="s">
        <v>1852</v>
      </c>
      <c r="B2129">
        <v>0.14111338100000001</v>
      </c>
      <c r="C2129" t="s">
        <v>1424</v>
      </c>
      <c r="D2129" s="71">
        <v>42367</v>
      </c>
      <c r="E2129">
        <v>12</v>
      </c>
      <c r="F2129">
        <v>2015</v>
      </c>
      <c r="G2129" t="s">
        <v>1164</v>
      </c>
      <c r="H2129" t="s">
        <v>544</v>
      </c>
      <c r="I2129" t="s">
        <v>1599</v>
      </c>
    </row>
    <row r="2130" spans="1:9" x14ac:dyDescent="0.25">
      <c r="A2130" t="s">
        <v>2330</v>
      </c>
      <c r="B2130">
        <v>0.189804527</v>
      </c>
      <c r="C2130" t="s">
        <v>1587</v>
      </c>
      <c r="D2130" s="71">
        <v>42060</v>
      </c>
      <c r="E2130">
        <v>2</v>
      </c>
      <c r="F2130">
        <v>2015</v>
      </c>
      <c r="G2130" t="s">
        <v>1598</v>
      </c>
      <c r="H2130" t="s">
        <v>1019</v>
      </c>
      <c r="I2130" t="s">
        <v>1599</v>
      </c>
    </row>
    <row r="2131" spans="1:9" x14ac:dyDescent="0.25">
      <c r="A2131" t="s">
        <v>1647</v>
      </c>
      <c r="B2131">
        <v>2.2462983759999999</v>
      </c>
      <c r="C2131" t="s">
        <v>1589</v>
      </c>
      <c r="D2131" s="71">
        <v>41838</v>
      </c>
      <c r="E2131">
        <v>7</v>
      </c>
      <c r="F2131">
        <v>2014</v>
      </c>
      <c r="G2131" t="s">
        <v>1598</v>
      </c>
      <c r="H2131" t="s">
        <v>1019</v>
      </c>
      <c r="I2131" t="s">
        <v>1599</v>
      </c>
    </row>
    <row r="2132" spans="1:9" x14ac:dyDescent="0.25">
      <c r="A2132" t="s">
        <v>2191</v>
      </c>
      <c r="B2132">
        <v>0.165383802</v>
      </c>
      <c r="C2132" t="s">
        <v>1367</v>
      </c>
      <c r="D2132" s="71">
        <v>41536</v>
      </c>
      <c r="E2132">
        <v>9</v>
      </c>
      <c r="F2132">
        <v>2013</v>
      </c>
      <c r="G2132" t="s">
        <v>1598</v>
      </c>
      <c r="H2132" t="s">
        <v>1019</v>
      </c>
      <c r="I2132" t="s">
        <v>1599</v>
      </c>
    </row>
    <row r="2133" spans="1:9" x14ac:dyDescent="0.25">
      <c r="A2133" t="s">
        <v>2408</v>
      </c>
      <c r="B2133">
        <v>0.146416411</v>
      </c>
      <c r="C2133" t="s">
        <v>1324</v>
      </c>
      <c r="D2133" s="71">
        <v>42446</v>
      </c>
      <c r="E2133">
        <v>3</v>
      </c>
      <c r="F2133">
        <v>2016</v>
      </c>
      <c r="G2133" t="s">
        <v>1598</v>
      </c>
      <c r="H2133" t="s">
        <v>1019</v>
      </c>
      <c r="I2133" t="s">
        <v>1599</v>
      </c>
    </row>
    <row r="2134" spans="1:9" x14ac:dyDescent="0.25">
      <c r="A2134" t="s">
        <v>2409</v>
      </c>
      <c r="B2134">
        <v>0.146416411</v>
      </c>
      <c r="C2134" t="s">
        <v>1324</v>
      </c>
      <c r="D2134" s="71">
        <v>42446</v>
      </c>
      <c r="E2134">
        <v>3</v>
      </c>
      <c r="F2134">
        <v>2016</v>
      </c>
      <c r="G2134" t="s">
        <v>1598</v>
      </c>
      <c r="H2134" t="s">
        <v>1019</v>
      </c>
      <c r="I2134" t="s">
        <v>1599</v>
      </c>
    </row>
    <row r="2135" spans="1:9" x14ac:dyDescent="0.25">
      <c r="A2135" t="s">
        <v>2410</v>
      </c>
      <c r="B2135">
        <v>0.146416411</v>
      </c>
      <c r="C2135" t="s">
        <v>1324</v>
      </c>
      <c r="D2135" s="71">
        <v>42446</v>
      </c>
      <c r="E2135">
        <v>3</v>
      </c>
      <c r="F2135">
        <v>2016</v>
      </c>
      <c r="G2135" t="s">
        <v>1598</v>
      </c>
      <c r="H2135" t="s">
        <v>1019</v>
      </c>
      <c r="I2135" t="s">
        <v>1599</v>
      </c>
    </row>
    <row r="2136" spans="1:9" x14ac:dyDescent="0.25">
      <c r="A2136" t="s">
        <v>2204</v>
      </c>
      <c r="B2136">
        <v>0.196095306</v>
      </c>
      <c r="C2136" t="s">
        <v>1479</v>
      </c>
      <c r="D2136" s="71">
        <v>42445</v>
      </c>
      <c r="E2136">
        <v>3</v>
      </c>
      <c r="F2136">
        <v>2016</v>
      </c>
      <c r="G2136" t="s">
        <v>1165</v>
      </c>
      <c r="H2136" t="s">
        <v>1021</v>
      </c>
      <c r="I2136" t="s">
        <v>1599</v>
      </c>
    </row>
    <row r="2137" spans="1:9" x14ac:dyDescent="0.25">
      <c r="A2137" t="s">
        <v>1947</v>
      </c>
      <c r="B2137">
        <v>0.139919724</v>
      </c>
      <c r="C2137" t="s">
        <v>1479</v>
      </c>
      <c r="D2137" s="71">
        <v>42237</v>
      </c>
      <c r="E2137">
        <v>8</v>
      </c>
      <c r="F2137">
        <v>2015</v>
      </c>
      <c r="G2137" t="s">
        <v>1165</v>
      </c>
      <c r="H2137" t="s">
        <v>1021</v>
      </c>
      <c r="I2137" t="s">
        <v>1599</v>
      </c>
    </row>
    <row r="2138" spans="1:9" x14ac:dyDescent="0.25">
      <c r="A2138" t="s">
        <v>1977</v>
      </c>
      <c r="B2138">
        <v>0.128421642</v>
      </c>
      <c r="C2138" t="s">
        <v>1479</v>
      </c>
      <c r="D2138" s="71">
        <v>41870</v>
      </c>
      <c r="E2138">
        <v>8</v>
      </c>
      <c r="F2138">
        <v>2014</v>
      </c>
      <c r="G2138" t="s">
        <v>1165</v>
      </c>
      <c r="H2138" t="s">
        <v>1021</v>
      </c>
      <c r="I2138" t="s">
        <v>1599</v>
      </c>
    </row>
    <row r="2139" spans="1:9" x14ac:dyDescent="0.25">
      <c r="A2139" t="s">
        <v>1710</v>
      </c>
      <c r="B2139">
        <v>0.14289637399999999</v>
      </c>
      <c r="C2139" t="s">
        <v>1498</v>
      </c>
      <c r="D2139" s="71">
        <v>42104</v>
      </c>
      <c r="E2139">
        <v>4</v>
      </c>
      <c r="F2139">
        <v>2015</v>
      </c>
      <c r="G2139" t="s">
        <v>1165</v>
      </c>
      <c r="H2139" t="s">
        <v>1021</v>
      </c>
      <c r="I2139" t="s">
        <v>1599</v>
      </c>
    </row>
    <row r="2140" spans="1:9" x14ac:dyDescent="0.25">
      <c r="A2140" t="s">
        <v>2255</v>
      </c>
      <c r="B2140">
        <v>0.12511989600000001</v>
      </c>
      <c r="C2140" t="s">
        <v>1498</v>
      </c>
      <c r="D2140" s="71">
        <v>42494</v>
      </c>
      <c r="E2140">
        <v>5</v>
      </c>
      <c r="F2140">
        <v>2016</v>
      </c>
      <c r="G2140" t="s">
        <v>1165</v>
      </c>
      <c r="H2140" t="s">
        <v>1021</v>
      </c>
      <c r="I2140" t="s">
        <v>1599</v>
      </c>
    </row>
    <row r="2141" spans="1:9" x14ac:dyDescent="0.25">
      <c r="A2141" t="s">
        <v>2534</v>
      </c>
      <c r="B2141">
        <v>0.245559161</v>
      </c>
      <c r="C2141" t="s">
        <v>1495</v>
      </c>
      <c r="D2141" s="71">
        <v>42269</v>
      </c>
      <c r="E2141">
        <v>9</v>
      </c>
      <c r="F2141">
        <v>2015</v>
      </c>
      <c r="G2141" t="s">
        <v>1165</v>
      </c>
      <c r="H2141" t="s">
        <v>1021</v>
      </c>
      <c r="I2141" t="s">
        <v>1599</v>
      </c>
    </row>
    <row r="2142" spans="1:9" x14ac:dyDescent="0.25">
      <c r="A2142" t="s">
        <v>1788</v>
      </c>
      <c r="B2142">
        <v>0.17546595300000001</v>
      </c>
      <c r="C2142" t="s">
        <v>1495</v>
      </c>
      <c r="D2142" s="71">
        <v>42305</v>
      </c>
      <c r="E2142">
        <v>10</v>
      </c>
      <c r="F2142">
        <v>2015</v>
      </c>
      <c r="G2142" t="s">
        <v>1165</v>
      </c>
      <c r="H2142" t="s">
        <v>1021</v>
      </c>
      <c r="I2142" t="s">
        <v>1599</v>
      </c>
    </row>
    <row r="2143" spans="1:9" x14ac:dyDescent="0.25">
      <c r="A2143" t="s">
        <v>2363</v>
      </c>
      <c r="B2143">
        <v>0.16225109900000001</v>
      </c>
      <c r="C2143" t="s">
        <v>1495</v>
      </c>
      <c r="D2143" s="71">
        <v>42361</v>
      </c>
      <c r="E2143">
        <v>12</v>
      </c>
      <c r="F2143">
        <v>2015</v>
      </c>
      <c r="G2143" t="s">
        <v>1165</v>
      </c>
      <c r="H2143" t="s">
        <v>1021</v>
      </c>
      <c r="I2143" t="s">
        <v>1599</v>
      </c>
    </row>
    <row r="2144" spans="1:9" x14ac:dyDescent="0.25">
      <c r="A2144" t="s">
        <v>2482</v>
      </c>
      <c r="B2144">
        <v>0.25001136200000001</v>
      </c>
      <c r="C2144" t="s">
        <v>1447</v>
      </c>
      <c r="D2144" s="71">
        <v>42494</v>
      </c>
      <c r="E2144">
        <v>5</v>
      </c>
      <c r="F2144">
        <v>2016</v>
      </c>
      <c r="G2144" t="s">
        <v>1598</v>
      </c>
      <c r="H2144" t="s">
        <v>1019</v>
      </c>
      <c r="I2144" t="s">
        <v>1599</v>
      </c>
    </row>
    <row r="2145" spans="1:9" x14ac:dyDescent="0.25">
      <c r="A2145" t="s">
        <v>2395</v>
      </c>
      <c r="B2145">
        <v>0.26062362500000003</v>
      </c>
      <c r="C2145" t="s">
        <v>1517</v>
      </c>
      <c r="D2145" s="71">
        <v>42307</v>
      </c>
      <c r="E2145">
        <v>10</v>
      </c>
      <c r="F2145">
        <v>2015</v>
      </c>
      <c r="G2145" t="s">
        <v>1164</v>
      </c>
      <c r="H2145" t="s">
        <v>1020</v>
      </c>
      <c r="I2145" t="s">
        <v>1599</v>
      </c>
    </row>
    <row r="2146" spans="1:9" x14ac:dyDescent="0.25">
      <c r="A2146" t="s">
        <v>1926</v>
      </c>
      <c r="B2146">
        <v>0.129033599</v>
      </c>
      <c r="C2146" t="s">
        <v>1517</v>
      </c>
      <c r="D2146" s="71">
        <v>42361</v>
      </c>
      <c r="E2146">
        <v>12</v>
      </c>
      <c r="F2146">
        <v>2015</v>
      </c>
      <c r="G2146" t="s">
        <v>1164</v>
      </c>
      <c r="H2146" t="s">
        <v>1020</v>
      </c>
      <c r="I2146" t="s">
        <v>1599</v>
      </c>
    </row>
    <row r="2147" spans="1:9" x14ac:dyDescent="0.25">
      <c r="A2147" t="s">
        <v>2480</v>
      </c>
      <c r="B2147">
        <v>0.14539368499999999</v>
      </c>
      <c r="C2147" t="s">
        <v>1503</v>
      </c>
      <c r="D2147" s="71">
        <v>42478</v>
      </c>
      <c r="E2147">
        <v>4</v>
      </c>
      <c r="F2147">
        <v>2016</v>
      </c>
      <c r="G2147" t="s">
        <v>1165</v>
      </c>
      <c r="H2147" t="s">
        <v>1021</v>
      </c>
      <c r="I2147" t="s">
        <v>1599</v>
      </c>
    </row>
    <row r="2148" spans="1:9" x14ac:dyDescent="0.25">
      <c r="A2148" t="s">
        <v>1667</v>
      </c>
      <c r="B2148">
        <v>0.14345984000000001</v>
      </c>
      <c r="C2148" t="s">
        <v>1503</v>
      </c>
      <c r="D2148" s="71">
        <v>42499</v>
      </c>
      <c r="E2148">
        <v>5</v>
      </c>
      <c r="F2148">
        <v>2016</v>
      </c>
      <c r="G2148" t="s">
        <v>1165</v>
      </c>
      <c r="H2148" t="s">
        <v>1021</v>
      </c>
      <c r="I2148" t="s">
        <v>1599</v>
      </c>
    </row>
    <row r="2149" spans="1:9" x14ac:dyDescent="0.25">
      <c r="A2149" t="s">
        <v>2272</v>
      </c>
      <c r="B2149">
        <v>0.12492832500000001</v>
      </c>
      <c r="C2149" t="s">
        <v>1466</v>
      </c>
      <c r="D2149" s="71">
        <v>42244</v>
      </c>
      <c r="E2149">
        <v>8</v>
      </c>
      <c r="F2149">
        <v>2015</v>
      </c>
      <c r="G2149" t="s">
        <v>1165</v>
      </c>
      <c r="H2149" t="s">
        <v>1021</v>
      </c>
      <c r="I2149" t="s">
        <v>1599</v>
      </c>
    </row>
    <row r="2150" spans="1:9" x14ac:dyDescent="0.25">
      <c r="A2150" t="s">
        <v>2536</v>
      </c>
      <c r="B2150">
        <v>0.14482948400000001</v>
      </c>
      <c r="C2150" t="s">
        <v>1386</v>
      </c>
      <c r="D2150" s="71">
        <v>42457</v>
      </c>
      <c r="E2150">
        <v>3</v>
      </c>
      <c r="F2150">
        <v>2016</v>
      </c>
      <c r="G2150" t="s">
        <v>1598</v>
      </c>
      <c r="H2150" t="s">
        <v>1019</v>
      </c>
      <c r="I2150" t="s">
        <v>1599</v>
      </c>
    </row>
    <row r="2151" spans="1:9" x14ac:dyDescent="0.25">
      <c r="A2151" t="s">
        <v>1703</v>
      </c>
      <c r="B2151">
        <v>0.15619339600000001</v>
      </c>
      <c r="C2151" t="s">
        <v>1418</v>
      </c>
      <c r="D2151" s="71">
        <v>42139</v>
      </c>
      <c r="E2151">
        <v>5</v>
      </c>
      <c r="F2151">
        <v>2015</v>
      </c>
      <c r="G2151" t="s">
        <v>1164</v>
      </c>
      <c r="H2151" t="s">
        <v>545</v>
      </c>
      <c r="I2151" t="s">
        <v>1599</v>
      </c>
    </row>
    <row r="2152" spans="1:9" x14ac:dyDescent="0.25">
      <c r="A2152" t="s">
        <v>2130</v>
      </c>
      <c r="B2152">
        <v>0.29055849</v>
      </c>
      <c r="C2152" t="s">
        <v>1418</v>
      </c>
      <c r="D2152" s="71">
        <v>42460</v>
      </c>
      <c r="E2152">
        <v>3</v>
      </c>
      <c r="F2152">
        <v>2016</v>
      </c>
      <c r="G2152" t="s">
        <v>1164</v>
      </c>
      <c r="H2152" t="s">
        <v>1020</v>
      </c>
      <c r="I2152" t="s">
        <v>1599</v>
      </c>
    </row>
    <row r="2153" spans="1:9" x14ac:dyDescent="0.25">
      <c r="A2153" t="s">
        <v>2149</v>
      </c>
      <c r="B2153">
        <v>0.28876776700000001</v>
      </c>
      <c r="C2153" t="s">
        <v>1418</v>
      </c>
      <c r="D2153" s="71">
        <v>42488</v>
      </c>
      <c r="E2153">
        <v>4</v>
      </c>
      <c r="F2153">
        <v>2016</v>
      </c>
      <c r="G2153" t="s">
        <v>1164</v>
      </c>
      <c r="H2153" t="s">
        <v>1020</v>
      </c>
      <c r="I2153" t="s">
        <v>1599</v>
      </c>
    </row>
    <row r="2154" spans="1:9" x14ac:dyDescent="0.25">
      <c r="A2154" t="s">
        <v>1652</v>
      </c>
      <c r="B2154">
        <v>0.23402105200000001</v>
      </c>
      <c r="C2154" t="s">
        <v>1418</v>
      </c>
      <c r="D2154" s="71">
        <v>42177</v>
      </c>
      <c r="E2154">
        <v>6</v>
      </c>
      <c r="F2154">
        <v>2015</v>
      </c>
      <c r="G2154" t="s">
        <v>1164</v>
      </c>
      <c r="H2154" t="s">
        <v>1020</v>
      </c>
      <c r="I2154" t="s">
        <v>1599</v>
      </c>
    </row>
    <row r="2155" spans="1:9" x14ac:dyDescent="0.25">
      <c r="A2155" t="s">
        <v>2312</v>
      </c>
      <c r="B2155">
        <v>0.26979445299999999</v>
      </c>
      <c r="C2155" t="s">
        <v>1418</v>
      </c>
      <c r="D2155" s="71">
        <v>42216</v>
      </c>
      <c r="E2155">
        <v>7</v>
      </c>
      <c r="F2155">
        <v>2015</v>
      </c>
      <c r="G2155" t="s">
        <v>1164</v>
      </c>
      <c r="H2155" t="s">
        <v>1020</v>
      </c>
      <c r="I2155" t="s">
        <v>1599</v>
      </c>
    </row>
    <row r="2156" spans="1:9" x14ac:dyDescent="0.25">
      <c r="A2156" t="s">
        <v>1719</v>
      </c>
      <c r="B2156">
        <v>0.15588765399999999</v>
      </c>
      <c r="C2156" t="s">
        <v>1285</v>
      </c>
      <c r="D2156" s="71">
        <v>41884</v>
      </c>
      <c r="E2156">
        <v>9</v>
      </c>
      <c r="F2156">
        <v>2014</v>
      </c>
      <c r="G2156" t="s">
        <v>1164</v>
      </c>
      <c r="H2156" t="s">
        <v>1018</v>
      </c>
      <c r="I2156" t="s">
        <v>1599</v>
      </c>
    </row>
    <row r="2157" spans="1:9" x14ac:dyDescent="0.25">
      <c r="A2157" t="s">
        <v>1977</v>
      </c>
      <c r="B2157">
        <v>0.169911372</v>
      </c>
      <c r="C2157" t="s">
        <v>1468</v>
      </c>
      <c r="D2157" s="71">
        <v>42404</v>
      </c>
      <c r="E2157">
        <v>2</v>
      </c>
      <c r="F2157">
        <v>2016</v>
      </c>
      <c r="G2157" t="s">
        <v>1165</v>
      </c>
      <c r="H2157" t="s">
        <v>1021</v>
      </c>
      <c r="I2157" t="s">
        <v>1599</v>
      </c>
    </row>
    <row r="2158" spans="1:9" x14ac:dyDescent="0.25">
      <c r="A2158" t="s">
        <v>2116</v>
      </c>
      <c r="B2158">
        <v>0.15017948</v>
      </c>
      <c r="C2158" t="s">
        <v>1468</v>
      </c>
      <c r="D2158" s="71">
        <v>41758</v>
      </c>
      <c r="E2158">
        <v>4</v>
      </c>
      <c r="F2158">
        <v>2014</v>
      </c>
      <c r="G2158" t="s">
        <v>1165</v>
      </c>
      <c r="H2158" t="s">
        <v>1021</v>
      </c>
      <c r="I2158" t="s">
        <v>1599</v>
      </c>
    </row>
    <row r="2159" spans="1:9" x14ac:dyDescent="0.25">
      <c r="A2159" t="s">
        <v>2309</v>
      </c>
      <c r="B2159">
        <v>0.12460177</v>
      </c>
      <c r="C2159" t="s">
        <v>1468</v>
      </c>
      <c r="D2159" s="71">
        <v>42368</v>
      </c>
      <c r="E2159">
        <v>12</v>
      </c>
      <c r="F2159">
        <v>2015</v>
      </c>
      <c r="G2159" t="s">
        <v>1165</v>
      </c>
      <c r="H2159" t="s">
        <v>1021</v>
      </c>
      <c r="I2159" t="s">
        <v>1599</v>
      </c>
    </row>
    <row r="2160" spans="1:9" x14ac:dyDescent="0.25">
      <c r="A2160" t="s">
        <v>2133</v>
      </c>
      <c r="B2160">
        <v>0.199800379</v>
      </c>
      <c r="C2160" t="s">
        <v>1490</v>
      </c>
      <c r="D2160" s="71">
        <v>42216</v>
      </c>
      <c r="E2160">
        <v>7</v>
      </c>
      <c r="F2160">
        <v>2015</v>
      </c>
      <c r="G2160" t="s">
        <v>1165</v>
      </c>
      <c r="H2160" t="s">
        <v>1021</v>
      </c>
      <c r="I2160" t="s">
        <v>1599</v>
      </c>
    </row>
    <row r="2161" spans="1:9" x14ac:dyDescent="0.25">
      <c r="A2161" t="s">
        <v>2206</v>
      </c>
      <c r="B2161">
        <v>0.19598692700000001</v>
      </c>
      <c r="C2161" t="s">
        <v>1490</v>
      </c>
      <c r="D2161" s="71">
        <v>42368</v>
      </c>
      <c r="E2161">
        <v>12</v>
      </c>
      <c r="F2161">
        <v>2015</v>
      </c>
      <c r="G2161" t="s">
        <v>1165</v>
      </c>
      <c r="H2161" t="s">
        <v>1021</v>
      </c>
      <c r="I2161" t="s">
        <v>1600</v>
      </c>
    </row>
    <row r="2162" spans="1:9" x14ac:dyDescent="0.25">
      <c r="A2162" t="s">
        <v>2314</v>
      </c>
      <c r="B2162">
        <v>0.163109856</v>
      </c>
      <c r="C2162" t="s">
        <v>1490</v>
      </c>
      <c r="D2162" s="71">
        <v>42199</v>
      </c>
      <c r="E2162">
        <v>7</v>
      </c>
      <c r="F2162">
        <v>2015</v>
      </c>
      <c r="G2162" t="s">
        <v>1165</v>
      </c>
      <c r="H2162" t="s">
        <v>1021</v>
      </c>
      <c r="I2162" t="s">
        <v>1599</v>
      </c>
    </row>
    <row r="2163" spans="1:9" x14ac:dyDescent="0.25">
      <c r="A2163" t="s">
        <v>2215</v>
      </c>
      <c r="B2163">
        <v>0.13663266199999999</v>
      </c>
      <c r="C2163" t="s">
        <v>1490</v>
      </c>
      <c r="D2163" s="71">
        <v>42247</v>
      </c>
      <c r="E2163">
        <v>8</v>
      </c>
      <c r="F2163">
        <v>2015</v>
      </c>
      <c r="G2163" t="s">
        <v>1165</v>
      </c>
      <c r="H2163" t="s">
        <v>1021</v>
      </c>
      <c r="I2163" t="s">
        <v>1599</v>
      </c>
    </row>
    <row r="2164" spans="1:9" x14ac:dyDescent="0.25">
      <c r="A2164" t="s">
        <v>2351</v>
      </c>
      <c r="B2164">
        <v>0.124116561</v>
      </c>
      <c r="C2164" t="s">
        <v>1574</v>
      </c>
      <c r="D2164" s="71">
        <v>42488</v>
      </c>
      <c r="E2164">
        <v>4</v>
      </c>
      <c r="F2164">
        <v>2016</v>
      </c>
      <c r="G2164" t="s">
        <v>1165</v>
      </c>
      <c r="H2164" t="s">
        <v>1021</v>
      </c>
      <c r="I2164" t="s">
        <v>1599</v>
      </c>
    </row>
    <row r="2165" spans="1:9" x14ac:dyDescent="0.25">
      <c r="A2165" t="s">
        <v>2231</v>
      </c>
      <c r="B2165">
        <v>0.16458287999999999</v>
      </c>
      <c r="C2165" t="s">
        <v>1581</v>
      </c>
      <c r="D2165" s="71">
        <v>42521</v>
      </c>
      <c r="E2165">
        <v>5</v>
      </c>
      <c r="F2165">
        <v>2016</v>
      </c>
      <c r="G2165" t="s">
        <v>1164</v>
      </c>
      <c r="H2165" t="s">
        <v>543</v>
      </c>
      <c r="I2165" t="s">
        <v>1599</v>
      </c>
    </row>
    <row r="2166" spans="1:9" x14ac:dyDescent="0.25">
      <c r="A2166" t="s">
        <v>2361</v>
      </c>
      <c r="B2166">
        <v>0.124021548</v>
      </c>
      <c r="C2166" t="s">
        <v>1518</v>
      </c>
      <c r="D2166" s="71">
        <v>42094</v>
      </c>
      <c r="E2166">
        <v>3</v>
      </c>
      <c r="F2166">
        <v>2015</v>
      </c>
      <c r="G2166" t="s">
        <v>1164</v>
      </c>
      <c r="H2166" t="s">
        <v>1020</v>
      </c>
      <c r="I2166" t="s">
        <v>1599</v>
      </c>
    </row>
    <row r="2167" spans="1:9" x14ac:dyDescent="0.25">
      <c r="A2167" t="s">
        <v>2410</v>
      </c>
      <c r="B2167">
        <v>0.16147846199999999</v>
      </c>
      <c r="C2167" t="s">
        <v>1364</v>
      </c>
      <c r="D2167" s="71">
        <v>42074</v>
      </c>
      <c r="E2167">
        <v>3</v>
      </c>
      <c r="F2167">
        <v>2015</v>
      </c>
      <c r="G2167" t="s">
        <v>1164</v>
      </c>
      <c r="H2167" t="s">
        <v>1020</v>
      </c>
      <c r="I2167" t="s">
        <v>1599</v>
      </c>
    </row>
    <row r="2168" spans="1:9" x14ac:dyDescent="0.25">
      <c r="A2168" t="s">
        <v>1945</v>
      </c>
      <c r="B2168">
        <v>0.139950928</v>
      </c>
      <c r="C2168" t="s">
        <v>1364</v>
      </c>
      <c r="D2168" s="71">
        <v>42104</v>
      </c>
      <c r="E2168">
        <v>4</v>
      </c>
      <c r="F2168">
        <v>2015</v>
      </c>
      <c r="G2168" t="s">
        <v>1164</v>
      </c>
      <c r="H2168" t="s">
        <v>1020</v>
      </c>
      <c r="I2168" t="s">
        <v>1599</v>
      </c>
    </row>
    <row r="2169" spans="1:9" x14ac:dyDescent="0.25">
      <c r="A2169" t="s">
        <v>2412</v>
      </c>
      <c r="B2169">
        <v>0.123456763</v>
      </c>
      <c r="C2169" t="s">
        <v>1364</v>
      </c>
      <c r="D2169" s="71">
        <v>42132</v>
      </c>
      <c r="E2169">
        <v>5</v>
      </c>
      <c r="F2169">
        <v>2015</v>
      </c>
      <c r="G2169" t="s">
        <v>1164</v>
      </c>
      <c r="H2169" t="s">
        <v>1020</v>
      </c>
      <c r="I2169" t="s">
        <v>1599</v>
      </c>
    </row>
    <row r="2170" spans="1:9" x14ac:dyDescent="0.25">
      <c r="A2170" t="s">
        <v>2358</v>
      </c>
      <c r="B2170">
        <v>0.16227372900000001</v>
      </c>
      <c r="C2170" t="s">
        <v>1364</v>
      </c>
      <c r="D2170" s="71">
        <v>42404</v>
      </c>
      <c r="E2170">
        <v>2</v>
      </c>
      <c r="F2170">
        <v>2016</v>
      </c>
      <c r="G2170" t="s">
        <v>1164</v>
      </c>
      <c r="H2170" t="s">
        <v>1020</v>
      </c>
      <c r="I2170" t="s">
        <v>1599</v>
      </c>
    </row>
    <row r="2171" spans="1:9" x14ac:dyDescent="0.25">
      <c r="A2171" t="s">
        <v>2151</v>
      </c>
      <c r="B2171">
        <v>0.28836782300000002</v>
      </c>
      <c r="C2171" t="s">
        <v>1364</v>
      </c>
      <c r="D2171" s="71">
        <v>42521</v>
      </c>
      <c r="E2171">
        <v>5</v>
      </c>
      <c r="F2171">
        <v>2016</v>
      </c>
      <c r="G2171" t="s">
        <v>1164</v>
      </c>
      <c r="H2171" t="s">
        <v>1020</v>
      </c>
      <c r="I2171" t="s">
        <v>1599</v>
      </c>
    </row>
    <row r="2172" spans="1:9" x14ac:dyDescent="0.25">
      <c r="A2172" t="s">
        <v>2498</v>
      </c>
      <c r="B2172">
        <v>0.18401445999999999</v>
      </c>
      <c r="C2172" t="s">
        <v>1364</v>
      </c>
      <c r="D2172" s="71">
        <v>42489</v>
      </c>
      <c r="E2172">
        <v>4</v>
      </c>
      <c r="F2172">
        <v>2016</v>
      </c>
      <c r="G2172" t="s">
        <v>1164</v>
      </c>
      <c r="H2172" t="s">
        <v>1020</v>
      </c>
      <c r="I2172" t="s">
        <v>1599</v>
      </c>
    </row>
    <row r="2173" spans="1:9" x14ac:dyDescent="0.25">
      <c r="A2173" t="s">
        <v>2042</v>
      </c>
      <c r="B2173">
        <v>0.138815942</v>
      </c>
      <c r="C2173" t="s">
        <v>1364</v>
      </c>
      <c r="D2173" s="71">
        <v>42409</v>
      </c>
      <c r="E2173">
        <v>2</v>
      </c>
      <c r="F2173">
        <v>2016</v>
      </c>
      <c r="G2173" t="s">
        <v>1164</v>
      </c>
      <c r="H2173" t="s">
        <v>1020</v>
      </c>
      <c r="I2173" t="s">
        <v>1599</v>
      </c>
    </row>
    <row r="2174" spans="1:9" x14ac:dyDescent="0.25">
      <c r="A2174" t="s">
        <v>2295</v>
      </c>
      <c r="B2174">
        <v>0.135736305</v>
      </c>
      <c r="C2174" t="s">
        <v>1364</v>
      </c>
      <c r="D2174" s="71">
        <v>41540</v>
      </c>
      <c r="E2174">
        <v>9</v>
      </c>
      <c r="F2174">
        <v>2013</v>
      </c>
      <c r="G2174" t="s">
        <v>1598</v>
      </c>
      <c r="H2174" t="s">
        <v>1019</v>
      </c>
      <c r="I2174" t="s">
        <v>1599</v>
      </c>
    </row>
    <row r="2175" spans="1:9" x14ac:dyDescent="0.25">
      <c r="A2175" t="s">
        <v>2232</v>
      </c>
      <c r="B2175">
        <v>0.12530951500000001</v>
      </c>
      <c r="C2175" t="s">
        <v>1364</v>
      </c>
      <c r="D2175" s="71">
        <v>41516</v>
      </c>
      <c r="E2175">
        <v>8</v>
      </c>
      <c r="F2175">
        <v>2013</v>
      </c>
      <c r="G2175" t="s">
        <v>1598</v>
      </c>
      <c r="H2175" t="s">
        <v>1019</v>
      </c>
      <c r="I2175" t="s">
        <v>1599</v>
      </c>
    </row>
    <row r="2176" spans="1:9" x14ac:dyDescent="0.25">
      <c r="A2176" t="s">
        <v>2557</v>
      </c>
      <c r="B2176">
        <v>0.24374954500000001</v>
      </c>
      <c r="C2176" t="s">
        <v>1364</v>
      </c>
      <c r="D2176" s="71">
        <v>42198</v>
      </c>
      <c r="E2176">
        <v>7</v>
      </c>
      <c r="F2176">
        <v>2015</v>
      </c>
      <c r="G2176" t="s">
        <v>1164</v>
      </c>
      <c r="H2176" t="s">
        <v>1020</v>
      </c>
      <c r="I2176" t="s">
        <v>1599</v>
      </c>
    </row>
    <row r="2177" spans="1:9" x14ac:dyDescent="0.25">
      <c r="A2177" t="s">
        <v>2558</v>
      </c>
      <c r="B2177">
        <v>0.24374954500000001</v>
      </c>
      <c r="C2177" t="s">
        <v>1364</v>
      </c>
      <c r="D2177" s="71">
        <v>42198</v>
      </c>
      <c r="E2177">
        <v>7</v>
      </c>
      <c r="F2177">
        <v>2015</v>
      </c>
      <c r="G2177" t="s">
        <v>1164</v>
      </c>
      <c r="H2177" t="s">
        <v>1020</v>
      </c>
      <c r="I2177" t="s">
        <v>1599</v>
      </c>
    </row>
    <row r="2178" spans="1:9" x14ac:dyDescent="0.25">
      <c r="A2178" t="s">
        <v>2559</v>
      </c>
      <c r="B2178">
        <v>0.24374954500000001</v>
      </c>
      <c r="C2178" t="s">
        <v>1364</v>
      </c>
      <c r="D2178" s="71">
        <v>42198</v>
      </c>
      <c r="E2178">
        <v>7</v>
      </c>
      <c r="F2178">
        <v>2015</v>
      </c>
      <c r="G2178" t="s">
        <v>1164</v>
      </c>
      <c r="H2178" t="s">
        <v>1020</v>
      </c>
      <c r="I2178" t="s">
        <v>1599</v>
      </c>
    </row>
    <row r="2179" spans="1:9" x14ac:dyDescent="0.25">
      <c r="A2179" t="s">
        <v>2577</v>
      </c>
      <c r="B2179">
        <v>0.24166902200000001</v>
      </c>
      <c r="C2179" t="s">
        <v>1364</v>
      </c>
      <c r="D2179" s="71">
        <v>42198</v>
      </c>
      <c r="E2179">
        <v>7</v>
      </c>
      <c r="F2179">
        <v>2015</v>
      </c>
      <c r="G2179" t="s">
        <v>1164</v>
      </c>
      <c r="H2179" t="s">
        <v>1020</v>
      </c>
      <c r="I2179" t="s">
        <v>1599</v>
      </c>
    </row>
    <row r="2180" spans="1:9" x14ac:dyDescent="0.25">
      <c r="A2180" t="s">
        <v>1791</v>
      </c>
      <c r="B2180">
        <v>0.22164152000000001</v>
      </c>
      <c r="C2180" t="s">
        <v>1364</v>
      </c>
      <c r="D2180" s="71">
        <v>42139</v>
      </c>
      <c r="E2180">
        <v>5</v>
      </c>
      <c r="F2180">
        <v>2015</v>
      </c>
      <c r="G2180" t="s">
        <v>1164</v>
      </c>
      <c r="H2180" t="s">
        <v>1020</v>
      </c>
      <c r="I2180" t="s">
        <v>1599</v>
      </c>
    </row>
    <row r="2181" spans="1:9" x14ac:dyDescent="0.25">
      <c r="A2181" t="s">
        <v>1823</v>
      </c>
      <c r="B2181">
        <v>0.21886001899999999</v>
      </c>
      <c r="C2181" t="s">
        <v>1364</v>
      </c>
      <c r="D2181" s="71">
        <v>42087</v>
      </c>
      <c r="E2181">
        <v>3</v>
      </c>
      <c r="F2181">
        <v>2015</v>
      </c>
      <c r="G2181" t="s">
        <v>1164</v>
      </c>
      <c r="H2181" t="s">
        <v>1020</v>
      </c>
      <c r="I2181" t="s">
        <v>1599</v>
      </c>
    </row>
    <row r="2182" spans="1:9" x14ac:dyDescent="0.25">
      <c r="A2182" t="s">
        <v>1906</v>
      </c>
      <c r="B2182">
        <v>0.21314835800000001</v>
      </c>
      <c r="C2182" t="s">
        <v>1364</v>
      </c>
      <c r="D2182" s="71">
        <v>42034</v>
      </c>
      <c r="E2182">
        <v>1</v>
      </c>
      <c r="F2182">
        <v>2015</v>
      </c>
      <c r="G2182" t="s">
        <v>1164</v>
      </c>
      <c r="H2182" t="s">
        <v>1020</v>
      </c>
      <c r="I2182" t="s">
        <v>1599</v>
      </c>
    </row>
    <row r="2183" spans="1:9" x14ac:dyDescent="0.25">
      <c r="A2183" t="s">
        <v>2458</v>
      </c>
      <c r="B2183">
        <v>0.18520241600000001</v>
      </c>
      <c r="C2183" t="s">
        <v>1364</v>
      </c>
      <c r="D2183" s="71">
        <v>42053</v>
      </c>
      <c r="E2183">
        <v>2</v>
      </c>
      <c r="F2183">
        <v>2015</v>
      </c>
      <c r="G2183" t="s">
        <v>1164</v>
      </c>
      <c r="H2183" t="s">
        <v>1020</v>
      </c>
      <c r="I2183" t="s">
        <v>1599</v>
      </c>
    </row>
    <row r="2184" spans="1:9" x14ac:dyDescent="0.25">
      <c r="A2184" t="s">
        <v>2532</v>
      </c>
      <c r="B2184">
        <v>0.18272695799999999</v>
      </c>
      <c r="C2184" t="s">
        <v>1364</v>
      </c>
      <c r="D2184" s="71">
        <v>42270</v>
      </c>
      <c r="E2184">
        <v>9</v>
      </c>
      <c r="F2184">
        <v>2015</v>
      </c>
      <c r="G2184" t="s">
        <v>1164</v>
      </c>
      <c r="H2184" t="s">
        <v>1020</v>
      </c>
      <c r="I2184" t="s">
        <v>1599</v>
      </c>
    </row>
    <row r="2185" spans="1:9" x14ac:dyDescent="0.25">
      <c r="A2185" t="s">
        <v>2593</v>
      </c>
      <c r="B2185">
        <v>0.18090147000000001</v>
      </c>
      <c r="C2185" t="s">
        <v>1364</v>
      </c>
      <c r="D2185" s="71">
        <v>42094</v>
      </c>
      <c r="E2185">
        <v>3</v>
      </c>
      <c r="F2185">
        <v>2015</v>
      </c>
      <c r="G2185" t="s">
        <v>1164</v>
      </c>
      <c r="H2185" t="s">
        <v>1020</v>
      </c>
      <c r="I2185" t="s">
        <v>1599</v>
      </c>
    </row>
    <row r="2186" spans="1:9" x14ac:dyDescent="0.25">
      <c r="A2186" t="s">
        <v>2639</v>
      </c>
      <c r="B2186">
        <v>0.17970603900000001</v>
      </c>
      <c r="C2186" t="s">
        <v>1364</v>
      </c>
      <c r="D2186" s="71">
        <v>41908</v>
      </c>
      <c r="E2186">
        <v>9</v>
      </c>
      <c r="F2186">
        <v>2014</v>
      </c>
      <c r="G2186" t="s">
        <v>1164</v>
      </c>
      <c r="H2186" t="s">
        <v>1020</v>
      </c>
      <c r="I2186" t="s">
        <v>1599</v>
      </c>
    </row>
    <row r="2187" spans="1:9" x14ac:dyDescent="0.25">
      <c r="A2187" t="s">
        <v>1679</v>
      </c>
      <c r="B2187">
        <v>0.17846273500000001</v>
      </c>
      <c r="C2187" t="s">
        <v>1364</v>
      </c>
      <c r="D2187" s="71">
        <v>41645</v>
      </c>
      <c r="E2187">
        <v>1</v>
      </c>
      <c r="F2187">
        <v>2014</v>
      </c>
      <c r="G2187" t="s">
        <v>1164</v>
      </c>
      <c r="H2187" t="s">
        <v>1020</v>
      </c>
      <c r="I2187" t="s">
        <v>1599</v>
      </c>
    </row>
    <row r="2188" spans="1:9" x14ac:dyDescent="0.25">
      <c r="A2188" t="s">
        <v>1807</v>
      </c>
      <c r="B2188">
        <v>0.174827182</v>
      </c>
      <c r="C2188" t="s">
        <v>1364</v>
      </c>
      <c r="D2188" s="71">
        <v>42258</v>
      </c>
      <c r="E2188">
        <v>9</v>
      </c>
      <c r="F2188">
        <v>2015</v>
      </c>
      <c r="G2188" t="s">
        <v>1164</v>
      </c>
      <c r="H2188" t="s">
        <v>1020</v>
      </c>
      <c r="I2188" t="s">
        <v>1599</v>
      </c>
    </row>
    <row r="2189" spans="1:9" x14ac:dyDescent="0.25">
      <c r="A2189" t="s">
        <v>1903</v>
      </c>
      <c r="B2189">
        <v>0.171768379</v>
      </c>
      <c r="C2189" t="s">
        <v>1364</v>
      </c>
      <c r="D2189" s="71">
        <v>42025</v>
      </c>
      <c r="E2189">
        <v>1</v>
      </c>
      <c r="F2189">
        <v>2015</v>
      </c>
      <c r="G2189" t="s">
        <v>1164</v>
      </c>
      <c r="H2189" t="s">
        <v>1020</v>
      </c>
      <c r="I2189" t="s">
        <v>1599</v>
      </c>
    </row>
    <row r="2190" spans="1:9" x14ac:dyDescent="0.25">
      <c r="A2190" t="s">
        <v>1967</v>
      </c>
      <c r="B2190">
        <v>0.17006776400000001</v>
      </c>
      <c r="C2190" t="s">
        <v>1364</v>
      </c>
      <c r="D2190" s="71">
        <v>42228</v>
      </c>
      <c r="E2190">
        <v>8</v>
      </c>
      <c r="F2190">
        <v>2015</v>
      </c>
      <c r="G2190" t="s">
        <v>1164</v>
      </c>
      <c r="H2190" t="s">
        <v>1020</v>
      </c>
      <c r="I2190" t="s">
        <v>1599</v>
      </c>
    </row>
    <row r="2191" spans="1:9" x14ac:dyDescent="0.25">
      <c r="A2191" t="s">
        <v>2120</v>
      </c>
      <c r="B2191">
        <v>0.16698138400000001</v>
      </c>
      <c r="C2191" t="s">
        <v>1364</v>
      </c>
      <c r="D2191" s="71">
        <v>42198</v>
      </c>
      <c r="E2191">
        <v>7</v>
      </c>
      <c r="F2191">
        <v>2015</v>
      </c>
      <c r="G2191" t="s">
        <v>1164</v>
      </c>
      <c r="H2191" t="s">
        <v>1020</v>
      </c>
      <c r="I2191" t="s">
        <v>1599</v>
      </c>
    </row>
    <row r="2192" spans="1:9" x14ac:dyDescent="0.25">
      <c r="A2192" t="s">
        <v>2254</v>
      </c>
      <c r="B2192">
        <v>0.164187267</v>
      </c>
      <c r="C2192" t="s">
        <v>1364</v>
      </c>
      <c r="D2192" s="71">
        <v>42185</v>
      </c>
      <c r="E2192">
        <v>6</v>
      </c>
      <c r="F2192">
        <v>2015</v>
      </c>
      <c r="G2192" t="s">
        <v>1164</v>
      </c>
      <c r="H2192" t="s">
        <v>1020</v>
      </c>
      <c r="I2192" t="s">
        <v>1599</v>
      </c>
    </row>
    <row r="2193" spans="1:9" x14ac:dyDescent="0.25">
      <c r="A2193" t="s">
        <v>2360</v>
      </c>
      <c r="B2193">
        <v>0.16226550300000001</v>
      </c>
      <c r="C2193" t="s">
        <v>1364</v>
      </c>
      <c r="D2193" s="71">
        <v>42265</v>
      </c>
      <c r="E2193">
        <v>9</v>
      </c>
      <c r="F2193">
        <v>2015</v>
      </c>
      <c r="G2193" t="s">
        <v>1164</v>
      </c>
      <c r="H2193" t="s">
        <v>1020</v>
      </c>
      <c r="I2193" t="s">
        <v>1599</v>
      </c>
    </row>
    <row r="2194" spans="1:9" x14ac:dyDescent="0.25">
      <c r="A2194" t="s">
        <v>2432</v>
      </c>
      <c r="B2194">
        <v>0.16094803799999999</v>
      </c>
      <c r="C2194" t="s">
        <v>1364</v>
      </c>
      <c r="D2194" s="71">
        <v>42234</v>
      </c>
      <c r="E2194">
        <v>8</v>
      </c>
      <c r="F2194">
        <v>2015</v>
      </c>
      <c r="G2194" t="s">
        <v>1164</v>
      </c>
      <c r="H2194" t="s">
        <v>1020</v>
      </c>
      <c r="I2194" t="s">
        <v>1599</v>
      </c>
    </row>
    <row r="2195" spans="1:9" x14ac:dyDescent="0.25">
      <c r="A2195" t="s">
        <v>2472</v>
      </c>
      <c r="B2195">
        <v>0.16026728000000001</v>
      </c>
      <c r="C2195" t="s">
        <v>1364</v>
      </c>
      <c r="D2195" s="71">
        <v>42290</v>
      </c>
      <c r="E2195">
        <v>10</v>
      </c>
      <c r="F2195">
        <v>2015</v>
      </c>
      <c r="G2195" t="s">
        <v>1164</v>
      </c>
      <c r="H2195" t="s">
        <v>1020</v>
      </c>
      <c r="I2195" t="s">
        <v>1599</v>
      </c>
    </row>
    <row r="2196" spans="1:9" x14ac:dyDescent="0.25">
      <c r="A2196" t="s">
        <v>2544</v>
      </c>
      <c r="B2196">
        <v>0.15927883700000001</v>
      </c>
      <c r="C2196" t="s">
        <v>1364</v>
      </c>
      <c r="D2196" s="71">
        <v>42324</v>
      </c>
      <c r="E2196">
        <v>11</v>
      </c>
      <c r="F2196">
        <v>2015</v>
      </c>
      <c r="G2196" t="s">
        <v>1164</v>
      </c>
      <c r="H2196" t="s">
        <v>1020</v>
      </c>
      <c r="I2196" t="s">
        <v>1599</v>
      </c>
    </row>
    <row r="2197" spans="1:9" x14ac:dyDescent="0.25">
      <c r="A2197" t="s">
        <v>1706</v>
      </c>
      <c r="B2197">
        <v>0.15617750499999999</v>
      </c>
      <c r="C2197" t="s">
        <v>1364</v>
      </c>
      <c r="D2197" s="71">
        <v>42277</v>
      </c>
      <c r="E2197">
        <v>9</v>
      </c>
      <c r="F2197">
        <v>2015</v>
      </c>
      <c r="G2197" t="s">
        <v>1164</v>
      </c>
      <c r="H2197" t="s">
        <v>1020</v>
      </c>
      <c r="I2197" t="s">
        <v>1599</v>
      </c>
    </row>
    <row r="2198" spans="1:9" x14ac:dyDescent="0.25">
      <c r="A2198" t="s">
        <v>1858</v>
      </c>
      <c r="B2198">
        <v>0.15393359600000001</v>
      </c>
      <c r="C2198" t="s">
        <v>1364</v>
      </c>
      <c r="D2198" s="71">
        <v>42101</v>
      </c>
      <c r="E2198">
        <v>4</v>
      </c>
      <c r="F2198">
        <v>2015</v>
      </c>
      <c r="G2198" t="s">
        <v>1164</v>
      </c>
      <c r="H2198" t="s">
        <v>1020</v>
      </c>
      <c r="I2198" t="s">
        <v>1599</v>
      </c>
    </row>
    <row r="2199" spans="1:9" x14ac:dyDescent="0.25">
      <c r="A2199" t="s">
        <v>2206</v>
      </c>
      <c r="B2199">
        <v>0.149058093</v>
      </c>
      <c r="C2199" t="s">
        <v>1364</v>
      </c>
      <c r="D2199" s="71">
        <v>42261</v>
      </c>
      <c r="E2199">
        <v>9</v>
      </c>
      <c r="F2199">
        <v>2015</v>
      </c>
      <c r="G2199" t="s">
        <v>1164</v>
      </c>
      <c r="H2199" t="s">
        <v>1020</v>
      </c>
      <c r="I2199" t="s">
        <v>1599</v>
      </c>
    </row>
    <row r="2200" spans="1:9" x14ac:dyDescent="0.25">
      <c r="A2200" t="s">
        <v>2222</v>
      </c>
      <c r="B2200">
        <v>0.14893552600000001</v>
      </c>
      <c r="C2200" t="s">
        <v>1364</v>
      </c>
      <c r="D2200" s="71">
        <v>42114</v>
      </c>
      <c r="E2200">
        <v>4</v>
      </c>
      <c r="F2200">
        <v>2015</v>
      </c>
      <c r="G2200" t="s">
        <v>1164</v>
      </c>
      <c r="H2200" t="s">
        <v>1020</v>
      </c>
      <c r="I2200" t="s">
        <v>1599</v>
      </c>
    </row>
    <row r="2201" spans="1:9" x14ac:dyDescent="0.25">
      <c r="A2201" t="s">
        <v>2241</v>
      </c>
      <c r="B2201">
        <v>0.148695675</v>
      </c>
      <c r="C2201" t="s">
        <v>1364</v>
      </c>
      <c r="D2201" s="71">
        <v>42153</v>
      </c>
      <c r="E2201">
        <v>5</v>
      </c>
      <c r="F2201">
        <v>2015</v>
      </c>
      <c r="G2201" t="s">
        <v>1164</v>
      </c>
      <c r="H2201" t="s">
        <v>1020</v>
      </c>
      <c r="I2201" t="s">
        <v>1599</v>
      </c>
    </row>
    <row r="2202" spans="1:9" x14ac:dyDescent="0.25">
      <c r="A2202" t="s">
        <v>1713</v>
      </c>
      <c r="B2202">
        <v>0.14285726700000001</v>
      </c>
      <c r="C2202" t="s">
        <v>1364</v>
      </c>
      <c r="D2202" s="71">
        <v>42198</v>
      </c>
      <c r="E2202">
        <v>7</v>
      </c>
      <c r="F2202">
        <v>2015</v>
      </c>
      <c r="G2202" t="s">
        <v>1164</v>
      </c>
      <c r="H2202" t="s">
        <v>1020</v>
      </c>
      <c r="I2202" t="s">
        <v>1599</v>
      </c>
    </row>
    <row r="2203" spans="1:9" x14ac:dyDescent="0.25">
      <c r="A2203" t="s">
        <v>1840</v>
      </c>
      <c r="B2203">
        <v>0.14123989300000001</v>
      </c>
      <c r="C2203" t="s">
        <v>1364</v>
      </c>
      <c r="D2203" s="71">
        <v>42053</v>
      </c>
      <c r="E2203">
        <v>2</v>
      </c>
      <c r="F2203">
        <v>2015</v>
      </c>
      <c r="G2203" t="s">
        <v>1164</v>
      </c>
      <c r="H2203" t="s">
        <v>1020</v>
      </c>
      <c r="I2203" t="s">
        <v>1599</v>
      </c>
    </row>
    <row r="2204" spans="1:9" x14ac:dyDescent="0.25">
      <c r="A2204" t="s">
        <v>2047</v>
      </c>
      <c r="B2204">
        <v>0.138742691</v>
      </c>
      <c r="C2204" t="s">
        <v>1364</v>
      </c>
      <c r="D2204" s="71">
        <v>42123</v>
      </c>
      <c r="E2204">
        <v>4</v>
      </c>
      <c r="F2204">
        <v>2015</v>
      </c>
      <c r="G2204" t="s">
        <v>1164</v>
      </c>
      <c r="H2204" t="s">
        <v>1020</v>
      </c>
      <c r="I2204" t="s">
        <v>1599</v>
      </c>
    </row>
    <row r="2205" spans="1:9" x14ac:dyDescent="0.25">
      <c r="A2205" t="s">
        <v>2059</v>
      </c>
      <c r="B2205">
        <v>0.138592406</v>
      </c>
      <c r="C2205" t="s">
        <v>1364</v>
      </c>
      <c r="D2205" s="71">
        <v>42145</v>
      </c>
      <c r="E2205">
        <v>5</v>
      </c>
      <c r="F2205">
        <v>2015</v>
      </c>
      <c r="G2205" t="s">
        <v>1164</v>
      </c>
      <c r="H2205" t="s">
        <v>1020</v>
      </c>
      <c r="I2205" t="s">
        <v>1599</v>
      </c>
    </row>
    <row r="2206" spans="1:9" x14ac:dyDescent="0.25">
      <c r="A2206" t="s">
        <v>2161</v>
      </c>
      <c r="B2206">
        <v>0.13731046499999999</v>
      </c>
      <c r="C2206" t="s">
        <v>1364</v>
      </c>
      <c r="D2206" s="71">
        <v>41351</v>
      </c>
      <c r="E2206">
        <v>3</v>
      </c>
      <c r="F2206">
        <v>2013</v>
      </c>
      <c r="G2206" t="s">
        <v>1164</v>
      </c>
      <c r="H2206" t="s">
        <v>1020</v>
      </c>
      <c r="I2206" t="s">
        <v>1599</v>
      </c>
    </row>
    <row r="2207" spans="1:9" x14ac:dyDescent="0.25">
      <c r="A2207" t="s">
        <v>1657</v>
      </c>
      <c r="B2207">
        <v>0.13180549</v>
      </c>
      <c r="C2207" t="s">
        <v>1364</v>
      </c>
      <c r="D2207" s="71">
        <v>42124</v>
      </c>
      <c r="E2207">
        <v>4</v>
      </c>
      <c r="F2207">
        <v>2015</v>
      </c>
      <c r="G2207" t="s">
        <v>1164</v>
      </c>
      <c r="H2207" t="s">
        <v>1020</v>
      </c>
      <c r="I2207" t="s">
        <v>1599</v>
      </c>
    </row>
    <row r="2208" spans="1:9" x14ac:dyDescent="0.25">
      <c r="A2208" t="s">
        <v>1791</v>
      </c>
      <c r="B2208">
        <v>0.130389482</v>
      </c>
      <c r="C2208" t="s">
        <v>1364</v>
      </c>
      <c r="D2208" s="71">
        <v>42179</v>
      </c>
      <c r="E2208">
        <v>6</v>
      </c>
      <c r="F2208">
        <v>2015</v>
      </c>
      <c r="G2208" t="s">
        <v>1164</v>
      </c>
      <c r="H2208" t="s">
        <v>1020</v>
      </c>
      <c r="I2208" t="s">
        <v>1599</v>
      </c>
    </row>
    <row r="2209" spans="1:9" x14ac:dyDescent="0.25">
      <c r="A2209" t="s">
        <v>1936</v>
      </c>
      <c r="B2209">
        <v>0.12890174300000001</v>
      </c>
      <c r="C2209" t="s">
        <v>1364</v>
      </c>
      <c r="D2209" s="71">
        <v>42209</v>
      </c>
      <c r="E2209">
        <v>7</v>
      </c>
      <c r="F2209">
        <v>2015</v>
      </c>
      <c r="G2209" t="s">
        <v>1164</v>
      </c>
      <c r="H2209" t="s">
        <v>1020</v>
      </c>
      <c r="I2209" t="s">
        <v>1599</v>
      </c>
    </row>
    <row r="2210" spans="1:9" x14ac:dyDescent="0.25">
      <c r="A2210" t="s">
        <v>1947</v>
      </c>
      <c r="B2210">
        <v>0.12881717200000001</v>
      </c>
      <c r="C2210" t="s">
        <v>1364</v>
      </c>
      <c r="D2210" s="71">
        <v>41642</v>
      </c>
      <c r="E2210">
        <v>1</v>
      </c>
      <c r="F2210">
        <v>2014</v>
      </c>
      <c r="G2210" t="s">
        <v>1164</v>
      </c>
      <c r="H2210" t="s">
        <v>1020</v>
      </c>
      <c r="I2210" t="s">
        <v>1599</v>
      </c>
    </row>
    <row r="2211" spans="1:9" x14ac:dyDescent="0.25">
      <c r="A2211" t="s">
        <v>2217</v>
      </c>
      <c r="B2211">
        <v>0.125440574</v>
      </c>
      <c r="C2211" t="s">
        <v>1364</v>
      </c>
      <c r="D2211" s="71">
        <v>42307</v>
      </c>
      <c r="E2211">
        <v>10</v>
      </c>
      <c r="F2211">
        <v>2015</v>
      </c>
      <c r="G2211" t="s">
        <v>1164</v>
      </c>
      <c r="H2211" t="s">
        <v>1020</v>
      </c>
      <c r="I2211" t="s">
        <v>1599</v>
      </c>
    </row>
    <row r="2212" spans="1:9" x14ac:dyDescent="0.25">
      <c r="A2212" t="s">
        <v>2311</v>
      </c>
      <c r="B2212">
        <v>0.124586103</v>
      </c>
      <c r="C2212" t="s">
        <v>1364</v>
      </c>
      <c r="D2212" s="71">
        <v>42228</v>
      </c>
      <c r="E2212">
        <v>8</v>
      </c>
      <c r="F2212">
        <v>2015</v>
      </c>
      <c r="G2212" t="s">
        <v>1164</v>
      </c>
      <c r="H2212" t="s">
        <v>1020</v>
      </c>
      <c r="I2212" t="s">
        <v>1599</v>
      </c>
    </row>
    <row r="2213" spans="1:9" x14ac:dyDescent="0.25">
      <c r="A2213" t="s">
        <v>2582</v>
      </c>
      <c r="B2213">
        <v>0.121986309</v>
      </c>
      <c r="C2213" t="s">
        <v>1364</v>
      </c>
      <c r="D2213" s="71">
        <v>41934</v>
      </c>
      <c r="E2213">
        <v>10</v>
      </c>
      <c r="F2213">
        <v>2014</v>
      </c>
      <c r="G2213" t="s">
        <v>1164</v>
      </c>
      <c r="H2213" t="s">
        <v>1020</v>
      </c>
      <c r="I2213" t="s">
        <v>1599</v>
      </c>
    </row>
    <row r="2214" spans="1:9" x14ac:dyDescent="0.25">
      <c r="A2214" t="s">
        <v>2626</v>
      </c>
      <c r="B2214">
        <v>0.121422538</v>
      </c>
      <c r="C2214" t="s">
        <v>1364</v>
      </c>
      <c r="D2214" s="71">
        <v>42300</v>
      </c>
      <c r="E2214">
        <v>10</v>
      </c>
      <c r="F2214">
        <v>2015</v>
      </c>
      <c r="G2214" t="s">
        <v>1164</v>
      </c>
      <c r="H2214" t="s">
        <v>1020</v>
      </c>
      <c r="I2214" t="s">
        <v>1599</v>
      </c>
    </row>
    <row r="2215" spans="1:9" x14ac:dyDescent="0.25">
      <c r="A2215" t="s">
        <v>1894</v>
      </c>
      <c r="B2215">
        <v>0.34131472400000001</v>
      </c>
      <c r="C2215" t="s">
        <v>1364</v>
      </c>
      <c r="D2215" s="71">
        <v>42174</v>
      </c>
      <c r="E2215">
        <v>6</v>
      </c>
      <c r="F2215">
        <v>2015</v>
      </c>
      <c r="G2215" t="s">
        <v>1164</v>
      </c>
      <c r="H2215" t="s">
        <v>1020</v>
      </c>
      <c r="I2215" t="s">
        <v>1599</v>
      </c>
    </row>
    <row r="2216" spans="1:9" x14ac:dyDescent="0.25">
      <c r="A2216" t="s">
        <v>1951</v>
      </c>
      <c r="B2216">
        <v>0.325340658</v>
      </c>
      <c r="C2216" t="s">
        <v>1364</v>
      </c>
      <c r="D2216" s="71">
        <v>42416</v>
      </c>
      <c r="E2216">
        <v>2</v>
      </c>
      <c r="F2216">
        <v>2016</v>
      </c>
      <c r="G2216" t="s">
        <v>1164</v>
      </c>
      <c r="H2216" t="s">
        <v>1020</v>
      </c>
      <c r="I2216" t="s">
        <v>1599</v>
      </c>
    </row>
    <row r="2217" spans="1:9" x14ac:dyDescent="0.25">
      <c r="A2217" t="s">
        <v>2018</v>
      </c>
      <c r="B2217">
        <v>0.311524841</v>
      </c>
      <c r="C2217" t="s">
        <v>1364</v>
      </c>
      <c r="D2217" s="71">
        <v>42412</v>
      </c>
      <c r="E2217">
        <v>2</v>
      </c>
      <c r="F2217">
        <v>2016</v>
      </c>
      <c r="G2217" t="s">
        <v>1164</v>
      </c>
      <c r="H2217" t="s">
        <v>1020</v>
      </c>
      <c r="I2217" t="s">
        <v>1599</v>
      </c>
    </row>
    <row r="2218" spans="1:9" x14ac:dyDescent="0.25">
      <c r="A2218" t="s">
        <v>2026</v>
      </c>
      <c r="B2218">
        <v>0.30995624300000002</v>
      </c>
      <c r="C2218" t="s">
        <v>1364</v>
      </c>
      <c r="D2218" s="71">
        <v>42404</v>
      </c>
      <c r="E2218">
        <v>2</v>
      </c>
      <c r="F2218">
        <v>2016</v>
      </c>
      <c r="G2218" t="s">
        <v>1164</v>
      </c>
      <c r="H2218" t="s">
        <v>1020</v>
      </c>
      <c r="I2218" t="s">
        <v>1599</v>
      </c>
    </row>
    <row r="2219" spans="1:9" x14ac:dyDescent="0.25">
      <c r="A2219" t="s">
        <v>2100</v>
      </c>
      <c r="B2219">
        <v>0.29497255900000002</v>
      </c>
      <c r="C2219" t="s">
        <v>1364</v>
      </c>
      <c r="D2219" s="71">
        <v>42366</v>
      </c>
      <c r="E2219">
        <v>12</v>
      </c>
      <c r="F2219">
        <v>2015</v>
      </c>
      <c r="G2219" t="s">
        <v>1164</v>
      </c>
      <c r="H2219" t="s">
        <v>1020</v>
      </c>
      <c r="I2219" t="s">
        <v>1599</v>
      </c>
    </row>
    <row r="2220" spans="1:9" x14ac:dyDescent="0.25">
      <c r="A2220" t="s">
        <v>2120</v>
      </c>
      <c r="B2220">
        <v>0.29159671500000001</v>
      </c>
      <c r="C2220" t="s">
        <v>1364</v>
      </c>
      <c r="D2220" s="71">
        <v>42536</v>
      </c>
      <c r="E2220">
        <v>6</v>
      </c>
      <c r="F2220">
        <v>2016</v>
      </c>
      <c r="G2220" t="s">
        <v>1164</v>
      </c>
      <c r="H2220" t="s">
        <v>1020</v>
      </c>
      <c r="I2220" t="s">
        <v>1599</v>
      </c>
    </row>
    <row r="2221" spans="1:9" x14ac:dyDescent="0.25">
      <c r="A2221" t="s">
        <v>2234</v>
      </c>
      <c r="B2221">
        <v>0.27712488499999999</v>
      </c>
      <c r="C2221" t="s">
        <v>1364</v>
      </c>
      <c r="D2221" s="71">
        <v>42460</v>
      </c>
      <c r="E2221">
        <v>3</v>
      </c>
      <c r="F2221">
        <v>2016</v>
      </c>
      <c r="G2221" t="s">
        <v>1164</v>
      </c>
      <c r="H2221" t="s">
        <v>1020</v>
      </c>
      <c r="I2221" t="s">
        <v>1599</v>
      </c>
    </row>
    <row r="2222" spans="1:9" x14ac:dyDescent="0.25">
      <c r="A2222" t="s">
        <v>2264</v>
      </c>
      <c r="B2222">
        <v>0.274039066</v>
      </c>
      <c r="C2222" t="s">
        <v>1364</v>
      </c>
      <c r="D2222" s="71">
        <v>42381</v>
      </c>
      <c r="E2222">
        <v>1</v>
      </c>
      <c r="F2222">
        <v>2016</v>
      </c>
      <c r="G2222" t="s">
        <v>1164</v>
      </c>
      <c r="H2222" t="s">
        <v>1020</v>
      </c>
      <c r="I2222" t="s">
        <v>1599</v>
      </c>
    </row>
    <row r="2223" spans="1:9" x14ac:dyDescent="0.25">
      <c r="A2223" t="s">
        <v>2457</v>
      </c>
      <c r="B2223">
        <v>0.25237261700000002</v>
      </c>
      <c r="C2223" t="s">
        <v>1364</v>
      </c>
      <c r="D2223" s="71">
        <v>42440</v>
      </c>
      <c r="E2223">
        <v>3</v>
      </c>
      <c r="F2223">
        <v>2016</v>
      </c>
      <c r="G2223" t="s">
        <v>1164</v>
      </c>
      <c r="H2223" t="s">
        <v>1020</v>
      </c>
      <c r="I2223" t="s">
        <v>1599</v>
      </c>
    </row>
    <row r="2224" spans="1:9" x14ac:dyDescent="0.25">
      <c r="A2224" t="s">
        <v>1648</v>
      </c>
      <c r="B2224">
        <v>0.23459280299999999</v>
      </c>
      <c r="C2224" t="s">
        <v>1364</v>
      </c>
      <c r="D2224" s="71">
        <v>42482</v>
      </c>
      <c r="E2224">
        <v>4</v>
      </c>
      <c r="F2224">
        <v>2016</v>
      </c>
      <c r="G2224" t="s">
        <v>1164</v>
      </c>
      <c r="H2224" t="s">
        <v>1020</v>
      </c>
      <c r="I2224" t="s">
        <v>1599</v>
      </c>
    </row>
    <row r="2225" spans="1:9" x14ac:dyDescent="0.25">
      <c r="A2225" t="s">
        <v>1720</v>
      </c>
      <c r="B2225">
        <v>0.228632368</v>
      </c>
      <c r="C2225" t="s">
        <v>1364</v>
      </c>
      <c r="D2225" s="71">
        <v>42338</v>
      </c>
      <c r="E2225">
        <v>11</v>
      </c>
      <c r="F2225">
        <v>2015</v>
      </c>
      <c r="G2225" t="s">
        <v>1164</v>
      </c>
      <c r="H2225" t="s">
        <v>1020</v>
      </c>
      <c r="I2225" t="s">
        <v>1599</v>
      </c>
    </row>
    <row r="2226" spans="1:9" x14ac:dyDescent="0.25">
      <c r="A2226" t="s">
        <v>1727</v>
      </c>
      <c r="B2226">
        <v>0.228099</v>
      </c>
      <c r="C2226" t="s">
        <v>1364</v>
      </c>
      <c r="D2226" s="71">
        <v>42508</v>
      </c>
      <c r="E2226">
        <v>5</v>
      </c>
      <c r="F2226">
        <v>2016</v>
      </c>
      <c r="G2226" t="s">
        <v>1164</v>
      </c>
      <c r="H2226" t="s">
        <v>1020</v>
      </c>
      <c r="I2226" t="s">
        <v>1599</v>
      </c>
    </row>
    <row r="2227" spans="1:9" x14ac:dyDescent="0.25">
      <c r="A2227" t="s">
        <v>1899</v>
      </c>
      <c r="B2227">
        <v>0.21345376099999999</v>
      </c>
      <c r="C2227" t="s">
        <v>1364</v>
      </c>
      <c r="D2227" s="71">
        <v>42376</v>
      </c>
      <c r="E2227">
        <v>1</v>
      </c>
      <c r="F2227">
        <v>2016</v>
      </c>
      <c r="G2227" t="s">
        <v>1164</v>
      </c>
      <c r="H2227" t="s">
        <v>1020</v>
      </c>
      <c r="I2227" t="s">
        <v>1599</v>
      </c>
    </row>
    <row r="2228" spans="1:9" x14ac:dyDescent="0.25">
      <c r="A2228" t="s">
        <v>1920</v>
      </c>
      <c r="B2228">
        <v>0.21221631799999999</v>
      </c>
      <c r="C2228" t="s">
        <v>1364</v>
      </c>
      <c r="D2228" s="71">
        <v>42327</v>
      </c>
      <c r="E2228">
        <v>11</v>
      </c>
      <c r="F2228">
        <v>2015</v>
      </c>
      <c r="G2228" t="s">
        <v>1164</v>
      </c>
      <c r="H2228" t="s">
        <v>1020</v>
      </c>
      <c r="I2228" t="s">
        <v>1599</v>
      </c>
    </row>
    <row r="2229" spans="1:9" x14ac:dyDescent="0.25">
      <c r="A2229" t="s">
        <v>1924</v>
      </c>
      <c r="B2229">
        <v>0.2120976</v>
      </c>
      <c r="C2229" t="s">
        <v>1364</v>
      </c>
      <c r="D2229" s="71">
        <v>42521</v>
      </c>
      <c r="E2229">
        <v>5</v>
      </c>
      <c r="F2229">
        <v>2016</v>
      </c>
      <c r="G2229" t="s">
        <v>1164</v>
      </c>
      <c r="H2229" t="s">
        <v>1020</v>
      </c>
      <c r="I2229" t="s">
        <v>1599</v>
      </c>
    </row>
    <row r="2230" spans="1:9" x14ac:dyDescent="0.25">
      <c r="A2230" t="s">
        <v>1965</v>
      </c>
      <c r="B2230">
        <v>0.20948699500000001</v>
      </c>
      <c r="C2230" t="s">
        <v>1364</v>
      </c>
      <c r="D2230" s="71">
        <v>42460</v>
      </c>
      <c r="E2230">
        <v>3</v>
      </c>
      <c r="F2230">
        <v>2016</v>
      </c>
      <c r="G2230" t="s">
        <v>1164</v>
      </c>
      <c r="H2230" t="s">
        <v>1020</v>
      </c>
      <c r="I2230" t="s">
        <v>1599</v>
      </c>
    </row>
    <row r="2231" spans="1:9" x14ac:dyDescent="0.25">
      <c r="A2231" t="s">
        <v>2011</v>
      </c>
      <c r="B2231">
        <v>0.20668904599999999</v>
      </c>
      <c r="C2231" t="s">
        <v>1364</v>
      </c>
      <c r="D2231" s="71">
        <v>42429</v>
      </c>
      <c r="E2231">
        <v>2</v>
      </c>
      <c r="F2231">
        <v>2016</v>
      </c>
      <c r="G2231" t="s">
        <v>1164</v>
      </c>
      <c r="H2231" t="s">
        <v>1020</v>
      </c>
      <c r="I2231" t="s">
        <v>1599</v>
      </c>
    </row>
    <row r="2232" spans="1:9" x14ac:dyDescent="0.25">
      <c r="A2232" t="s">
        <v>2096</v>
      </c>
      <c r="B2232">
        <v>0.20191978199999999</v>
      </c>
      <c r="C2232" t="s">
        <v>1364</v>
      </c>
      <c r="D2232" s="71">
        <v>42508</v>
      </c>
      <c r="E2232">
        <v>5</v>
      </c>
      <c r="F2232">
        <v>2016</v>
      </c>
      <c r="G2232" t="s">
        <v>1164</v>
      </c>
      <c r="H2232" t="s">
        <v>1020</v>
      </c>
      <c r="I2232" t="s">
        <v>1599</v>
      </c>
    </row>
    <row r="2233" spans="1:9" x14ac:dyDescent="0.25">
      <c r="A2233" t="s">
        <v>2135</v>
      </c>
      <c r="B2233">
        <v>0.19973692700000001</v>
      </c>
      <c r="C2233" t="s">
        <v>1364</v>
      </c>
      <c r="D2233" s="71">
        <v>42367</v>
      </c>
      <c r="E2233">
        <v>12</v>
      </c>
      <c r="F2233">
        <v>2015</v>
      </c>
      <c r="G2233" t="s">
        <v>1164</v>
      </c>
      <c r="H2233" t="s">
        <v>1020</v>
      </c>
      <c r="I2233" t="s">
        <v>1599</v>
      </c>
    </row>
    <row r="2234" spans="1:9" x14ac:dyDescent="0.25">
      <c r="A2234" t="s">
        <v>2176</v>
      </c>
      <c r="B2234">
        <v>0.19732259499999999</v>
      </c>
      <c r="C2234" t="s">
        <v>1364</v>
      </c>
      <c r="D2234" s="71">
        <v>42395</v>
      </c>
      <c r="E2234">
        <v>1</v>
      </c>
      <c r="F2234">
        <v>2016</v>
      </c>
      <c r="G2234" t="s">
        <v>1164</v>
      </c>
      <c r="H2234" t="s">
        <v>1020</v>
      </c>
      <c r="I2234" t="s">
        <v>1599</v>
      </c>
    </row>
    <row r="2235" spans="1:9" x14ac:dyDescent="0.25">
      <c r="A2235" t="s">
        <v>2225</v>
      </c>
      <c r="B2235">
        <v>0.19522331400000001</v>
      </c>
      <c r="C2235" t="s">
        <v>1364</v>
      </c>
      <c r="D2235" s="71">
        <v>42109</v>
      </c>
      <c r="E2235">
        <v>4</v>
      </c>
      <c r="F2235">
        <v>2015</v>
      </c>
      <c r="G2235" t="s">
        <v>1164</v>
      </c>
      <c r="H2235" t="s">
        <v>1020</v>
      </c>
      <c r="I2235" t="s">
        <v>1599</v>
      </c>
    </row>
    <row r="2236" spans="1:9" x14ac:dyDescent="0.25">
      <c r="A2236" t="s">
        <v>2245</v>
      </c>
      <c r="B2236">
        <v>0.19415321499999999</v>
      </c>
      <c r="C2236" t="s">
        <v>1364</v>
      </c>
      <c r="D2236" s="71">
        <v>42375</v>
      </c>
      <c r="E2236">
        <v>1</v>
      </c>
      <c r="F2236">
        <v>2016</v>
      </c>
      <c r="G2236" t="s">
        <v>1164</v>
      </c>
      <c r="H2236" t="s">
        <v>1020</v>
      </c>
      <c r="I2236" t="s">
        <v>1599</v>
      </c>
    </row>
    <row r="2237" spans="1:9" x14ac:dyDescent="0.25">
      <c r="A2237" t="s">
        <v>2260</v>
      </c>
      <c r="B2237">
        <v>0.19334232800000001</v>
      </c>
      <c r="C2237" t="s">
        <v>1364</v>
      </c>
      <c r="D2237" s="71">
        <v>41838</v>
      </c>
      <c r="E2237">
        <v>7</v>
      </c>
      <c r="F2237">
        <v>2014</v>
      </c>
      <c r="G2237" t="s">
        <v>1164</v>
      </c>
      <c r="H2237" t="s">
        <v>1020</v>
      </c>
      <c r="I2237" t="s">
        <v>1599</v>
      </c>
    </row>
    <row r="2238" spans="1:9" x14ac:dyDescent="0.25">
      <c r="A2238" t="s">
        <v>2265</v>
      </c>
      <c r="B2238">
        <v>0.193223596</v>
      </c>
      <c r="C2238" t="s">
        <v>1364</v>
      </c>
      <c r="D2238" s="71">
        <v>42391</v>
      </c>
      <c r="E2238">
        <v>1</v>
      </c>
      <c r="F2238">
        <v>2016</v>
      </c>
      <c r="G2238" t="s">
        <v>1164</v>
      </c>
      <c r="H2238" t="s">
        <v>1020</v>
      </c>
      <c r="I2238" t="s">
        <v>1599</v>
      </c>
    </row>
    <row r="2239" spans="1:9" x14ac:dyDescent="0.25">
      <c r="A2239" t="s">
        <v>2270</v>
      </c>
      <c r="B2239">
        <v>0.19301826899999999</v>
      </c>
      <c r="C2239" t="s">
        <v>1364</v>
      </c>
      <c r="D2239" s="71">
        <v>42429</v>
      </c>
      <c r="E2239">
        <v>2</v>
      </c>
      <c r="F2239">
        <v>2016</v>
      </c>
      <c r="G2239" t="s">
        <v>1164</v>
      </c>
      <c r="H2239" t="s">
        <v>1020</v>
      </c>
      <c r="I2239" t="s">
        <v>1599</v>
      </c>
    </row>
    <row r="2240" spans="1:9" x14ac:dyDescent="0.25">
      <c r="A2240" t="s">
        <v>2320</v>
      </c>
      <c r="B2240">
        <v>0.19050239799999999</v>
      </c>
      <c r="C2240" t="s">
        <v>1364</v>
      </c>
      <c r="D2240" s="71">
        <v>42045</v>
      </c>
      <c r="E2240">
        <v>2</v>
      </c>
      <c r="F2240">
        <v>2015</v>
      </c>
      <c r="G2240" t="s">
        <v>1164</v>
      </c>
      <c r="H2240" t="s">
        <v>1020</v>
      </c>
      <c r="I2240" t="s">
        <v>1599</v>
      </c>
    </row>
    <row r="2241" spans="1:9" x14ac:dyDescent="0.25">
      <c r="A2241" t="s">
        <v>2361</v>
      </c>
      <c r="B2241">
        <v>0.18886930499999999</v>
      </c>
      <c r="C2241" t="s">
        <v>1364</v>
      </c>
      <c r="D2241" s="71">
        <v>42521</v>
      </c>
      <c r="E2241">
        <v>5</v>
      </c>
      <c r="F2241">
        <v>2016</v>
      </c>
      <c r="G2241" t="s">
        <v>1164</v>
      </c>
      <c r="H2241" t="s">
        <v>1020</v>
      </c>
      <c r="I2241" t="s">
        <v>1599</v>
      </c>
    </row>
    <row r="2242" spans="1:9" x14ac:dyDescent="0.25">
      <c r="A2242" t="s">
        <v>2367</v>
      </c>
      <c r="B2242">
        <v>0.188551309</v>
      </c>
      <c r="C2242" t="s">
        <v>1364</v>
      </c>
      <c r="D2242" s="71">
        <v>42082</v>
      </c>
      <c r="E2242">
        <v>3</v>
      </c>
      <c r="F2242">
        <v>2015</v>
      </c>
      <c r="G2242" t="s">
        <v>1164</v>
      </c>
      <c r="H2242" t="s">
        <v>1020</v>
      </c>
      <c r="I2242" t="s">
        <v>1599</v>
      </c>
    </row>
    <row r="2243" spans="1:9" x14ac:dyDescent="0.25">
      <c r="A2243" t="s">
        <v>2414</v>
      </c>
      <c r="B2243">
        <v>0.187160249</v>
      </c>
      <c r="C2243" t="s">
        <v>1364</v>
      </c>
      <c r="D2243" s="71">
        <v>42395</v>
      </c>
      <c r="E2243">
        <v>1</v>
      </c>
      <c r="F2243">
        <v>2016</v>
      </c>
      <c r="G2243" t="s">
        <v>1164</v>
      </c>
      <c r="H2243" t="s">
        <v>1020</v>
      </c>
      <c r="I2243" t="s">
        <v>1599</v>
      </c>
    </row>
    <row r="2244" spans="1:9" x14ac:dyDescent="0.25">
      <c r="A2244" t="s">
        <v>2565</v>
      </c>
      <c r="B2244">
        <v>0.18173816100000001</v>
      </c>
      <c r="C2244" t="s">
        <v>1364</v>
      </c>
      <c r="D2244" s="71">
        <v>42326</v>
      </c>
      <c r="E2244">
        <v>11</v>
      </c>
      <c r="F2244">
        <v>2015</v>
      </c>
      <c r="G2244" t="s">
        <v>1164</v>
      </c>
      <c r="H2244" t="s">
        <v>1020</v>
      </c>
      <c r="I2244" t="s">
        <v>1599</v>
      </c>
    </row>
    <row r="2245" spans="1:9" x14ac:dyDescent="0.25">
      <c r="A2245" t="s">
        <v>2613</v>
      </c>
      <c r="B2245">
        <v>0.180381554</v>
      </c>
      <c r="C2245" t="s">
        <v>1364</v>
      </c>
      <c r="D2245" s="71">
        <v>42227</v>
      </c>
      <c r="E2245">
        <v>8</v>
      </c>
      <c r="F2245">
        <v>2015</v>
      </c>
      <c r="G2245" t="s">
        <v>1164</v>
      </c>
      <c r="H2245" t="s">
        <v>1020</v>
      </c>
      <c r="I2245" t="s">
        <v>1599</v>
      </c>
    </row>
    <row r="2246" spans="1:9" x14ac:dyDescent="0.25">
      <c r="A2246" t="s">
        <v>2638</v>
      </c>
      <c r="B2246">
        <v>0.17974115500000001</v>
      </c>
      <c r="C2246" t="s">
        <v>1364</v>
      </c>
      <c r="D2246" s="71">
        <v>42457</v>
      </c>
      <c r="E2246">
        <v>3</v>
      </c>
      <c r="F2246">
        <v>2016</v>
      </c>
      <c r="G2246" t="s">
        <v>1164</v>
      </c>
      <c r="H2246" t="s">
        <v>1020</v>
      </c>
      <c r="I2246" t="s">
        <v>1599</v>
      </c>
    </row>
    <row r="2247" spans="1:9" x14ac:dyDescent="0.25">
      <c r="A2247" t="s">
        <v>1648</v>
      </c>
      <c r="B2247">
        <v>0.17927636</v>
      </c>
      <c r="C2247" t="s">
        <v>1364</v>
      </c>
      <c r="D2247" s="71">
        <v>42517</v>
      </c>
      <c r="E2247">
        <v>5</v>
      </c>
      <c r="F2247">
        <v>2016</v>
      </c>
      <c r="G2247" t="s">
        <v>1164</v>
      </c>
      <c r="H2247" t="s">
        <v>1020</v>
      </c>
      <c r="I2247" t="s">
        <v>1599</v>
      </c>
    </row>
    <row r="2248" spans="1:9" x14ac:dyDescent="0.25">
      <c r="A2248" t="s">
        <v>1651</v>
      </c>
      <c r="B2248">
        <v>0.1792464</v>
      </c>
      <c r="C2248" t="s">
        <v>1364</v>
      </c>
      <c r="D2248" s="71">
        <v>42528</v>
      </c>
      <c r="E2248">
        <v>6</v>
      </c>
      <c r="F2248">
        <v>2016</v>
      </c>
      <c r="G2248" t="s">
        <v>1164</v>
      </c>
      <c r="H2248" t="s">
        <v>1020</v>
      </c>
      <c r="I2248" t="s">
        <v>1599</v>
      </c>
    </row>
    <row r="2249" spans="1:9" x14ac:dyDescent="0.25">
      <c r="A2249" t="s">
        <v>1653</v>
      </c>
      <c r="B2249">
        <v>0.17921188199999999</v>
      </c>
      <c r="C2249" t="s">
        <v>1364</v>
      </c>
      <c r="D2249" s="71">
        <v>42300</v>
      </c>
      <c r="E2249">
        <v>10</v>
      </c>
      <c r="F2249">
        <v>2015</v>
      </c>
      <c r="G2249" t="s">
        <v>1164</v>
      </c>
      <c r="H2249" t="s">
        <v>1020</v>
      </c>
      <c r="I2249" t="s">
        <v>1599</v>
      </c>
    </row>
    <row r="2250" spans="1:9" x14ac:dyDescent="0.25">
      <c r="A2250" t="s">
        <v>1668</v>
      </c>
      <c r="B2250">
        <v>0.178863626</v>
      </c>
      <c r="C2250" t="s">
        <v>1364</v>
      </c>
      <c r="D2250" s="71">
        <v>42076</v>
      </c>
      <c r="E2250">
        <v>3</v>
      </c>
      <c r="F2250">
        <v>2015</v>
      </c>
      <c r="G2250" t="s">
        <v>1164</v>
      </c>
      <c r="H2250" t="s">
        <v>1020</v>
      </c>
      <c r="I2250" t="s">
        <v>1599</v>
      </c>
    </row>
    <row r="2251" spans="1:9" x14ac:dyDescent="0.25">
      <c r="A2251" t="s">
        <v>1674</v>
      </c>
      <c r="B2251">
        <v>0.17861560000000001</v>
      </c>
      <c r="C2251" t="s">
        <v>1364</v>
      </c>
      <c r="D2251" s="71">
        <v>42452</v>
      </c>
      <c r="E2251">
        <v>3</v>
      </c>
      <c r="F2251">
        <v>2016</v>
      </c>
      <c r="G2251" t="s">
        <v>1164</v>
      </c>
      <c r="H2251" t="s">
        <v>1020</v>
      </c>
      <c r="I2251" t="s">
        <v>1599</v>
      </c>
    </row>
    <row r="2252" spans="1:9" x14ac:dyDescent="0.25">
      <c r="A2252" t="s">
        <v>1722</v>
      </c>
      <c r="B2252">
        <v>0.177504833</v>
      </c>
      <c r="C2252" t="s">
        <v>1364</v>
      </c>
      <c r="D2252" s="71">
        <v>42366</v>
      </c>
      <c r="E2252">
        <v>12</v>
      </c>
      <c r="F2252">
        <v>2015</v>
      </c>
      <c r="G2252" t="s">
        <v>1164</v>
      </c>
      <c r="H2252" t="s">
        <v>1020</v>
      </c>
      <c r="I2252" t="s">
        <v>1599</v>
      </c>
    </row>
    <row r="2253" spans="1:9" x14ac:dyDescent="0.25">
      <c r="A2253" t="s">
        <v>1883</v>
      </c>
      <c r="B2253">
        <v>0.172473347</v>
      </c>
      <c r="C2253" t="s">
        <v>1364</v>
      </c>
      <c r="D2253" s="71">
        <v>42489</v>
      </c>
      <c r="E2253">
        <v>4</v>
      </c>
      <c r="F2253">
        <v>2016</v>
      </c>
      <c r="G2253" t="s">
        <v>1164</v>
      </c>
      <c r="H2253" t="s">
        <v>1020</v>
      </c>
      <c r="I2253" t="s">
        <v>1599</v>
      </c>
    </row>
    <row r="2254" spans="1:9" x14ac:dyDescent="0.25">
      <c r="A2254" t="s">
        <v>1944</v>
      </c>
      <c r="B2254">
        <v>0.17055820699999999</v>
      </c>
      <c r="C2254" t="s">
        <v>1364</v>
      </c>
      <c r="D2254" s="71">
        <v>42510</v>
      </c>
      <c r="E2254">
        <v>5</v>
      </c>
      <c r="F2254">
        <v>2016</v>
      </c>
      <c r="G2254" t="s">
        <v>1164</v>
      </c>
      <c r="H2254" t="s">
        <v>1020</v>
      </c>
      <c r="I2254" t="s">
        <v>1599</v>
      </c>
    </row>
    <row r="2255" spans="1:9" x14ac:dyDescent="0.25">
      <c r="A2255" t="s">
        <v>2030</v>
      </c>
      <c r="B2255">
        <v>0.168693386</v>
      </c>
      <c r="C2255" t="s">
        <v>1364</v>
      </c>
      <c r="D2255" s="71">
        <v>42034</v>
      </c>
      <c r="E2255">
        <v>1</v>
      </c>
      <c r="F2255">
        <v>2015</v>
      </c>
      <c r="G2255" t="s">
        <v>1164</v>
      </c>
      <c r="H2255" t="s">
        <v>1020</v>
      </c>
      <c r="I2255" t="s">
        <v>1599</v>
      </c>
    </row>
    <row r="2256" spans="1:9" x14ac:dyDescent="0.25">
      <c r="A2256" t="s">
        <v>2084</v>
      </c>
      <c r="B2256">
        <v>0.167642491</v>
      </c>
      <c r="C2256" t="s">
        <v>1364</v>
      </c>
      <c r="D2256" s="71">
        <v>42521</v>
      </c>
      <c r="E2256">
        <v>5</v>
      </c>
      <c r="F2256">
        <v>2016</v>
      </c>
      <c r="G2256" t="s">
        <v>1164</v>
      </c>
      <c r="H2256" t="s">
        <v>1020</v>
      </c>
      <c r="I2256" t="s">
        <v>1599</v>
      </c>
    </row>
    <row r="2257" spans="1:9" x14ac:dyDescent="0.25">
      <c r="A2257" t="s">
        <v>2094</v>
      </c>
      <c r="B2257">
        <v>0.1673627</v>
      </c>
      <c r="C2257" t="s">
        <v>1364</v>
      </c>
      <c r="D2257" s="71">
        <v>42153</v>
      </c>
      <c r="E2257">
        <v>5</v>
      </c>
      <c r="F2257">
        <v>2015</v>
      </c>
      <c r="G2257" t="s">
        <v>1164</v>
      </c>
      <c r="H2257" t="s">
        <v>1020</v>
      </c>
      <c r="I2257" t="s">
        <v>1599</v>
      </c>
    </row>
    <row r="2258" spans="1:9" x14ac:dyDescent="0.25">
      <c r="A2258" t="s">
        <v>2179</v>
      </c>
      <c r="B2258">
        <v>0.16553533400000001</v>
      </c>
      <c r="C2258" t="s">
        <v>1364</v>
      </c>
      <c r="D2258" s="71">
        <v>42394</v>
      </c>
      <c r="E2258">
        <v>1</v>
      </c>
      <c r="F2258">
        <v>2016</v>
      </c>
      <c r="G2258" t="s">
        <v>1164</v>
      </c>
      <c r="H2258" t="s">
        <v>1020</v>
      </c>
      <c r="I2258" t="s">
        <v>1599</v>
      </c>
    </row>
    <row r="2259" spans="1:9" x14ac:dyDescent="0.25">
      <c r="A2259" t="s">
        <v>2181</v>
      </c>
      <c r="B2259">
        <v>0.16548104699999999</v>
      </c>
      <c r="C2259" t="s">
        <v>1364</v>
      </c>
      <c r="D2259" s="71">
        <v>42457</v>
      </c>
      <c r="E2259">
        <v>3</v>
      </c>
      <c r="F2259">
        <v>2016</v>
      </c>
      <c r="G2259" t="s">
        <v>1164</v>
      </c>
      <c r="H2259" t="s">
        <v>1020</v>
      </c>
      <c r="I2259" t="s">
        <v>1599</v>
      </c>
    </row>
    <row r="2260" spans="1:9" x14ac:dyDescent="0.25">
      <c r="A2260" t="s">
        <v>2276</v>
      </c>
      <c r="B2260">
        <v>0.16378237400000001</v>
      </c>
      <c r="C2260" t="s">
        <v>1364</v>
      </c>
      <c r="D2260" s="71">
        <v>42411</v>
      </c>
      <c r="E2260">
        <v>2</v>
      </c>
      <c r="F2260">
        <v>2016</v>
      </c>
      <c r="G2260" t="s">
        <v>1164</v>
      </c>
      <c r="H2260" t="s">
        <v>1020</v>
      </c>
      <c r="I2260" t="s">
        <v>1599</v>
      </c>
    </row>
    <row r="2261" spans="1:9" x14ac:dyDescent="0.25">
      <c r="A2261" t="s">
        <v>2402</v>
      </c>
      <c r="B2261">
        <v>0.16158576099999999</v>
      </c>
      <c r="C2261" t="s">
        <v>1364</v>
      </c>
      <c r="D2261" s="71">
        <v>42480</v>
      </c>
      <c r="E2261">
        <v>4</v>
      </c>
      <c r="F2261">
        <v>2016</v>
      </c>
      <c r="G2261" t="s">
        <v>1164</v>
      </c>
      <c r="H2261" t="s">
        <v>1020</v>
      </c>
      <c r="I2261" t="s">
        <v>1599</v>
      </c>
    </row>
    <row r="2262" spans="1:9" x14ac:dyDescent="0.25">
      <c r="A2262" t="s">
        <v>2465</v>
      </c>
      <c r="B2262">
        <v>0.16033688900000001</v>
      </c>
      <c r="C2262" t="s">
        <v>1364</v>
      </c>
      <c r="D2262" s="71">
        <v>42360</v>
      </c>
      <c r="E2262">
        <v>12</v>
      </c>
      <c r="F2262">
        <v>2015</v>
      </c>
      <c r="G2262" t="s">
        <v>1164</v>
      </c>
      <c r="H2262" t="s">
        <v>1020</v>
      </c>
      <c r="I2262" t="s">
        <v>1599</v>
      </c>
    </row>
    <row r="2263" spans="1:9" x14ac:dyDescent="0.25">
      <c r="A2263" t="s">
        <v>2519</v>
      </c>
      <c r="B2263">
        <v>0.15966773200000001</v>
      </c>
      <c r="C2263" t="s">
        <v>1364</v>
      </c>
      <c r="D2263" s="71">
        <v>42270</v>
      </c>
      <c r="E2263">
        <v>9</v>
      </c>
      <c r="F2263">
        <v>2015</v>
      </c>
      <c r="G2263" t="s">
        <v>1164</v>
      </c>
      <c r="H2263" t="s">
        <v>1020</v>
      </c>
      <c r="I2263" t="s">
        <v>1599</v>
      </c>
    </row>
    <row r="2264" spans="1:9" x14ac:dyDescent="0.25">
      <c r="A2264" t="s">
        <v>2579</v>
      </c>
      <c r="B2264">
        <v>0.158629772</v>
      </c>
      <c r="C2264" t="s">
        <v>1364</v>
      </c>
      <c r="D2264" s="71">
        <v>42080</v>
      </c>
      <c r="E2264">
        <v>3</v>
      </c>
      <c r="F2264">
        <v>2015</v>
      </c>
      <c r="G2264" t="s">
        <v>1164</v>
      </c>
      <c r="H2264" t="s">
        <v>1020</v>
      </c>
      <c r="I2264" t="s">
        <v>1599</v>
      </c>
    </row>
    <row r="2265" spans="1:9" x14ac:dyDescent="0.25">
      <c r="A2265" t="s">
        <v>2602</v>
      </c>
      <c r="B2265">
        <v>0.15812721099999999</v>
      </c>
      <c r="C2265" t="s">
        <v>1364</v>
      </c>
      <c r="D2265" s="71">
        <v>42517</v>
      </c>
      <c r="E2265">
        <v>5</v>
      </c>
      <c r="F2265">
        <v>2016</v>
      </c>
      <c r="G2265" t="s">
        <v>1164</v>
      </c>
      <c r="H2265" t="s">
        <v>1020</v>
      </c>
      <c r="I2265" t="s">
        <v>1599</v>
      </c>
    </row>
    <row r="2266" spans="1:9" x14ac:dyDescent="0.25">
      <c r="A2266" t="s">
        <v>1689</v>
      </c>
      <c r="B2266">
        <v>0.15654489799999999</v>
      </c>
      <c r="C2266" t="s">
        <v>1364</v>
      </c>
      <c r="D2266" s="71">
        <v>41939</v>
      </c>
      <c r="E2266">
        <v>10</v>
      </c>
      <c r="F2266">
        <v>2014</v>
      </c>
      <c r="G2266" t="s">
        <v>1164</v>
      </c>
      <c r="H2266" t="s">
        <v>1020</v>
      </c>
      <c r="I2266" t="s">
        <v>1599</v>
      </c>
    </row>
    <row r="2267" spans="1:9" x14ac:dyDescent="0.25">
      <c r="A2267" t="s">
        <v>1733</v>
      </c>
      <c r="B2267">
        <v>0.155677539</v>
      </c>
      <c r="C2267" t="s">
        <v>1364</v>
      </c>
      <c r="D2267" s="71">
        <v>42227</v>
      </c>
      <c r="E2267">
        <v>8</v>
      </c>
      <c r="F2267">
        <v>2015</v>
      </c>
      <c r="G2267" t="s">
        <v>1164</v>
      </c>
      <c r="H2267" t="s">
        <v>1020</v>
      </c>
      <c r="I2267" t="s">
        <v>1599</v>
      </c>
    </row>
    <row r="2268" spans="1:9" x14ac:dyDescent="0.25">
      <c r="A2268" t="s">
        <v>1856</v>
      </c>
      <c r="B2268">
        <v>0.15396548299999999</v>
      </c>
      <c r="C2268" t="s">
        <v>1364</v>
      </c>
      <c r="D2268" s="71">
        <v>42474</v>
      </c>
      <c r="E2268">
        <v>4</v>
      </c>
      <c r="F2268">
        <v>2016</v>
      </c>
      <c r="G2268" t="s">
        <v>1164</v>
      </c>
      <c r="H2268" t="s">
        <v>1020</v>
      </c>
      <c r="I2268" t="s">
        <v>1599</v>
      </c>
    </row>
    <row r="2269" spans="1:9" x14ac:dyDescent="0.25">
      <c r="A2269" t="s">
        <v>2125</v>
      </c>
      <c r="B2269">
        <v>0.15000092600000001</v>
      </c>
      <c r="C2269" t="s">
        <v>1364</v>
      </c>
      <c r="D2269" s="71">
        <v>42409</v>
      </c>
      <c r="E2269">
        <v>2</v>
      </c>
      <c r="F2269">
        <v>2016</v>
      </c>
      <c r="G2269" t="s">
        <v>1164</v>
      </c>
      <c r="H2269" t="s">
        <v>1020</v>
      </c>
      <c r="I2269" t="s">
        <v>1599</v>
      </c>
    </row>
    <row r="2270" spans="1:9" x14ac:dyDescent="0.25">
      <c r="A2270" t="s">
        <v>2145</v>
      </c>
      <c r="B2270">
        <v>0.14980917199999999</v>
      </c>
      <c r="C2270" t="s">
        <v>1364</v>
      </c>
      <c r="D2270" s="71">
        <v>42230</v>
      </c>
      <c r="E2270">
        <v>8</v>
      </c>
      <c r="F2270">
        <v>2015</v>
      </c>
      <c r="G2270" t="s">
        <v>1164</v>
      </c>
      <c r="H2270" t="s">
        <v>1020</v>
      </c>
      <c r="I2270" t="s">
        <v>1599</v>
      </c>
    </row>
    <row r="2271" spans="1:9" x14ac:dyDescent="0.25">
      <c r="A2271" t="s">
        <v>2146</v>
      </c>
      <c r="B2271">
        <v>0.14977483899999999</v>
      </c>
      <c r="C2271" t="s">
        <v>1364</v>
      </c>
      <c r="D2271" s="71">
        <v>42424</v>
      </c>
      <c r="E2271">
        <v>2</v>
      </c>
      <c r="F2271">
        <v>2016</v>
      </c>
      <c r="G2271" t="s">
        <v>1164</v>
      </c>
      <c r="H2271" t="s">
        <v>1020</v>
      </c>
      <c r="I2271" t="s">
        <v>1599</v>
      </c>
    </row>
    <row r="2272" spans="1:9" x14ac:dyDescent="0.25">
      <c r="A2272" t="s">
        <v>2244</v>
      </c>
      <c r="B2272">
        <v>0.148689763</v>
      </c>
      <c r="C2272" t="s">
        <v>1364</v>
      </c>
      <c r="D2272" s="71">
        <v>42166</v>
      </c>
      <c r="E2272">
        <v>6</v>
      </c>
      <c r="F2272">
        <v>2015</v>
      </c>
      <c r="G2272" t="s">
        <v>1164</v>
      </c>
      <c r="H2272" t="s">
        <v>1020</v>
      </c>
      <c r="I2272" t="s">
        <v>1599</v>
      </c>
    </row>
    <row r="2273" spans="1:9" x14ac:dyDescent="0.25">
      <c r="A2273" t="s">
        <v>2258</v>
      </c>
      <c r="B2273">
        <v>0.148526137</v>
      </c>
      <c r="C2273" t="s">
        <v>1364</v>
      </c>
      <c r="D2273" s="71">
        <v>42124</v>
      </c>
      <c r="E2273">
        <v>4</v>
      </c>
      <c r="F2273">
        <v>2015</v>
      </c>
      <c r="G2273" t="s">
        <v>1164</v>
      </c>
      <c r="H2273" t="s">
        <v>1020</v>
      </c>
      <c r="I2273" t="s">
        <v>1599</v>
      </c>
    </row>
    <row r="2274" spans="1:9" x14ac:dyDescent="0.25">
      <c r="A2274" t="s">
        <v>2334</v>
      </c>
      <c r="B2274">
        <v>0.147336836</v>
      </c>
      <c r="C2274" t="s">
        <v>1364</v>
      </c>
      <c r="D2274" s="71">
        <v>42137</v>
      </c>
      <c r="E2274">
        <v>5</v>
      </c>
      <c r="F2274">
        <v>2015</v>
      </c>
      <c r="G2274" t="s">
        <v>1164</v>
      </c>
      <c r="H2274" t="s">
        <v>1020</v>
      </c>
      <c r="I2274" t="s">
        <v>1599</v>
      </c>
    </row>
    <row r="2275" spans="1:9" x14ac:dyDescent="0.25">
      <c r="A2275" t="s">
        <v>2366</v>
      </c>
      <c r="B2275">
        <v>0.14689506199999999</v>
      </c>
      <c r="C2275" t="s">
        <v>1364</v>
      </c>
      <c r="D2275" s="71">
        <v>42368</v>
      </c>
      <c r="E2275">
        <v>12</v>
      </c>
      <c r="F2275">
        <v>2015</v>
      </c>
      <c r="G2275" t="s">
        <v>1164</v>
      </c>
      <c r="H2275" t="s">
        <v>1020</v>
      </c>
      <c r="I2275" t="s">
        <v>1599</v>
      </c>
    </row>
    <row r="2276" spans="1:9" x14ac:dyDescent="0.25">
      <c r="A2276" t="s">
        <v>2434</v>
      </c>
      <c r="B2276">
        <v>0.146120684</v>
      </c>
      <c r="C2276" t="s">
        <v>1364</v>
      </c>
      <c r="D2276" s="71">
        <v>42290</v>
      </c>
      <c r="E2276">
        <v>10</v>
      </c>
      <c r="F2276">
        <v>2015</v>
      </c>
      <c r="G2276" t="s">
        <v>1164</v>
      </c>
      <c r="H2276" t="s">
        <v>1020</v>
      </c>
      <c r="I2276" t="s">
        <v>1599</v>
      </c>
    </row>
    <row r="2277" spans="1:9" x14ac:dyDescent="0.25">
      <c r="A2277" t="s">
        <v>2452</v>
      </c>
      <c r="B2277">
        <v>0.14573008300000001</v>
      </c>
      <c r="C2277" t="s">
        <v>1364</v>
      </c>
      <c r="D2277" s="71">
        <v>42445</v>
      </c>
      <c r="E2277">
        <v>3</v>
      </c>
      <c r="F2277">
        <v>2016</v>
      </c>
      <c r="G2277" t="s">
        <v>1164</v>
      </c>
      <c r="H2277" t="s">
        <v>1020</v>
      </c>
      <c r="I2277" t="s">
        <v>1599</v>
      </c>
    </row>
    <row r="2278" spans="1:9" x14ac:dyDescent="0.25">
      <c r="A2278" t="s">
        <v>2515</v>
      </c>
      <c r="B2278">
        <v>0.14506851800000001</v>
      </c>
      <c r="C2278" t="s">
        <v>1364</v>
      </c>
      <c r="D2278" s="71">
        <v>42185</v>
      </c>
      <c r="E2278">
        <v>6</v>
      </c>
      <c r="F2278">
        <v>2015</v>
      </c>
      <c r="G2278" t="s">
        <v>1164</v>
      </c>
      <c r="H2278" t="s">
        <v>1020</v>
      </c>
      <c r="I2278" t="s">
        <v>1599</v>
      </c>
    </row>
    <row r="2279" spans="1:9" x14ac:dyDescent="0.25">
      <c r="A2279" t="s">
        <v>2544</v>
      </c>
      <c r="B2279">
        <v>0.14476462800000001</v>
      </c>
      <c r="C2279" t="s">
        <v>1364</v>
      </c>
      <c r="D2279" s="71">
        <v>42398</v>
      </c>
      <c r="E2279">
        <v>1</v>
      </c>
      <c r="F2279">
        <v>2016</v>
      </c>
      <c r="G2279" t="s">
        <v>1164</v>
      </c>
      <c r="H2279" t="s">
        <v>1020</v>
      </c>
      <c r="I2279" t="s">
        <v>1599</v>
      </c>
    </row>
    <row r="2280" spans="1:9" x14ac:dyDescent="0.25">
      <c r="A2280" t="s">
        <v>2605</v>
      </c>
      <c r="B2280">
        <v>0.14413910399999999</v>
      </c>
      <c r="C2280" t="s">
        <v>1364</v>
      </c>
      <c r="D2280" s="71">
        <v>42068</v>
      </c>
      <c r="E2280">
        <v>3</v>
      </c>
      <c r="F2280">
        <v>2015</v>
      </c>
      <c r="G2280" t="s">
        <v>1164</v>
      </c>
      <c r="H2280" t="s">
        <v>1020</v>
      </c>
      <c r="I2280" t="s">
        <v>1599</v>
      </c>
    </row>
    <row r="2281" spans="1:9" x14ac:dyDescent="0.25">
      <c r="A2281" t="s">
        <v>2644</v>
      </c>
      <c r="B2281">
        <v>0.143720184</v>
      </c>
      <c r="C2281" t="s">
        <v>1364</v>
      </c>
      <c r="D2281" s="71">
        <v>42108</v>
      </c>
      <c r="E2281">
        <v>4</v>
      </c>
      <c r="F2281">
        <v>2015</v>
      </c>
      <c r="G2281" t="s">
        <v>1164</v>
      </c>
      <c r="H2281" t="s">
        <v>1020</v>
      </c>
      <c r="I2281" t="s">
        <v>1599</v>
      </c>
    </row>
    <row r="2282" spans="1:9" x14ac:dyDescent="0.25">
      <c r="A2282" t="s">
        <v>1659</v>
      </c>
      <c r="B2282">
        <v>0.14358351999999999</v>
      </c>
      <c r="C2282" t="s">
        <v>1364</v>
      </c>
      <c r="D2282" s="71">
        <v>42214</v>
      </c>
      <c r="E2282">
        <v>7</v>
      </c>
      <c r="F2282">
        <v>2015</v>
      </c>
      <c r="G2282" t="s">
        <v>1164</v>
      </c>
      <c r="H2282" t="s">
        <v>1020</v>
      </c>
      <c r="I2282" t="s">
        <v>1599</v>
      </c>
    </row>
    <row r="2283" spans="1:9" x14ac:dyDescent="0.25">
      <c r="A2283" t="s">
        <v>1735</v>
      </c>
      <c r="B2283">
        <v>0.14253554299999999</v>
      </c>
      <c r="C2283" t="s">
        <v>1364</v>
      </c>
      <c r="D2283" s="71">
        <v>42391</v>
      </c>
      <c r="E2283">
        <v>1</v>
      </c>
      <c r="F2283">
        <v>2016</v>
      </c>
      <c r="G2283" t="s">
        <v>1164</v>
      </c>
      <c r="H2283" t="s">
        <v>1020</v>
      </c>
      <c r="I2283" t="s">
        <v>1599</v>
      </c>
    </row>
    <row r="2284" spans="1:9" x14ac:dyDescent="0.25">
      <c r="A2284" t="s">
        <v>1751</v>
      </c>
      <c r="B2284">
        <v>0.142247185</v>
      </c>
      <c r="C2284" t="s">
        <v>1364</v>
      </c>
      <c r="D2284" s="71">
        <v>42143</v>
      </c>
      <c r="E2284">
        <v>5</v>
      </c>
      <c r="F2284">
        <v>2015</v>
      </c>
      <c r="G2284" t="s">
        <v>1164</v>
      </c>
      <c r="H2284" t="s">
        <v>1020</v>
      </c>
      <c r="I2284" t="s">
        <v>1599</v>
      </c>
    </row>
    <row r="2285" spans="1:9" x14ac:dyDescent="0.25">
      <c r="A2285" t="s">
        <v>1829</v>
      </c>
      <c r="B2285">
        <v>0.14126809900000001</v>
      </c>
      <c r="C2285" t="s">
        <v>1364</v>
      </c>
      <c r="D2285" s="71">
        <v>42270</v>
      </c>
      <c r="E2285">
        <v>9</v>
      </c>
      <c r="F2285">
        <v>2015</v>
      </c>
      <c r="G2285" t="s">
        <v>1164</v>
      </c>
      <c r="H2285" t="s">
        <v>1020</v>
      </c>
      <c r="I2285" t="s">
        <v>1599</v>
      </c>
    </row>
    <row r="2286" spans="1:9" x14ac:dyDescent="0.25">
      <c r="A2286" t="s">
        <v>1839</v>
      </c>
      <c r="B2286">
        <v>0.141241002</v>
      </c>
      <c r="C2286" t="s">
        <v>1364</v>
      </c>
      <c r="D2286" s="71">
        <v>42080</v>
      </c>
      <c r="E2286">
        <v>3</v>
      </c>
      <c r="F2286">
        <v>2015</v>
      </c>
      <c r="G2286" t="s">
        <v>1164</v>
      </c>
      <c r="H2286" t="s">
        <v>1020</v>
      </c>
      <c r="I2286" t="s">
        <v>1599</v>
      </c>
    </row>
    <row r="2287" spans="1:9" x14ac:dyDescent="0.25">
      <c r="A2287" t="s">
        <v>1885</v>
      </c>
      <c r="B2287">
        <v>0.140640916</v>
      </c>
      <c r="C2287" t="s">
        <v>1364</v>
      </c>
      <c r="D2287" s="71">
        <v>42507</v>
      </c>
      <c r="E2287">
        <v>5</v>
      </c>
      <c r="F2287">
        <v>2016</v>
      </c>
      <c r="G2287" t="s">
        <v>1164</v>
      </c>
      <c r="H2287" t="s">
        <v>1020</v>
      </c>
      <c r="I2287" t="s">
        <v>1599</v>
      </c>
    </row>
    <row r="2288" spans="1:9" x14ac:dyDescent="0.25">
      <c r="A2288" t="s">
        <v>1898</v>
      </c>
      <c r="B2288">
        <v>0.140496223</v>
      </c>
      <c r="C2288" t="s">
        <v>1364</v>
      </c>
      <c r="D2288" s="71">
        <v>42123</v>
      </c>
      <c r="E2288">
        <v>4</v>
      </c>
      <c r="F2288">
        <v>2015</v>
      </c>
      <c r="G2288" t="s">
        <v>1164</v>
      </c>
      <c r="H2288" t="s">
        <v>1020</v>
      </c>
      <c r="I2288" t="s">
        <v>1599</v>
      </c>
    </row>
    <row r="2289" spans="1:9" x14ac:dyDescent="0.25">
      <c r="A2289" t="s">
        <v>1900</v>
      </c>
      <c r="B2289">
        <v>0.14048587100000001</v>
      </c>
      <c r="C2289" t="s">
        <v>1364</v>
      </c>
      <c r="D2289" s="71">
        <v>42356</v>
      </c>
      <c r="E2289">
        <v>12</v>
      </c>
      <c r="F2289">
        <v>2015</v>
      </c>
      <c r="G2289" t="s">
        <v>1164</v>
      </c>
      <c r="H2289" t="s">
        <v>1020</v>
      </c>
      <c r="I2289" t="s">
        <v>1599</v>
      </c>
    </row>
    <row r="2290" spans="1:9" x14ac:dyDescent="0.25">
      <c r="A2290" t="s">
        <v>1946</v>
      </c>
      <c r="B2290">
        <v>0.13993239099999999</v>
      </c>
      <c r="C2290" t="s">
        <v>1364</v>
      </c>
      <c r="D2290" s="71">
        <v>42262</v>
      </c>
      <c r="E2290">
        <v>9</v>
      </c>
      <c r="F2290">
        <v>2015</v>
      </c>
      <c r="G2290" t="s">
        <v>1164</v>
      </c>
      <c r="H2290" t="s">
        <v>1020</v>
      </c>
      <c r="I2290" t="s">
        <v>1599</v>
      </c>
    </row>
    <row r="2291" spans="1:9" x14ac:dyDescent="0.25">
      <c r="A2291" t="s">
        <v>2003</v>
      </c>
      <c r="B2291">
        <v>0.139213052</v>
      </c>
      <c r="C2291" t="s">
        <v>1364</v>
      </c>
      <c r="D2291" s="71">
        <v>42151</v>
      </c>
      <c r="E2291">
        <v>5</v>
      </c>
      <c r="F2291">
        <v>2015</v>
      </c>
      <c r="G2291" t="s">
        <v>1164</v>
      </c>
      <c r="H2291" t="s">
        <v>1020</v>
      </c>
      <c r="I2291" t="s">
        <v>1599</v>
      </c>
    </row>
    <row r="2292" spans="1:9" x14ac:dyDescent="0.25">
      <c r="A2292" t="s">
        <v>2017</v>
      </c>
      <c r="B2292">
        <v>0.139105385</v>
      </c>
      <c r="C2292" t="s">
        <v>1364</v>
      </c>
      <c r="D2292" s="71">
        <v>42433</v>
      </c>
      <c r="E2292">
        <v>3</v>
      </c>
      <c r="F2292">
        <v>2016</v>
      </c>
      <c r="G2292" t="s">
        <v>1164</v>
      </c>
      <c r="H2292" t="s">
        <v>1020</v>
      </c>
      <c r="I2292" t="s">
        <v>1599</v>
      </c>
    </row>
    <row r="2293" spans="1:9" x14ac:dyDescent="0.25">
      <c r="A2293" t="s">
        <v>2085</v>
      </c>
      <c r="B2293">
        <v>0.138272435</v>
      </c>
      <c r="C2293" t="s">
        <v>1364</v>
      </c>
      <c r="D2293" s="71">
        <v>42198</v>
      </c>
      <c r="E2293">
        <v>7</v>
      </c>
      <c r="F2293">
        <v>2015</v>
      </c>
      <c r="G2293" t="s">
        <v>1164</v>
      </c>
      <c r="H2293" t="s">
        <v>1020</v>
      </c>
      <c r="I2293" t="s">
        <v>1599</v>
      </c>
    </row>
    <row r="2294" spans="1:9" x14ac:dyDescent="0.25">
      <c r="A2294" t="s">
        <v>2150</v>
      </c>
      <c r="B2294">
        <v>0.13740028500000001</v>
      </c>
      <c r="C2294" t="s">
        <v>1364</v>
      </c>
      <c r="D2294" s="71">
        <v>42534</v>
      </c>
      <c r="E2294">
        <v>6</v>
      </c>
      <c r="F2294">
        <v>2016</v>
      </c>
      <c r="G2294" t="s">
        <v>1164</v>
      </c>
      <c r="H2294" t="s">
        <v>1020</v>
      </c>
      <c r="I2294" t="s">
        <v>1599</v>
      </c>
    </row>
    <row r="2295" spans="1:9" x14ac:dyDescent="0.25">
      <c r="A2295" t="s">
        <v>2159</v>
      </c>
      <c r="B2295">
        <v>0.137321997</v>
      </c>
      <c r="C2295" t="s">
        <v>1364</v>
      </c>
      <c r="D2295" s="71">
        <v>42114</v>
      </c>
      <c r="E2295">
        <v>4</v>
      </c>
      <c r="F2295">
        <v>2015</v>
      </c>
      <c r="G2295" t="s">
        <v>1164</v>
      </c>
      <c r="H2295" t="s">
        <v>1020</v>
      </c>
      <c r="I2295" t="s">
        <v>1599</v>
      </c>
    </row>
    <row r="2296" spans="1:9" x14ac:dyDescent="0.25">
      <c r="A2296" t="s">
        <v>2167</v>
      </c>
      <c r="B2296">
        <v>0.13725452899999999</v>
      </c>
      <c r="C2296" t="s">
        <v>1364</v>
      </c>
      <c r="D2296" s="71">
        <v>42081</v>
      </c>
      <c r="E2296">
        <v>3</v>
      </c>
      <c r="F2296">
        <v>2015</v>
      </c>
      <c r="G2296" t="s">
        <v>1164</v>
      </c>
      <c r="H2296" t="s">
        <v>1020</v>
      </c>
      <c r="I2296" t="s">
        <v>1599</v>
      </c>
    </row>
    <row r="2297" spans="1:9" x14ac:dyDescent="0.25">
      <c r="A2297" t="s">
        <v>2197</v>
      </c>
      <c r="B2297">
        <v>0.13689142300000001</v>
      </c>
      <c r="C2297" t="s">
        <v>1364</v>
      </c>
      <c r="D2297" s="71">
        <v>41935</v>
      </c>
      <c r="E2297">
        <v>10</v>
      </c>
      <c r="F2297">
        <v>2014</v>
      </c>
      <c r="G2297" t="s">
        <v>1164</v>
      </c>
      <c r="H2297" t="s">
        <v>1020</v>
      </c>
      <c r="I2297" t="s">
        <v>1599</v>
      </c>
    </row>
    <row r="2298" spans="1:9" x14ac:dyDescent="0.25">
      <c r="A2298" t="s">
        <v>2249</v>
      </c>
      <c r="B2298">
        <v>0.13626402300000001</v>
      </c>
      <c r="C2298" t="s">
        <v>1364</v>
      </c>
      <c r="D2298" s="71">
        <v>42131</v>
      </c>
      <c r="E2298">
        <v>5</v>
      </c>
      <c r="F2298">
        <v>2015</v>
      </c>
      <c r="G2298" t="s">
        <v>1164</v>
      </c>
      <c r="H2298" t="s">
        <v>1020</v>
      </c>
      <c r="I2298" t="s">
        <v>1599</v>
      </c>
    </row>
    <row r="2299" spans="1:9" x14ac:dyDescent="0.25">
      <c r="A2299" t="s">
        <v>2288</v>
      </c>
      <c r="B2299">
        <v>0.13575842299999999</v>
      </c>
      <c r="C2299" t="s">
        <v>1364</v>
      </c>
      <c r="D2299" s="71">
        <v>42213</v>
      </c>
      <c r="E2299">
        <v>7</v>
      </c>
      <c r="F2299">
        <v>2015</v>
      </c>
      <c r="G2299" t="s">
        <v>1164</v>
      </c>
      <c r="H2299" t="s">
        <v>1020</v>
      </c>
      <c r="I2299" t="s">
        <v>1599</v>
      </c>
    </row>
    <row r="2300" spans="1:9" x14ac:dyDescent="0.25">
      <c r="A2300" t="s">
        <v>2304</v>
      </c>
      <c r="B2300">
        <v>0.135688329</v>
      </c>
      <c r="C2300" t="s">
        <v>1364</v>
      </c>
      <c r="D2300" s="71">
        <v>42417</v>
      </c>
      <c r="E2300">
        <v>2</v>
      </c>
      <c r="F2300">
        <v>2016</v>
      </c>
      <c r="G2300" t="s">
        <v>1164</v>
      </c>
      <c r="H2300" t="s">
        <v>1020</v>
      </c>
      <c r="I2300" t="s">
        <v>1599</v>
      </c>
    </row>
    <row r="2301" spans="1:9" x14ac:dyDescent="0.25">
      <c r="A2301" t="s">
        <v>2322</v>
      </c>
      <c r="B2301">
        <v>0.13543913099999999</v>
      </c>
      <c r="C2301" t="s">
        <v>1364</v>
      </c>
      <c r="D2301" s="71">
        <v>42061</v>
      </c>
      <c r="E2301">
        <v>2</v>
      </c>
      <c r="F2301">
        <v>2015</v>
      </c>
      <c r="G2301" t="s">
        <v>1164</v>
      </c>
      <c r="H2301" t="s">
        <v>1020</v>
      </c>
      <c r="I2301" t="s">
        <v>1599</v>
      </c>
    </row>
    <row r="2302" spans="1:9" x14ac:dyDescent="0.25">
      <c r="A2302" t="s">
        <v>2438</v>
      </c>
      <c r="B2302">
        <v>0.13413937300000001</v>
      </c>
      <c r="C2302" t="s">
        <v>1364</v>
      </c>
      <c r="D2302" s="71">
        <v>42214</v>
      </c>
      <c r="E2302">
        <v>7</v>
      </c>
      <c r="F2302">
        <v>2015</v>
      </c>
      <c r="G2302" t="s">
        <v>1164</v>
      </c>
      <c r="H2302" t="s">
        <v>1020</v>
      </c>
      <c r="I2302" t="s">
        <v>1599</v>
      </c>
    </row>
    <row r="2303" spans="1:9" x14ac:dyDescent="0.25">
      <c r="A2303" t="s">
        <v>2538</v>
      </c>
      <c r="B2303">
        <v>0.13311314799999999</v>
      </c>
      <c r="C2303" t="s">
        <v>1364</v>
      </c>
      <c r="D2303" s="71">
        <v>42381</v>
      </c>
      <c r="E2303">
        <v>1</v>
      </c>
      <c r="F2303">
        <v>2016</v>
      </c>
      <c r="G2303" t="s">
        <v>1164</v>
      </c>
      <c r="H2303" t="s">
        <v>1020</v>
      </c>
      <c r="I2303" t="s">
        <v>1599</v>
      </c>
    </row>
    <row r="2304" spans="1:9" x14ac:dyDescent="0.25">
      <c r="A2304" t="s">
        <v>2610</v>
      </c>
      <c r="B2304">
        <v>0.13226110699999999</v>
      </c>
      <c r="C2304" t="s">
        <v>1364</v>
      </c>
      <c r="D2304" s="71">
        <v>42391</v>
      </c>
      <c r="E2304">
        <v>1</v>
      </c>
      <c r="F2304">
        <v>2016</v>
      </c>
      <c r="G2304" t="s">
        <v>1164</v>
      </c>
      <c r="H2304" t="s">
        <v>1020</v>
      </c>
      <c r="I2304" t="s">
        <v>1599</v>
      </c>
    </row>
    <row r="2305" spans="1:9" x14ac:dyDescent="0.25">
      <c r="A2305" t="s">
        <v>2627</v>
      </c>
      <c r="B2305">
        <v>0.13210743899999999</v>
      </c>
      <c r="C2305" t="s">
        <v>1364</v>
      </c>
      <c r="D2305" s="71">
        <v>42180</v>
      </c>
      <c r="E2305">
        <v>6</v>
      </c>
      <c r="F2305">
        <v>2015</v>
      </c>
      <c r="G2305" t="s">
        <v>1164</v>
      </c>
      <c r="H2305" t="s">
        <v>1020</v>
      </c>
      <c r="I2305" t="s">
        <v>1599</v>
      </c>
    </row>
    <row r="2306" spans="1:9" x14ac:dyDescent="0.25">
      <c r="A2306" t="s">
        <v>2628</v>
      </c>
      <c r="B2306">
        <v>0.13206414499999999</v>
      </c>
      <c r="C2306" t="s">
        <v>1364</v>
      </c>
      <c r="D2306" s="71">
        <v>42117</v>
      </c>
      <c r="E2306">
        <v>4</v>
      </c>
      <c r="F2306">
        <v>2015</v>
      </c>
      <c r="G2306" t="s">
        <v>1164</v>
      </c>
      <c r="H2306" t="s">
        <v>1020</v>
      </c>
      <c r="I2306" t="s">
        <v>1599</v>
      </c>
    </row>
    <row r="2307" spans="1:9" x14ac:dyDescent="0.25">
      <c r="A2307" t="s">
        <v>1840</v>
      </c>
      <c r="B2307">
        <v>0.13001207000000001</v>
      </c>
      <c r="C2307" t="s">
        <v>1364</v>
      </c>
      <c r="D2307" s="71">
        <v>42151</v>
      </c>
      <c r="E2307">
        <v>5</v>
      </c>
      <c r="F2307">
        <v>2015</v>
      </c>
      <c r="G2307" t="s">
        <v>1164</v>
      </c>
      <c r="H2307" t="s">
        <v>1020</v>
      </c>
      <c r="I2307" t="s">
        <v>1599</v>
      </c>
    </row>
    <row r="2308" spans="1:9" x14ac:dyDescent="0.25">
      <c r="A2308" t="s">
        <v>1852</v>
      </c>
      <c r="B2308">
        <v>0.12988720400000001</v>
      </c>
      <c r="C2308" t="s">
        <v>1364</v>
      </c>
      <c r="D2308" s="71">
        <v>42521</v>
      </c>
      <c r="E2308">
        <v>5</v>
      </c>
      <c r="F2308">
        <v>2016</v>
      </c>
      <c r="G2308" t="s">
        <v>1164</v>
      </c>
      <c r="H2308" t="s">
        <v>1020</v>
      </c>
      <c r="I2308" t="s">
        <v>1599</v>
      </c>
    </row>
    <row r="2309" spans="1:9" x14ac:dyDescent="0.25">
      <c r="A2309" t="s">
        <v>1857</v>
      </c>
      <c r="B2309">
        <v>0.12985674999999999</v>
      </c>
      <c r="C2309" t="s">
        <v>1364</v>
      </c>
      <c r="D2309" s="71">
        <v>42094</v>
      </c>
      <c r="E2309">
        <v>3</v>
      </c>
      <c r="F2309">
        <v>2015</v>
      </c>
      <c r="G2309" t="s">
        <v>1164</v>
      </c>
      <c r="H2309" t="s">
        <v>1020</v>
      </c>
      <c r="I2309" t="s">
        <v>1599</v>
      </c>
    </row>
    <row r="2310" spans="1:9" x14ac:dyDescent="0.25">
      <c r="A2310" t="s">
        <v>1888</v>
      </c>
      <c r="B2310">
        <v>0.12939424099999999</v>
      </c>
      <c r="C2310" t="s">
        <v>1364</v>
      </c>
      <c r="D2310" s="71">
        <v>42213</v>
      </c>
      <c r="E2310">
        <v>7</v>
      </c>
      <c r="F2310">
        <v>2015</v>
      </c>
      <c r="G2310" t="s">
        <v>1164</v>
      </c>
      <c r="H2310" t="s">
        <v>1020</v>
      </c>
      <c r="I2310" t="s">
        <v>1599</v>
      </c>
    </row>
    <row r="2311" spans="1:9" x14ac:dyDescent="0.25">
      <c r="A2311" t="s">
        <v>1894</v>
      </c>
      <c r="B2311">
        <v>0.129308804</v>
      </c>
      <c r="C2311" t="s">
        <v>1364</v>
      </c>
      <c r="D2311" s="71">
        <v>42076</v>
      </c>
      <c r="E2311">
        <v>3</v>
      </c>
      <c r="F2311">
        <v>2015</v>
      </c>
      <c r="G2311" t="s">
        <v>1164</v>
      </c>
      <c r="H2311" t="s">
        <v>1020</v>
      </c>
      <c r="I2311" t="s">
        <v>1599</v>
      </c>
    </row>
    <row r="2312" spans="1:9" x14ac:dyDescent="0.25">
      <c r="A2312" t="s">
        <v>1942</v>
      </c>
      <c r="B2312">
        <v>0.12886445999999999</v>
      </c>
      <c r="C2312" t="s">
        <v>1364</v>
      </c>
      <c r="D2312" s="71">
        <v>42185</v>
      </c>
      <c r="E2312">
        <v>6</v>
      </c>
      <c r="F2312">
        <v>2015</v>
      </c>
      <c r="G2312" t="s">
        <v>1164</v>
      </c>
      <c r="H2312" t="s">
        <v>1020</v>
      </c>
      <c r="I2312" t="s">
        <v>1599</v>
      </c>
    </row>
    <row r="2313" spans="1:9" x14ac:dyDescent="0.25">
      <c r="A2313" t="s">
        <v>1968</v>
      </c>
      <c r="B2313">
        <v>0.12855021999999999</v>
      </c>
      <c r="C2313" t="s">
        <v>1364</v>
      </c>
      <c r="D2313" s="71">
        <v>42237</v>
      </c>
      <c r="E2313">
        <v>8</v>
      </c>
      <c r="F2313">
        <v>2015</v>
      </c>
      <c r="G2313" t="s">
        <v>1164</v>
      </c>
      <c r="H2313" t="s">
        <v>1020</v>
      </c>
      <c r="I2313" t="s">
        <v>1599</v>
      </c>
    </row>
    <row r="2314" spans="1:9" x14ac:dyDescent="0.25">
      <c r="A2314" t="s">
        <v>2034</v>
      </c>
      <c r="B2314">
        <v>0.12778705800000001</v>
      </c>
      <c r="C2314" t="s">
        <v>1364</v>
      </c>
      <c r="D2314" s="71">
        <v>42398</v>
      </c>
      <c r="E2314">
        <v>1</v>
      </c>
      <c r="F2314">
        <v>2016</v>
      </c>
      <c r="G2314" t="s">
        <v>1164</v>
      </c>
      <c r="H2314" t="s">
        <v>1020</v>
      </c>
      <c r="I2314" t="s">
        <v>1599</v>
      </c>
    </row>
    <row r="2315" spans="1:9" x14ac:dyDescent="0.25">
      <c r="A2315" t="s">
        <v>2098</v>
      </c>
      <c r="B2315">
        <v>0.127003956</v>
      </c>
      <c r="C2315" t="s">
        <v>1364</v>
      </c>
      <c r="D2315" s="71">
        <v>42027</v>
      </c>
      <c r="E2315">
        <v>1</v>
      </c>
      <c r="F2315">
        <v>2015</v>
      </c>
      <c r="G2315" t="s">
        <v>1164</v>
      </c>
      <c r="H2315" t="s">
        <v>1020</v>
      </c>
      <c r="I2315" t="s">
        <v>1599</v>
      </c>
    </row>
    <row r="2316" spans="1:9" x14ac:dyDescent="0.25">
      <c r="A2316" t="s">
        <v>2106</v>
      </c>
      <c r="B2316">
        <v>0.12690753599999999</v>
      </c>
      <c r="C2316" t="s">
        <v>1364</v>
      </c>
      <c r="D2316" s="71">
        <v>42199</v>
      </c>
      <c r="E2316">
        <v>7</v>
      </c>
      <c r="F2316">
        <v>2015</v>
      </c>
      <c r="G2316" t="s">
        <v>1164</v>
      </c>
      <c r="H2316" t="s">
        <v>1020</v>
      </c>
      <c r="I2316" t="s">
        <v>1599</v>
      </c>
    </row>
    <row r="2317" spans="1:9" x14ac:dyDescent="0.25">
      <c r="A2317" t="s">
        <v>2117</v>
      </c>
      <c r="B2317">
        <v>0.126819969</v>
      </c>
      <c r="C2317" t="s">
        <v>1364</v>
      </c>
      <c r="D2317" s="71">
        <v>42409</v>
      </c>
      <c r="E2317">
        <v>2</v>
      </c>
      <c r="F2317">
        <v>2016</v>
      </c>
      <c r="G2317" t="s">
        <v>1164</v>
      </c>
      <c r="H2317" t="s">
        <v>1020</v>
      </c>
      <c r="I2317" t="s">
        <v>1599</v>
      </c>
    </row>
    <row r="2318" spans="1:9" x14ac:dyDescent="0.25">
      <c r="A2318" t="s">
        <v>2119</v>
      </c>
      <c r="B2318">
        <v>0.12681278100000001</v>
      </c>
      <c r="C2318" t="s">
        <v>1364</v>
      </c>
      <c r="D2318" s="71">
        <v>42389</v>
      </c>
      <c r="E2318">
        <v>1</v>
      </c>
      <c r="F2318">
        <v>2016</v>
      </c>
      <c r="G2318" t="s">
        <v>1164</v>
      </c>
      <c r="H2318" t="s">
        <v>1020</v>
      </c>
      <c r="I2318" t="s">
        <v>1599</v>
      </c>
    </row>
    <row r="2319" spans="1:9" x14ac:dyDescent="0.25">
      <c r="A2319" t="s">
        <v>2136</v>
      </c>
      <c r="B2319">
        <v>0.12660944099999999</v>
      </c>
      <c r="C2319" t="s">
        <v>1364</v>
      </c>
      <c r="D2319" s="71">
        <v>42342</v>
      </c>
      <c r="E2319">
        <v>12</v>
      </c>
      <c r="F2319">
        <v>2015</v>
      </c>
      <c r="G2319" t="s">
        <v>1164</v>
      </c>
      <c r="H2319" t="s">
        <v>1020</v>
      </c>
      <c r="I2319" t="s">
        <v>1599</v>
      </c>
    </row>
    <row r="2320" spans="1:9" x14ac:dyDescent="0.25">
      <c r="A2320" t="s">
        <v>2299</v>
      </c>
      <c r="B2320">
        <v>0.124665874</v>
      </c>
      <c r="C2320" t="s">
        <v>1364</v>
      </c>
      <c r="D2320" s="71">
        <v>42146</v>
      </c>
      <c r="E2320">
        <v>5</v>
      </c>
      <c r="F2320">
        <v>2015</v>
      </c>
      <c r="G2320" t="s">
        <v>1164</v>
      </c>
      <c r="H2320" t="s">
        <v>1020</v>
      </c>
      <c r="I2320" t="s">
        <v>1599</v>
      </c>
    </row>
    <row r="2321" spans="1:9" x14ac:dyDescent="0.25">
      <c r="A2321" t="s">
        <v>2313</v>
      </c>
      <c r="B2321">
        <v>0.12455274299999999</v>
      </c>
      <c r="C2321" t="s">
        <v>1364</v>
      </c>
      <c r="D2321" s="71">
        <v>41870</v>
      </c>
      <c r="E2321">
        <v>8</v>
      </c>
      <c r="F2321">
        <v>2014</v>
      </c>
      <c r="G2321" t="s">
        <v>1164</v>
      </c>
      <c r="H2321" t="s">
        <v>1020</v>
      </c>
      <c r="I2321" t="s">
        <v>1599</v>
      </c>
    </row>
    <row r="2322" spans="1:9" x14ac:dyDescent="0.25">
      <c r="A2322" t="s">
        <v>2352</v>
      </c>
      <c r="B2322">
        <v>0.124112576</v>
      </c>
      <c r="C2322" t="s">
        <v>1364</v>
      </c>
      <c r="D2322" s="71">
        <v>42215</v>
      </c>
      <c r="E2322">
        <v>7</v>
      </c>
      <c r="F2322">
        <v>2015</v>
      </c>
      <c r="G2322" t="s">
        <v>1164</v>
      </c>
      <c r="H2322" t="s">
        <v>1020</v>
      </c>
      <c r="I2322" t="s">
        <v>1599</v>
      </c>
    </row>
    <row r="2323" spans="1:9" x14ac:dyDescent="0.25">
      <c r="A2323" t="s">
        <v>2482</v>
      </c>
      <c r="B2323">
        <v>0.122873634</v>
      </c>
      <c r="C2323" t="s">
        <v>1364</v>
      </c>
      <c r="D2323" s="71">
        <v>42328</v>
      </c>
      <c r="E2323">
        <v>11</v>
      </c>
      <c r="F2323">
        <v>2015</v>
      </c>
      <c r="G2323" t="s">
        <v>1164</v>
      </c>
      <c r="H2323" t="s">
        <v>1020</v>
      </c>
      <c r="I2323" t="s">
        <v>1599</v>
      </c>
    </row>
    <row r="2324" spans="1:9" x14ac:dyDescent="0.25">
      <c r="A2324" t="s">
        <v>2359</v>
      </c>
      <c r="B2324">
        <v>0.18895499800000001</v>
      </c>
      <c r="C2324" t="s">
        <v>1364</v>
      </c>
      <c r="D2324" s="71">
        <v>42338</v>
      </c>
      <c r="E2324">
        <v>11</v>
      </c>
      <c r="F2324">
        <v>2015</v>
      </c>
      <c r="G2324" t="s">
        <v>1164</v>
      </c>
      <c r="H2324" t="s">
        <v>1020</v>
      </c>
      <c r="I2324" t="s">
        <v>1599</v>
      </c>
    </row>
    <row r="2325" spans="1:9" x14ac:dyDescent="0.25">
      <c r="A2325" t="s">
        <v>2035</v>
      </c>
      <c r="B2325">
        <v>0.168594667</v>
      </c>
      <c r="C2325" t="s">
        <v>1364</v>
      </c>
      <c r="D2325" s="71">
        <v>42094</v>
      </c>
      <c r="E2325">
        <v>3</v>
      </c>
      <c r="F2325">
        <v>2015</v>
      </c>
      <c r="G2325" t="s">
        <v>1164</v>
      </c>
      <c r="H2325" t="s">
        <v>1020</v>
      </c>
      <c r="I2325" t="s">
        <v>1599</v>
      </c>
    </row>
    <row r="2326" spans="1:9" x14ac:dyDescent="0.25">
      <c r="A2326" t="s">
        <v>1742</v>
      </c>
      <c r="B2326">
        <v>0.155425486</v>
      </c>
      <c r="C2326" t="s">
        <v>1364</v>
      </c>
      <c r="D2326" s="71">
        <v>42394</v>
      </c>
      <c r="E2326">
        <v>1</v>
      </c>
      <c r="F2326">
        <v>2016</v>
      </c>
      <c r="G2326" t="s">
        <v>1164</v>
      </c>
      <c r="H2326" t="s">
        <v>1020</v>
      </c>
      <c r="I2326" t="s">
        <v>1599</v>
      </c>
    </row>
    <row r="2327" spans="1:9" x14ac:dyDescent="0.25">
      <c r="A2327" t="s">
        <v>2262</v>
      </c>
      <c r="B2327">
        <v>0.12503352400000001</v>
      </c>
      <c r="C2327" t="s">
        <v>1364</v>
      </c>
      <c r="D2327" s="71">
        <v>42361</v>
      </c>
      <c r="E2327">
        <v>12</v>
      </c>
      <c r="F2327">
        <v>2015</v>
      </c>
      <c r="G2327" t="s">
        <v>1164</v>
      </c>
      <c r="H2327" t="s">
        <v>1020</v>
      </c>
      <c r="I2327" t="s">
        <v>1599</v>
      </c>
    </row>
    <row r="2328" spans="1:9" x14ac:dyDescent="0.25">
      <c r="A2328" t="s">
        <v>1824</v>
      </c>
      <c r="B2328">
        <v>0.174160119</v>
      </c>
      <c r="C2328" t="s">
        <v>1364</v>
      </c>
      <c r="D2328" s="71">
        <v>42429</v>
      </c>
      <c r="E2328">
        <v>2</v>
      </c>
      <c r="F2328">
        <v>2016</v>
      </c>
      <c r="G2328" t="s">
        <v>1164</v>
      </c>
      <c r="H2328" t="s">
        <v>1020</v>
      </c>
      <c r="I2328" t="s">
        <v>1599</v>
      </c>
    </row>
    <row r="2329" spans="1:9" x14ac:dyDescent="0.25">
      <c r="A2329" t="s">
        <v>2449</v>
      </c>
      <c r="B2329">
        <v>0.25268834299999998</v>
      </c>
      <c r="C2329" t="s">
        <v>1364</v>
      </c>
      <c r="D2329" s="71">
        <v>42489</v>
      </c>
      <c r="E2329">
        <v>4</v>
      </c>
      <c r="F2329">
        <v>2016</v>
      </c>
      <c r="G2329" t="s">
        <v>1164</v>
      </c>
      <c r="H2329" t="s">
        <v>1020</v>
      </c>
      <c r="I2329" t="s">
        <v>1599</v>
      </c>
    </row>
    <row r="2330" spans="1:9" x14ac:dyDescent="0.25">
      <c r="A2330" t="s">
        <v>2564</v>
      </c>
      <c r="B2330">
        <v>0.24323895500000001</v>
      </c>
      <c r="C2330" t="s">
        <v>1364</v>
      </c>
      <c r="D2330" s="71">
        <v>42440</v>
      </c>
      <c r="E2330">
        <v>3</v>
      </c>
      <c r="F2330">
        <v>2016</v>
      </c>
      <c r="G2330" t="s">
        <v>1164</v>
      </c>
      <c r="H2330" t="s">
        <v>1020</v>
      </c>
      <c r="I2330" t="s">
        <v>1599</v>
      </c>
    </row>
    <row r="2331" spans="1:9" x14ac:dyDescent="0.25">
      <c r="A2331" t="s">
        <v>2610</v>
      </c>
      <c r="B2331">
        <v>0.23860583199999999</v>
      </c>
      <c r="C2331" t="s">
        <v>1364</v>
      </c>
      <c r="D2331" s="71">
        <v>42440</v>
      </c>
      <c r="E2331">
        <v>3</v>
      </c>
      <c r="F2331">
        <v>2016</v>
      </c>
      <c r="G2331" t="s">
        <v>1164</v>
      </c>
      <c r="H2331" t="s">
        <v>1020</v>
      </c>
      <c r="I2331" t="s">
        <v>1599</v>
      </c>
    </row>
    <row r="2332" spans="1:9" x14ac:dyDescent="0.25">
      <c r="A2332" t="s">
        <v>1729</v>
      </c>
      <c r="B2332">
        <v>0.22800160899999999</v>
      </c>
      <c r="C2332" t="s">
        <v>1364</v>
      </c>
      <c r="D2332" s="71">
        <v>42507</v>
      </c>
      <c r="E2332">
        <v>5</v>
      </c>
      <c r="F2332">
        <v>2016</v>
      </c>
      <c r="G2332" t="s">
        <v>1164</v>
      </c>
      <c r="H2332" t="s">
        <v>1020</v>
      </c>
      <c r="I2332" t="s">
        <v>1599</v>
      </c>
    </row>
    <row r="2333" spans="1:9" x14ac:dyDescent="0.25">
      <c r="A2333" t="s">
        <v>1736</v>
      </c>
      <c r="B2333">
        <v>0.22722244899999999</v>
      </c>
      <c r="C2333" t="s">
        <v>1364</v>
      </c>
      <c r="D2333" s="71">
        <v>42493</v>
      </c>
      <c r="E2333">
        <v>5</v>
      </c>
      <c r="F2333">
        <v>2016</v>
      </c>
      <c r="G2333" t="s">
        <v>1164</v>
      </c>
      <c r="H2333" t="s">
        <v>1020</v>
      </c>
      <c r="I2333" t="s">
        <v>1599</v>
      </c>
    </row>
    <row r="2334" spans="1:9" x14ac:dyDescent="0.25">
      <c r="A2334" t="s">
        <v>1759</v>
      </c>
      <c r="B2334">
        <v>0.22522357400000001</v>
      </c>
      <c r="C2334" t="s">
        <v>1364</v>
      </c>
      <c r="D2334" s="71">
        <v>42479</v>
      </c>
      <c r="E2334">
        <v>4</v>
      </c>
      <c r="F2334">
        <v>2016</v>
      </c>
      <c r="G2334" t="s">
        <v>1164</v>
      </c>
      <c r="H2334" t="s">
        <v>1020</v>
      </c>
      <c r="I2334" t="s">
        <v>1599</v>
      </c>
    </row>
    <row r="2335" spans="1:9" x14ac:dyDescent="0.25">
      <c r="A2335" t="s">
        <v>1839</v>
      </c>
      <c r="B2335">
        <v>0.21740583299999999</v>
      </c>
      <c r="C2335" t="s">
        <v>1364</v>
      </c>
      <c r="D2335" s="71">
        <v>42335</v>
      </c>
      <c r="E2335">
        <v>11</v>
      </c>
      <c r="F2335">
        <v>2015</v>
      </c>
      <c r="G2335" t="s">
        <v>1164</v>
      </c>
      <c r="H2335" t="s">
        <v>1020</v>
      </c>
      <c r="I2335" t="s">
        <v>1599</v>
      </c>
    </row>
    <row r="2336" spans="1:9" x14ac:dyDescent="0.25">
      <c r="A2336" t="s">
        <v>1956</v>
      </c>
      <c r="B2336">
        <v>0.209847854</v>
      </c>
      <c r="C2336" t="s">
        <v>1364</v>
      </c>
      <c r="D2336" s="71">
        <v>42515</v>
      </c>
      <c r="E2336">
        <v>5</v>
      </c>
      <c r="F2336">
        <v>2016</v>
      </c>
      <c r="G2336" t="s">
        <v>1164</v>
      </c>
      <c r="H2336" t="s">
        <v>1020</v>
      </c>
      <c r="I2336" t="s">
        <v>1599</v>
      </c>
    </row>
    <row r="2337" spans="1:9" x14ac:dyDescent="0.25">
      <c r="A2337" t="s">
        <v>2341</v>
      </c>
      <c r="B2337">
        <v>0.18953311</v>
      </c>
      <c r="C2337" t="s">
        <v>1364</v>
      </c>
      <c r="D2337" s="71">
        <v>42412</v>
      </c>
      <c r="E2337">
        <v>2</v>
      </c>
      <c r="F2337">
        <v>2016</v>
      </c>
      <c r="G2337" t="s">
        <v>1164</v>
      </c>
      <c r="H2337" t="s">
        <v>1020</v>
      </c>
      <c r="I2337" t="s">
        <v>1599</v>
      </c>
    </row>
    <row r="2338" spans="1:9" x14ac:dyDescent="0.25">
      <c r="A2338" t="s">
        <v>2530</v>
      </c>
      <c r="B2338">
        <v>0.18287605700000001</v>
      </c>
      <c r="C2338" t="s">
        <v>1364</v>
      </c>
      <c r="D2338" s="71">
        <v>42388</v>
      </c>
      <c r="E2338">
        <v>1</v>
      </c>
      <c r="F2338">
        <v>2016</v>
      </c>
      <c r="G2338" t="s">
        <v>1164</v>
      </c>
      <c r="H2338" t="s">
        <v>1020</v>
      </c>
      <c r="I2338" t="s">
        <v>1599</v>
      </c>
    </row>
    <row r="2339" spans="1:9" x14ac:dyDescent="0.25">
      <c r="A2339" t="s">
        <v>2537</v>
      </c>
      <c r="B2339">
        <v>0.159405252</v>
      </c>
      <c r="C2339" t="s">
        <v>1364</v>
      </c>
      <c r="D2339" s="71">
        <v>42411</v>
      </c>
      <c r="E2339">
        <v>2</v>
      </c>
      <c r="F2339">
        <v>2016</v>
      </c>
      <c r="G2339" t="s">
        <v>1164</v>
      </c>
      <c r="H2339" t="s">
        <v>1020</v>
      </c>
      <c r="I2339" t="s">
        <v>1599</v>
      </c>
    </row>
    <row r="2340" spans="1:9" x14ac:dyDescent="0.25">
      <c r="A2340" t="s">
        <v>2059</v>
      </c>
      <c r="B2340">
        <v>0.15110119899999999</v>
      </c>
      <c r="C2340" t="s">
        <v>1364</v>
      </c>
      <c r="D2340" s="71">
        <v>42417</v>
      </c>
      <c r="E2340">
        <v>2</v>
      </c>
      <c r="F2340">
        <v>2016</v>
      </c>
      <c r="G2340" t="s">
        <v>1164</v>
      </c>
      <c r="H2340" t="s">
        <v>1020</v>
      </c>
      <c r="I2340" t="s">
        <v>1599</v>
      </c>
    </row>
    <row r="2341" spans="1:9" x14ac:dyDescent="0.25">
      <c r="A2341" t="s">
        <v>2322</v>
      </c>
      <c r="B2341">
        <v>0.14764452</v>
      </c>
      <c r="C2341" t="s">
        <v>1364</v>
      </c>
      <c r="D2341" s="71">
        <v>42466</v>
      </c>
      <c r="E2341">
        <v>4</v>
      </c>
      <c r="F2341">
        <v>2016</v>
      </c>
      <c r="G2341" t="s">
        <v>1164</v>
      </c>
      <c r="H2341" t="s">
        <v>1020</v>
      </c>
      <c r="I2341" t="s">
        <v>1599</v>
      </c>
    </row>
    <row r="2342" spans="1:9" x14ac:dyDescent="0.25">
      <c r="A2342" t="s">
        <v>2378</v>
      </c>
      <c r="B2342">
        <v>0.14674773699999999</v>
      </c>
      <c r="C2342" t="s">
        <v>1364</v>
      </c>
      <c r="D2342" s="71">
        <v>42536</v>
      </c>
      <c r="E2342">
        <v>6</v>
      </c>
      <c r="F2342">
        <v>2016</v>
      </c>
      <c r="G2342" t="s">
        <v>1164</v>
      </c>
      <c r="H2342" t="s">
        <v>1020</v>
      </c>
      <c r="I2342" t="s">
        <v>1599</v>
      </c>
    </row>
    <row r="2343" spans="1:9" x14ac:dyDescent="0.25">
      <c r="A2343" t="s">
        <v>2129</v>
      </c>
      <c r="B2343">
        <v>0.137646299</v>
      </c>
      <c r="C2343" t="s">
        <v>1364</v>
      </c>
      <c r="D2343" s="71">
        <v>42398</v>
      </c>
      <c r="E2343">
        <v>1</v>
      </c>
      <c r="F2343">
        <v>2016</v>
      </c>
      <c r="G2343" t="s">
        <v>1164</v>
      </c>
      <c r="H2343" t="s">
        <v>1020</v>
      </c>
      <c r="I2343" t="s">
        <v>1599</v>
      </c>
    </row>
    <row r="2344" spans="1:9" x14ac:dyDescent="0.25">
      <c r="A2344" t="s">
        <v>2505</v>
      </c>
      <c r="B2344">
        <v>0.13344142000000001</v>
      </c>
      <c r="C2344" t="s">
        <v>1364</v>
      </c>
      <c r="D2344" s="71">
        <v>42185</v>
      </c>
      <c r="E2344">
        <v>6</v>
      </c>
      <c r="F2344">
        <v>2015</v>
      </c>
      <c r="G2344" t="s">
        <v>1164</v>
      </c>
      <c r="H2344" t="s">
        <v>1020</v>
      </c>
      <c r="I2344" t="s">
        <v>1599</v>
      </c>
    </row>
    <row r="2345" spans="1:9" x14ac:dyDescent="0.25">
      <c r="A2345" t="s">
        <v>2575</v>
      </c>
      <c r="B2345">
        <v>0.13263393600000001</v>
      </c>
      <c r="C2345" t="s">
        <v>1364</v>
      </c>
      <c r="D2345" s="71">
        <v>42114</v>
      </c>
      <c r="E2345">
        <v>4</v>
      </c>
      <c r="F2345">
        <v>2015</v>
      </c>
      <c r="G2345" t="s">
        <v>1164</v>
      </c>
      <c r="H2345" t="s">
        <v>1020</v>
      </c>
      <c r="I2345" t="s">
        <v>1599</v>
      </c>
    </row>
    <row r="2346" spans="1:9" x14ac:dyDescent="0.25">
      <c r="A2346" t="s">
        <v>1939</v>
      </c>
      <c r="B2346">
        <v>0.12887831699999999</v>
      </c>
      <c r="C2346" t="s">
        <v>1364</v>
      </c>
      <c r="D2346" s="71">
        <v>42244</v>
      </c>
      <c r="E2346">
        <v>8</v>
      </c>
      <c r="F2346">
        <v>2015</v>
      </c>
      <c r="G2346" t="s">
        <v>1164</v>
      </c>
      <c r="H2346" t="s">
        <v>1020</v>
      </c>
      <c r="I2346" t="s">
        <v>1599</v>
      </c>
    </row>
    <row r="2347" spans="1:9" x14ac:dyDescent="0.25">
      <c r="A2347" t="s">
        <v>1896</v>
      </c>
      <c r="B2347">
        <v>0.140505726</v>
      </c>
      <c r="C2347" t="s">
        <v>1364</v>
      </c>
      <c r="D2347" s="71">
        <v>41876</v>
      </c>
      <c r="E2347">
        <v>8</v>
      </c>
      <c r="F2347">
        <v>2014</v>
      </c>
      <c r="G2347" t="s">
        <v>1164</v>
      </c>
      <c r="H2347" t="s">
        <v>1020</v>
      </c>
      <c r="I2347" t="s">
        <v>1599</v>
      </c>
    </row>
    <row r="2348" spans="1:9" x14ac:dyDescent="0.25">
      <c r="A2348" t="s">
        <v>2154</v>
      </c>
      <c r="B2348">
        <v>0.166078962</v>
      </c>
      <c r="C2348" t="s">
        <v>1305</v>
      </c>
      <c r="D2348" s="71">
        <v>42062</v>
      </c>
      <c r="E2348">
        <v>2</v>
      </c>
      <c r="F2348">
        <v>2015</v>
      </c>
      <c r="G2348" t="s">
        <v>1598</v>
      </c>
      <c r="H2348" t="s">
        <v>1019</v>
      </c>
      <c r="I2348" t="s">
        <v>1599</v>
      </c>
    </row>
    <row r="2349" spans="1:9" x14ac:dyDescent="0.25">
      <c r="A2349" t="s">
        <v>2321</v>
      </c>
      <c r="B2349">
        <v>0.14765689100000001</v>
      </c>
      <c r="C2349" t="s">
        <v>1305</v>
      </c>
      <c r="D2349" s="71">
        <v>42094</v>
      </c>
      <c r="E2349">
        <v>3</v>
      </c>
      <c r="F2349">
        <v>2015</v>
      </c>
      <c r="G2349" t="s">
        <v>1598</v>
      </c>
      <c r="H2349" t="s">
        <v>1019</v>
      </c>
      <c r="I2349" t="s">
        <v>1599</v>
      </c>
    </row>
    <row r="2350" spans="1:9" x14ac:dyDescent="0.25">
      <c r="A2350" t="s">
        <v>1664</v>
      </c>
      <c r="B2350">
        <v>0.23322024399999999</v>
      </c>
      <c r="C2350" t="s">
        <v>1305</v>
      </c>
      <c r="D2350" s="71">
        <v>42338</v>
      </c>
      <c r="E2350">
        <v>11</v>
      </c>
      <c r="F2350">
        <v>2015</v>
      </c>
      <c r="G2350" t="s">
        <v>1598</v>
      </c>
      <c r="H2350" t="s">
        <v>1019</v>
      </c>
      <c r="I2350" t="s">
        <v>1599</v>
      </c>
    </row>
    <row r="2351" spans="1:9" x14ac:dyDescent="0.25">
      <c r="A2351" t="s">
        <v>2087</v>
      </c>
      <c r="B2351">
        <v>0.20230023599999999</v>
      </c>
      <c r="C2351" t="s">
        <v>1305</v>
      </c>
      <c r="D2351" s="71">
        <v>42346</v>
      </c>
      <c r="E2351">
        <v>12</v>
      </c>
      <c r="F2351">
        <v>2015</v>
      </c>
      <c r="G2351" t="s">
        <v>1598</v>
      </c>
      <c r="H2351" t="s">
        <v>1019</v>
      </c>
      <c r="I2351" t="s">
        <v>1599</v>
      </c>
    </row>
    <row r="2352" spans="1:9" x14ac:dyDescent="0.25">
      <c r="A2352" t="s">
        <v>1823</v>
      </c>
      <c r="B2352">
        <v>0.14131132800000001</v>
      </c>
      <c r="C2352" t="s">
        <v>1305</v>
      </c>
      <c r="D2352" s="71">
        <v>42181</v>
      </c>
      <c r="E2352">
        <v>6</v>
      </c>
      <c r="F2352">
        <v>2015</v>
      </c>
      <c r="G2352" t="s">
        <v>1598</v>
      </c>
      <c r="H2352" t="s">
        <v>1019</v>
      </c>
      <c r="I2352" t="s">
        <v>1599</v>
      </c>
    </row>
    <row r="2353" spans="1:9" x14ac:dyDescent="0.25">
      <c r="A2353" t="s">
        <v>1837</v>
      </c>
      <c r="B2353">
        <v>0.36180435999999999</v>
      </c>
      <c r="C2353" t="s">
        <v>1358</v>
      </c>
      <c r="D2353" s="71">
        <v>42214</v>
      </c>
      <c r="E2353">
        <v>7</v>
      </c>
      <c r="F2353">
        <v>2015</v>
      </c>
      <c r="G2353" t="s">
        <v>1598</v>
      </c>
      <c r="H2353" t="s">
        <v>1019</v>
      </c>
      <c r="I2353" t="s">
        <v>1599</v>
      </c>
    </row>
    <row r="2354" spans="1:9" x14ac:dyDescent="0.25">
      <c r="A2354" t="s">
        <v>1914</v>
      </c>
      <c r="B2354">
        <v>0.33502616400000002</v>
      </c>
      <c r="C2354" t="s">
        <v>1358</v>
      </c>
      <c r="D2354" s="71">
        <v>42192</v>
      </c>
      <c r="E2354">
        <v>7</v>
      </c>
      <c r="F2354">
        <v>2015</v>
      </c>
      <c r="G2354" t="s">
        <v>1598</v>
      </c>
      <c r="H2354" t="s">
        <v>1019</v>
      </c>
      <c r="I2354" t="s">
        <v>1599</v>
      </c>
    </row>
    <row r="2355" spans="1:9" x14ac:dyDescent="0.25">
      <c r="A2355" t="s">
        <v>2033</v>
      </c>
      <c r="B2355">
        <v>0.30919384599999999</v>
      </c>
      <c r="C2355" t="s">
        <v>1358</v>
      </c>
      <c r="D2355" s="71">
        <v>42153</v>
      </c>
      <c r="E2355">
        <v>5</v>
      </c>
      <c r="F2355">
        <v>2015</v>
      </c>
      <c r="G2355" t="s">
        <v>1598</v>
      </c>
      <c r="H2355" t="s">
        <v>1019</v>
      </c>
      <c r="I2355" t="s">
        <v>1599</v>
      </c>
    </row>
    <row r="2356" spans="1:9" x14ac:dyDescent="0.25">
      <c r="A2356" t="s">
        <v>1803</v>
      </c>
      <c r="B2356">
        <v>0.39351637499999997</v>
      </c>
      <c r="C2356" t="s">
        <v>1358</v>
      </c>
      <c r="D2356" s="71">
        <v>42086</v>
      </c>
      <c r="E2356">
        <v>3</v>
      </c>
      <c r="F2356">
        <v>2015</v>
      </c>
      <c r="G2356" t="s">
        <v>1598</v>
      </c>
      <c r="H2356" t="s">
        <v>1019</v>
      </c>
      <c r="I2356" t="s">
        <v>1599</v>
      </c>
    </row>
    <row r="2357" spans="1:9" x14ac:dyDescent="0.25">
      <c r="A2357" t="s">
        <v>1670</v>
      </c>
      <c r="B2357">
        <v>0.75912928400000002</v>
      </c>
      <c r="C2357" t="s">
        <v>1358</v>
      </c>
      <c r="D2357" s="71">
        <v>42083</v>
      </c>
      <c r="E2357">
        <v>3</v>
      </c>
      <c r="F2357">
        <v>2015</v>
      </c>
      <c r="G2357" t="s">
        <v>1598</v>
      </c>
      <c r="H2357" t="s">
        <v>1019</v>
      </c>
      <c r="I2357" t="s">
        <v>1599</v>
      </c>
    </row>
    <row r="2358" spans="1:9" x14ac:dyDescent="0.25">
      <c r="A2358" t="s">
        <v>1678</v>
      </c>
      <c r="B2358">
        <v>0.66373661299999998</v>
      </c>
      <c r="C2358" t="s">
        <v>1358</v>
      </c>
      <c r="D2358" s="71">
        <v>41948</v>
      </c>
      <c r="E2358">
        <v>11</v>
      </c>
      <c r="F2358">
        <v>2014</v>
      </c>
      <c r="G2358" t="s">
        <v>1598</v>
      </c>
      <c r="H2358" t="s">
        <v>1019</v>
      </c>
      <c r="I2358" t="s">
        <v>1599</v>
      </c>
    </row>
    <row r="2359" spans="1:9" x14ac:dyDescent="0.25">
      <c r="A2359" t="s">
        <v>1747</v>
      </c>
      <c r="B2359">
        <v>0.47383842700000001</v>
      </c>
      <c r="C2359" t="s">
        <v>1358</v>
      </c>
      <c r="D2359" s="71">
        <v>42003</v>
      </c>
      <c r="E2359">
        <v>12</v>
      </c>
      <c r="F2359">
        <v>2014</v>
      </c>
      <c r="G2359" t="s">
        <v>1598</v>
      </c>
      <c r="H2359" t="s">
        <v>1019</v>
      </c>
      <c r="I2359" t="s">
        <v>1599</v>
      </c>
    </row>
    <row r="2360" spans="1:9" x14ac:dyDescent="0.25">
      <c r="A2360" t="s">
        <v>2482</v>
      </c>
      <c r="B2360">
        <v>0.18453761199999999</v>
      </c>
      <c r="C2360" t="s">
        <v>1284</v>
      </c>
      <c r="D2360" s="71">
        <v>42289</v>
      </c>
      <c r="E2360">
        <v>10</v>
      </c>
      <c r="F2360">
        <v>2015</v>
      </c>
      <c r="G2360" t="s">
        <v>1164</v>
      </c>
      <c r="H2360" t="s">
        <v>544</v>
      </c>
      <c r="I2360" t="s">
        <v>1599</v>
      </c>
    </row>
    <row r="2361" spans="1:9" x14ac:dyDescent="0.25">
      <c r="A2361" t="s">
        <v>1802</v>
      </c>
      <c r="B2361">
        <v>0.15465709899999999</v>
      </c>
      <c r="C2361" t="s">
        <v>1284</v>
      </c>
      <c r="D2361" s="71">
        <v>42299</v>
      </c>
      <c r="E2361">
        <v>10</v>
      </c>
      <c r="F2361">
        <v>2015</v>
      </c>
      <c r="G2361" t="s">
        <v>1164</v>
      </c>
      <c r="H2361" t="s">
        <v>544</v>
      </c>
      <c r="I2361" t="s">
        <v>1599</v>
      </c>
    </row>
    <row r="2362" spans="1:9" x14ac:dyDescent="0.25">
      <c r="A2362" t="s">
        <v>2632</v>
      </c>
      <c r="B2362">
        <v>0.121404158</v>
      </c>
      <c r="C2362" t="s">
        <v>1284</v>
      </c>
      <c r="D2362" s="71">
        <v>42199</v>
      </c>
      <c r="E2362">
        <v>7</v>
      </c>
      <c r="F2362">
        <v>2015</v>
      </c>
      <c r="G2362" t="s">
        <v>1598</v>
      </c>
      <c r="H2362" t="s">
        <v>1019</v>
      </c>
      <c r="I2362" t="s">
        <v>1599</v>
      </c>
    </row>
    <row r="2363" spans="1:9" x14ac:dyDescent="0.25">
      <c r="A2363" t="s">
        <v>1866</v>
      </c>
      <c r="B2363">
        <v>0.35201363699999999</v>
      </c>
      <c r="C2363" t="s">
        <v>1284</v>
      </c>
      <c r="D2363" s="71">
        <v>42517</v>
      </c>
      <c r="E2363">
        <v>5</v>
      </c>
      <c r="F2363">
        <v>2016</v>
      </c>
      <c r="G2363" t="s">
        <v>1164</v>
      </c>
      <c r="H2363" t="s">
        <v>544</v>
      </c>
      <c r="I2363" t="s">
        <v>1599</v>
      </c>
    </row>
    <row r="2364" spans="1:9" x14ac:dyDescent="0.25">
      <c r="A2364" t="s">
        <v>2456</v>
      </c>
      <c r="B2364">
        <v>0.252384465</v>
      </c>
      <c r="C2364" t="s">
        <v>1284</v>
      </c>
      <c r="D2364" s="71">
        <v>42264</v>
      </c>
      <c r="E2364">
        <v>9</v>
      </c>
      <c r="F2364">
        <v>2015</v>
      </c>
      <c r="G2364" t="s">
        <v>1164</v>
      </c>
      <c r="H2364" t="s">
        <v>544</v>
      </c>
      <c r="I2364" t="s">
        <v>1599</v>
      </c>
    </row>
    <row r="2365" spans="1:9" x14ac:dyDescent="0.25">
      <c r="A2365" t="s">
        <v>2565</v>
      </c>
      <c r="B2365">
        <v>0.243011702</v>
      </c>
      <c r="C2365" t="s">
        <v>1284</v>
      </c>
      <c r="D2365" s="71">
        <v>42361</v>
      </c>
      <c r="E2365">
        <v>12</v>
      </c>
      <c r="F2365">
        <v>2015</v>
      </c>
      <c r="G2365" t="s">
        <v>1164</v>
      </c>
      <c r="H2365" t="s">
        <v>544</v>
      </c>
      <c r="I2365" t="s">
        <v>1599</v>
      </c>
    </row>
    <row r="2366" spans="1:9" x14ac:dyDescent="0.25">
      <c r="A2366" t="s">
        <v>2609</v>
      </c>
      <c r="B2366">
        <v>0.23867043099999999</v>
      </c>
      <c r="C2366" t="s">
        <v>1284</v>
      </c>
      <c r="D2366" s="71">
        <v>42429</v>
      </c>
      <c r="E2366">
        <v>2</v>
      </c>
      <c r="F2366">
        <v>2016</v>
      </c>
      <c r="G2366" t="s">
        <v>1164</v>
      </c>
      <c r="H2366" t="s">
        <v>544</v>
      </c>
      <c r="I2366" t="s">
        <v>1599</v>
      </c>
    </row>
    <row r="2367" spans="1:9" x14ac:dyDescent="0.25">
      <c r="A2367" t="s">
        <v>1707</v>
      </c>
      <c r="B2367">
        <v>0.229567308</v>
      </c>
      <c r="C2367" t="s">
        <v>1284</v>
      </c>
      <c r="D2367" s="71">
        <v>42500</v>
      </c>
      <c r="E2367">
        <v>5</v>
      </c>
      <c r="F2367">
        <v>2016</v>
      </c>
      <c r="G2367" t="s">
        <v>1164</v>
      </c>
      <c r="H2367" t="s">
        <v>544</v>
      </c>
      <c r="I2367" t="s">
        <v>1599</v>
      </c>
    </row>
    <row r="2368" spans="1:9" x14ac:dyDescent="0.25">
      <c r="A2368" t="s">
        <v>1715</v>
      </c>
      <c r="B2368">
        <v>0.22892311200000001</v>
      </c>
      <c r="C2368" t="s">
        <v>1284</v>
      </c>
      <c r="D2368" s="71">
        <v>42346</v>
      </c>
      <c r="E2368">
        <v>12</v>
      </c>
      <c r="F2368">
        <v>2015</v>
      </c>
      <c r="G2368" t="s">
        <v>1164</v>
      </c>
      <c r="H2368" t="s">
        <v>544</v>
      </c>
      <c r="I2368" t="s">
        <v>1599</v>
      </c>
    </row>
    <row r="2369" spans="1:9" x14ac:dyDescent="0.25">
      <c r="A2369" t="s">
        <v>1772</v>
      </c>
      <c r="B2369">
        <v>0.223742528</v>
      </c>
      <c r="C2369" t="s">
        <v>1284</v>
      </c>
      <c r="D2369" s="71">
        <v>42300</v>
      </c>
      <c r="E2369">
        <v>10</v>
      </c>
      <c r="F2369">
        <v>2015</v>
      </c>
      <c r="G2369" t="s">
        <v>1164</v>
      </c>
      <c r="H2369" t="s">
        <v>544</v>
      </c>
      <c r="I2369" t="s">
        <v>1599</v>
      </c>
    </row>
    <row r="2370" spans="1:9" x14ac:dyDescent="0.25">
      <c r="A2370" t="s">
        <v>1831</v>
      </c>
      <c r="B2370">
        <v>0.218062433</v>
      </c>
      <c r="C2370" t="s">
        <v>1284</v>
      </c>
      <c r="D2370" s="71">
        <v>42180</v>
      </c>
      <c r="E2370">
        <v>6</v>
      </c>
      <c r="F2370">
        <v>2015</v>
      </c>
      <c r="G2370" t="s">
        <v>1164</v>
      </c>
      <c r="H2370" t="s">
        <v>544</v>
      </c>
      <c r="I2370" t="s">
        <v>1599</v>
      </c>
    </row>
    <row r="2371" spans="1:9" x14ac:dyDescent="0.25">
      <c r="A2371" t="s">
        <v>1857</v>
      </c>
      <c r="B2371">
        <v>0.21620973499999999</v>
      </c>
      <c r="C2371" t="s">
        <v>1284</v>
      </c>
      <c r="D2371" s="71">
        <v>42466</v>
      </c>
      <c r="E2371">
        <v>4</v>
      </c>
      <c r="F2371">
        <v>2016</v>
      </c>
      <c r="G2371" t="s">
        <v>1164</v>
      </c>
      <c r="H2371" t="s">
        <v>544</v>
      </c>
      <c r="I2371" t="s">
        <v>1599</v>
      </c>
    </row>
    <row r="2372" spans="1:9" x14ac:dyDescent="0.25">
      <c r="A2372" t="s">
        <v>1990</v>
      </c>
      <c r="B2372">
        <v>0.20824883999999999</v>
      </c>
      <c r="C2372" t="s">
        <v>1284</v>
      </c>
      <c r="D2372" s="71">
        <v>42473</v>
      </c>
      <c r="E2372">
        <v>4</v>
      </c>
      <c r="F2372">
        <v>2016</v>
      </c>
      <c r="G2372" t="s">
        <v>1164</v>
      </c>
      <c r="H2372" t="s">
        <v>544</v>
      </c>
      <c r="I2372" t="s">
        <v>1599</v>
      </c>
    </row>
    <row r="2373" spans="1:9" x14ac:dyDescent="0.25">
      <c r="A2373" t="s">
        <v>2091</v>
      </c>
      <c r="B2373">
        <v>0.20212546300000001</v>
      </c>
      <c r="C2373" t="s">
        <v>1284</v>
      </c>
      <c r="D2373" s="71">
        <v>42451</v>
      </c>
      <c r="E2373">
        <v>3</v>
      </c>
      <c r="F2373">
        <v>2016</v>
      </c>
      <c r="G2373" t="s">
        <v>1164</v>
      </c>
      <c r="H2373" t="s">
        <v>544</v>
      </c>
      <c r="I2373" t="s">
        <v>1599</v>
      </c>
    </row>
    <row r="2374" spans="1:9" x14ac:dyDescent="0.25">
      <c r="A2374" t="s">
        <v>2273</v>
      </c>
      <c r="B2374">
        <v>0.19283307</v>
      </c>
      <c r="C2374" t="s">
        <v>1284</v>
      </c>
      <c r="D2374" s="71">
        <v>42381</v>
      </c>
      <c r="E2374">
        <v>1</v>
      </c>
      <c r="F2374">
        <v>2016</v>
      </c>
      <c r="G2374" t="s">
        <v>1164</v>
      </c>
      <c r="H2374" t="s">
        <v>544</v>
      </c>
      <c r="I2374" t="s">
        <v>1599</v>
      </c>
    </row>
    <row r="2375" spans="1:9" x14ac:dyDescent="0.25">
      <c r="A2375" t="s">
        <v>2419</v>
      </c>
      <c r="B2375">
        <v>0.18703667400000001</v>
      </c>
      <c r="C2375" t="s">
        <v>1284</v>
      </c>
      <c r="D2375" s="71">
        <v>42306</v>
      </c>
      <c r="E2375">
        <v>10</v>
      </c>
      <c r="F2375">
        <v>2015</v>
      </c>
      <c r="G2375" t="s">
        <v>1164</v>
      </c>
      <c r="H2375" t="s">
        <v>544</v>
      </c>
      <c r="I2375" t="s">
        <v>1599</v>
      </c>
    </row>
    <row r="2376" spans="1:9" x14ac:dyDescent="0.25">
      <c r="A2376" t="s">
        <v>2439</v>
      </c>
      <c r="B2376">
        <v>0.18584974500000001</v>
      </c>
      <c r="C2376" t="s">
        <v>1284</v>
      </c>
      <c r="D2376" s="71">
        <v>42461</v>
      </c>
      <c r="E2376">
        <v>4</v>
      </c>
      <c r="F2376">
        <v>2016</v>
      </c>
      <c r="G2376" t="s">
        <v>1164</v>
      </c>
      <c r="H2376" t="s">
        <v>544</v>
      </c>
      <c r="I2376" t="s">
        <v>1599</v>
      </c>
    </row>
    <row r="2377" spans="1:9" x14ac:dyDescent="0.25">
      <c r="A2377" t="s">
        <v>2468</v>
      </c>
      <c r="B2377">
        <v>0.184941411</v>
      </c>
      <c r="C2377" t="s">
        <v>1284</v>
      </c>
      <c r="D2377" s="71">
        <v>42083</v>
      </c>
      <c r="E2377">
        <v>3</v>
      </c>
      <c r="F2377">
        <v>2015</v>
      </c>
      <c r="G2377" t="s">
        <v>1164</v>
      </c>
      <c r="H2377" t="s">
        <v>544</v>
      </c>
      <c r="I2377" t="s">
        <v>1599</v>
      </c>
    </row>
    <row r="2378" spans="1:9" x14ac:dyDescent="0.25">
      <c r="A2378" t="s">
        <v>2488</v>
      </c>
      <c r="B2378">
        <v>0.18433207900000001</v>
      </c>
      <c r="C2378" t="s">
        <v>1284</v>
      </c>
      <c r="D2378" s="71">
        <v>42515</v>
      </c>
      <c r="E2378">
        <v>5</v>
      </c>
      <c r="F2378">
        <v>2016</v>
      </c>
      <c r="G2378" t="s">
        <v>1164</v>
      </c>
      <c r="H2378" t="s">
        <v>544</v>
      </c>
      <c r="I2378" t="s">
        <v>1599</v>
      </c>
    </row>
    <row r="2379" spans="1:9" x14ac:dyDescent="0.25">
      <c r="A2379" t="s">
        <v>2513</v>
      </c>
      <c r="B2379">
        <v>0.183624815</v>
      </c>
      <c r="C2379" t="s">
        <v>1284</v>
      </c>
      <c r="D2379" s="71">
        <v>42381</v>
      </c>
      <c r="E2379">
        <v>1</v>
      </c>
      <c r="F2379">
        <v>2016</v>
      </c>
      <c r="G2379" t="s">
        <v>1164</v>
      </c>
      <c r="H2379" t="s">
        <v>544</v>
      </c>
      <c r="I2379" t="s">
        <v>1599</v>
      </c>
    </row>
    <row r="2380" spans="1:9" x14ac:dyDescent="0.25">
      <c r="A2380" t="s">
        <v>2518</v>
      </c>
      <c r="B2380">
        <v>0.18345550999999999</v>
      </c>
      <c r="C2380" t="s">
        <v>1284</v>
      </c>
      <c r="D2380" s="71">
        <v>42514</v>
      </c>
      <c r="E2380">
        <v>5</v>
      </c>
      <c r="F2380">
        <v>2016</v>
      </c>
      <c r="G2380" t="s">
        <v>1164</v>
      </c>
      <c r="H2380" t="s">
        <v>544</v>
      </c>
      <c r="I2380" t="s">
        <v>1599</v>
      </c>
    </row>
    <row r="2381" spans="1:9" x14ac:dyDescent="0.25">
      <c r="A2381" t="s">
        <v>2580</v>
      </c>
      <c r="B2381">
        <v>0.181218886</v>
      </c>
      <c r="C2381" t="s">
        <v>1284</v>
      </c>
      <c r="D2381" s="71">
        <v>42289</v>
      </c>
      <c r="E2381">
        <v>10</v>
      </c>
      <c r="F2381">
        <v>2015</v>
      </c>
      <c r="G2381" t="s">
        <v>1164</v>
      </c>
      <c r="H2381" t="s">
        <v>544</v>
      </c>
      <c r="I2381" t="s">
        <v>1599</v>
      </c>
    </row>
    <row r="2382" spans="1:9" x14ac:dyDescent="0.25">
      <c r="A2382" t="s">
        <v>1650</v>
      </c>
      <c r="B2382">
        <v>0.17926646299999999</v>
      </c>
      <c r="C2382" t="s">
        <v>1284</v>
      </c>
      <c r="D2382" s="71">
        <v>42277</v>
      </c>
      <c r="E2382">
        <v>9</v>
      </c>
      <c r="F2382">
        <v>2015</v>
      </c>
      <c r="G2382" t="s">
        <v>1164</v>
      </c>
      <c r="H2382" t="s">
        <v>544</v>
      </c>
      <c r="I2382" t="s">
        <v>1599</v>
      </c>
    </row>
    <row r="2383" spans="1:9" x14ac:dyDescent="0.25">
      <c r="A2383" t="s">
        <v>1685</v>
      </c>
      <c r="B2383">
        <v>0.17822155100000001</v>
      </c>
      <c r="C2383" t="s">
        <v>1284</v>
      </c>
      <c r="D2383" s="71">
        <v>42219</v>
      </c>
      <c r="E2383">
        <v>8</v>
      </c>
      <c r="F2383">
        <v>2015</v>
      </c>
      <c r="G2383" t="s">
        <v>1164</v>
      </c>
      <c r="H2383" t="s">
        <v>544</v>
      </c>
      <c r="I2383" t="s">
        <v>1599</v>
      </c>
    </row>
    <row r="2384" spans="1:9" x14ac:dyDescent="0.25">
      <c r="A2384" t="s">
        <v>1726</v>
      </c>
      <c r="B2384">
        <v>0.17741527500000001</v>
      </c>
      <c r="C2384" t="s">
        <v>1284</v>
      </c>
      <c r="D2384" s="71">
        <v>42144</v>
      </c>
      <c r="E2384">
        <v>5</v>
      </c>
      <c r="F2384">
        <v>2015</v>
      </c>
      <c r="G2384" t="s">
        <v>1164</v>
      </c>
      <c r="H2384" t="s">
        <v>544</v>
      </c>
      <c r="I2384" t="s">
        <v>1599</v>
      </c>
    </row>
    <row r="2385" spans="1:9" x14ac:dyDescent="0.25">
      <c r="A2385" t="s">
        <v>1815</v>
      </c>
      <c r="B2385">
        <v>0.174596998</v>
      </c>
      <c r="C2385" t="s">
        <v>1284</v>
      </c>
      <c r="D2385" s="71">
        <v>42418</v>
      </c>
      <c r="E2385">
        <v>2</v>
      </c>
      <c r="F2385">
        <v>2016</v>
      </c>
      <c r="G2385" t="s">
        <v>1164</v>
      </c>
      <c r="H2385" t="s">
        <v>544</v>
      </c>
      <c r="I2385" t="s">
        <v>1599</v>
      </c>
    </row>
    <row r="2386" spans="1:9" x14ac:dyDescent="0.25">
      <c r="A2386" t="s">
        <v>1907</v>
      </c>
      <c r="B2386">
        <v>0.17171339499999999</v>
      </c>
      <c r="C2386" t="s">
        <v>1284</v>
      </c>
      <c r="D2386" s="71">
        <v>42429</v>
      </c>
      <c r="E2386">
        <v>2</v>
      </c>
      <c r="F2386">
        <v>2016</v>
      </c>
      <c r="G2386" t="s">
        <v>1164</v>
      </c>
      <c r="H2386" t="s">
        <v>544</v>
      </c>
      <c r="I2386" t="s">
        <v>1599</v>
      </c>
    </row>
    <row r="2387" spans="1:9" x14ac:dyDescent="0.25">
      <c r="A2387" t="s">
        <v>1984</v>
      </c>
      <c r="B2387">
        <v>0.16982297900000001</v>
      </c>
      <c r="C2387" t="s">
        <v>1284</v>
      </c>
      <c r="D2387" s="71">
        <v>42188</v>
      </c>
      <c r="E2387">
        <v>7</v>
      </c>
      <c r="F2387">
        <v>2015</v>
      </c>
      <c r="G2387" t="s">
        <v>1164</v>
      </c>
      <c r="H2387" t="s">
        <v>544</v>
      </c>
      <c r="I2387" t="s">
        <v>1599</v>
      </c>
    </row>
    <row r="2388" spans="1:9" x14ac:dyDescent="0.25">
      <c r="A2388" t="s">
        <v>2054</v>
      </c>
      <c r="B2388">
        <v>0.168138024</v>
      </c>
      <c r="C2388" t="s">
        <v>1284</v>
      </c>
      <c r="D2388" s="71">
        <v>42319</v>
      </c>
      <c r="E2388">
        <v>11</v>
      </c>
      <c r="F2388">
        <v>2015</v>
      </c>
      <c r="G2388" t="s">
        <v>1164</v>
      </c>
      <c r="H2388" t="s">
        <v>544</v>
      </c>
      <c r="I2388" t="s">
        <v>1599</v>
      </c>
    </row>
    <row r="2389" spans="1:9" x14ac:dyDescent="0.25">
      <c r="A2389" t="s">
        <v>2137</v>
      </c>
      <c r="B2389">
        <v>0.1665615</v>
      </c>
      <c r="C2389" t="s">
        <v>1284</v>
      </c>
      <c r="D2389" s="71">
        <v>42520</v>
      </c>
      <c r="E2389">
        <v>5</v>
      </c>
      <c r="F2389">
        <v>2016</v>
      </c>
      <c r="G2389" t="s">
        <v>1164</v>
      </c>
      <c r="H2389" t="s">
        <v>544</v>
      </c>
      <c r="I2389" t="s">
        <v>1599</v>
      </c>
    </row>
    <row r="2390" spans="1:9" x14ac:dyDescent="0.25">
      <c r="A2390" t="s">
        <v>2210</v>
      </c>
      <c r="B2390">
        <v>0.165000378</v>
      </c>
      <c r="C2390" t="s">
        <v>1284</v>
      </c>
      <c r="D2390" s="71">
        <v>42467</v>
      </c>
      <c r="E2390">
        <v>4</v>
      </c>
      <c r="F2390">
        <v>2016</v>
      </c>
      <c r="G2390" t="s">
        <v>1164</v>
      </c>
      <c r="H2390" t="s">
        <v>544</v>
      </c>
      <c r="I2390" t="s">
        <v>1599</v>
      </c>
    </row>
    <row r="2391" spans="1:9" x14ac:dyDescent="0.25">
      <c r="A2391" t="s">
        <v>2237</v>
      </c>
      <c r="B2391">
        <v>0.164532288</v>
      </c>
      <c r="C2391" t="s">
        <v>1284</v>
      </c>
      <c r="D2391" s="71">
        <v>42473</v>
      </c>
      <c r="E2391">
        <v>4</v>
      </c>
      <c r="F2391">
        <v>2016</v>
      </c>
      <c r="G2391" t="s">
        <v>1164</v>
      </c>
      <c r="H2391" t="s">
        <v>544</v>
      </c>
      <c r="I2391" t="s">
        <v>1599</v>
      </c>
    </row>
    <row r="2392" spans="1:9" x14ac:dyDescent="0.25">
      <c r="A2392" t="s">
        <v>2304</v>
      </c>
      <c r="B2392">
        <v>0.163298414</v>
      </c>
      <c r="C2392" t="s">
        <v>1284</v>
      </c>
      <c r="D2392" s="71">
        <v>42433</v>
      </c>
      <c r="E2392">
        <v>3</v>
      </c>
      <c r="F2392">
        <v>2016</v>
      </c>
      <c r="G2392" t="s">
        <v>1164</v>
      </c>
      <c r="H2392" t="s">
        <v>544</v>
      </c>
      <c r="I2392" t="s">
        <v>1599</v>
      </c>
    </row>
    <row r="2393" spans="1:9" x14ac:dyDescent="0.25">
      <c r="A2393" t="s">
        <v>2319</v>
      </c>
      <c r="B2393">
        <v>0.16307516899999999</v>
      </c>
      <c r="C2393" t="s">
        <v>1284</v>
      </c>
      <c r="D2393" s="71">
        <v>42307</v>
      </c>
      <c r="E2393">
        <v>10</v>
      </c>
      <c r="F2393">
        <v>2015</v>
      </c>
      <c r="G2393" t="s">
        <v>1164</v>
      </c>
      <c r="H2393" t="s">
        <v>544</v>
      </c>
      <c r="I2393" t="s">
        <v>1599</v>
      </c>
    </row>
    <row r="2394" spans="1:9" x14ac:dyDescent="0.25">
      <c r="A2394" t="s">
        <v>2320</v>
      </c>
      <c r="B2394">
        <v>0.16307516899999999</v>
      </c>
      <c r="C2394" t="s">
        <v>1284</v>
      </c>
      <c r="D2394" s="71">
        <v>42313</v>
      </c>
      <c r="E2394">
        <v>11</v>
      </c>
      <c r="F2394">
        <v>2015</v>
      </c>
      <c r="G2394" t="s">
        <v>1164</v>
      </c>
      <c r="H2394" t="s">
        <v>544</v>
      </c>
      <c r="I2394" t="s">
        <v>1599</v>
      </c>
    </row>
    <row r="2395" spans="1:9" x14ac:dyDescent="0.25">
      <c r="A2395" t="s">
        <v>2399</v>
      </c>
      <c r="B2395">
        <v>0.16168448299999999</v>
      </c>
      <c r="C2395" t="s">
        <v>1284</v>
      </c>
      <c r="D2395" s="71">
        <v>42390</v>
      </c>
      <c r="E2395">
        <v>1</v>
      </c>
      <c r="F2395">
        <v>2016</v>
      </c>
      <c r="G2395" t="s">
        <v>1164</v>
      </c>
      <c r="H2395" t="s">
        <v>544</v>
      </c>
      <c r="I2395" t="s">
        <v>1599</v>
      </c>
    </row>
    <row r="2396" spans="1:9" x14ac:dyDescent="0.25">
      <c r="A2396" t="s">
        <v>2429</v>
      </c>
      <c r="B2396">
        <v>0.16098913300000001</v>
      </c>
      <c r="C2396" t="s">
        <v>1284</v>
      </c>
      <c r="D2396" s="71">
        <v>42167</v>
      </c>
      <c r="E2396">
        <v>6</v>
      </c>
      <c r="F2396">
        <v>2015</v>
      </c>
      <c r="G2396" t="s">
        <v>1164</v>
      </c>
      <c r="H2396" t="s">
        <v>544</v>
      </c>
      <c r="I2396" t="s">
        <v>1599</v>
      </c>
    </row>
    <row r="2397" spans="1:9" x14ac:dyDescent="0.25">
      <c r="A2397" t="s">
        <v>2443</v>
      </c>
      <c r="B2397">
        <v>0.16071179499999999</v>
      </c>
      <c r="C2397" t="s">
        <v>1284</v>
      </c>
      <c r="D2397" s="71">
        <v>42417</v>
      </c>
      <c r="E2397">
        <v>2</v>
      </c>
      <c r="F2397">
        <v>2016</v>
      </c>
      <c r="G2397" t="s">
        <v>1164</v>
      </c>
      <c r="H2397" t="s">
        <v>544</v>
      </c>
      <c r="I2397" t="s">
        <v>1599</v>
      </c>
    </row>
    <row r="2398" spans="1:9" x14ac:dyDescent="0.25">
      <c r="A2398" t="s">
        <v>2452</v>
      </c>
      <c r="B2398">
        <v>0.16065217700000001</v>
      </c>
      <c r="C2398" t="s">
        <v>1284</v>
      </c>
      <c r="D2398" s="71">
        <v>42446</v>
      </c>
      <c r="E2398">
        <v>3</v>
      </c>
      <c r="F2398">
        <v>2016</v>
      </c>
      <c r="G2398" t="s">
        <v>1164</v>
      </c>
      <c r="H2398" t="s">
        <v>544</v>
      </c>
      <c r="I2398" t="s">
        <v>1599</v>
      </c>
    </row>
    <row r="2399" spans="1:9" x14ac:dyDescent="0.25">
      <c r="A2399" t="s">
        <v>2493</v>
      </c>
      <c r="B2399">
        <v>0.16001147299999999</v>
      </c>
      <c r="C2399" t="s">
        <v>1284</v>
      </c>
      <c r="D2399" s="71">
        <v>42361</v>
      </c>
      <c r="E2399">
        <v>12</v>
      </c>
      <c r="F2399">
        <v>2015</v>
      </c>
      <c r="G2399" t="s">
        <v>1164</v>
      </c>
      <c r="H2399" t="s">
        <v>544</v>
      </c>
      <c r="I2399" t="s">
        <v>1599</v>
      </c>
    </row>
    <row r="2400" spans="1:9" x14ac:dyDescent="0.25">
      <c r="A2400" t="s">
        <v>2507</v>
      </c>
      <c r="B2400">
        <v>0.15988574899999999</v>
      </c>
      <c r="C2400" t="s">
        <v>1284</v>
      </c>
      <c r="D2400" s="71">
        <v>42417</v>
      </c>
      <c r="E2400">
        <v>2</v>
      </c>
      <c r="F2400">
        <v>2016</v>
      </c>
      <c r="G2400" t="s">
        <v>1164</v>
      </c>
      <c r="H2400" t="s">
        <v>544</v>
      </c>
      <c r="I2400" t="s">
        <v>1599</v>
      </c>
    </row>
    <row r="2401" spans="1:9" x14ac:dyDescent="0.25">
      <c r="A2401" t="s">
        <v>1784</v>
      </c>
      <c r="B2401">
        <v>0.15488217900000001</v>
      </c>
      <c r="C2401" t="s">
        <v>1284</v>
      </c>
      <c r="D2401" s="71">
        <v>42130</v>
      </c>
      <c r="E2401">
        <v>5</v>
      </c>
      <c r="F2401">
        <v>2015</v>
      </c>
      <c r="G2401" t="s">
        <v>1164</v>
      </c>
      <c r="H2401" t="s">
        <v>544</v>
      </c>
      <c r="I2401" t="s">
        <v>1599</v>
      </c>
    </row>
    <row r="2402" spans="1:9" x14ac:dyDescent="0.25">
      <c r="A2402" t="s">
        <v>1822</v>
      </c>
      <c r="B2402">
        <v>0.15442138899999999</v>
      </c>
      <c r="C2402" t="s">
        <v>1284</v>
      </c>
      <c r="D2402" s="71">
        <v>42321</v>
      </c>
      <c r="E2402">
        <v>11</v>
      </c>
      <c r="F2402">
        <v>2015</v>
      </c>
      <c r="G2402" t="s">
        <v>1164</v>
      </c>
      <c r="H2402" t="s">
        <v>544</v>
      </c>
      <c r="I2402" t="s">
        <v>1599</v>
      </c>
    </row>
    <row r="2403" spans="1:9" x14ac:dyDescent="0.25">
      <c r="A2403" t="s">
        <v>1925</v>
      </c>
      <c r="B2403">
        <v>0.15298941899999999</v>
      </c>
      <c r="C2403" t="s">
        <v>1284</v>
      </c>
      <c r="D2403" s="71">
        <v>42229</v>
      </c>
      <c r="E2403">
        <v>8</v>
      </c>
      <c r="F2403">
        <v>2015</v>
      </c>
      <c r="G2403" t="s">
        <v>1164</v>
      </c>
      <c r="H2403" t="s">
        <v>544</v>
      </c>
      <c r="I2403" t="s">
        <v>1599</v>
      </c>
    </row>
    <row r="2404" spans="1:9" x14ac:dyDescent="0.25">
      <c r="A2404" t="s">
        <v>1991</v>
      </c>
      <c r="B2404">
        <v>0.151992655</v>
      </c>
      <c r="C2404" t="s">
        <v>1284</v>
      </c>
      <c r="D2404" s="71">
        <v>42354</v>
      </c>
      <c r="E2404">
        <v>12</v>
      </c>
      <c r="F2404">
        <v>2015</v>
      </c>
      <c r="G2404" t="s">
        <v>1164</v>
      </c>
      <c r="H2404" t="s">
        <v>544</v>
      </c>
      <c r="I2404" t="s">
        <v>1599</v>
      </c>
    </row>
    <row r="2405" spans="1:9" x14ac:dyDescent="0.25">
      <c r="A2405" t="s">
        <v>2149</v>
      </c>
      <c r="B2405">
        <v>0.14974558800000001</v>
      </c>
      <c r="C2405" t="s">
        <v>1284</v>
      </c>
      <c r="D2405" s="71">
        <v>42060</v>
      </c>
      <c r="E2405">
        <v>2</v>
      </c>
      <c r="F2405">
        <v>2015</v>
      </c>
      <c r="G2405" t="s">
        <v>1164</v>
      </c>
      <c r="H2405" t="s">
        <v>544</v>
      </c>
      <c r="I2405" t="s">
        <v>1599</v>
      </c>
    </row>
    <row r="2406" spans="1:9" x14ac:dyDescent="0.25">
      <c r="A2406" t="s">
        <v>2232</v>
      </c>
      <c r="B2406">
        <v>0.14879094300000001</v>
      </c>
      <c r="C2406" t="s">
        <v>1284</v>
      </c>
      <c r="D2406" s="71">
        <v>42167</v>
      </c>
      <c r="E2406">
        <v>6</v>
      </c>
      <c r="F2406">
        <v>2015</v>
      </c>
      <c r="G2406" t="s">
        <v>1164</v>
      </c>
      <c r="H2406" t="s">
        <v>544</v>
      </c>
      <c r="I2406" t="s">
        <v>1599</v>
      </c>
    </row>
    <row r="2407" spans="1:9" x14ac:dyDescent="0.25">
      <c r="A2407" t="s">
        <v>2457</v>
      </c>
      <c r="B2407">
        <v>0.145693504</v>
      </c>
      <c r="C2407" t="s">
        <v>1284</v>
      </c>
      <c r="D2407" s="71">
        <v>42269</v>
      </c>
      <c r="E2407">
        <v>9</v>
      </c>
      <c r="F2407">
        <v>2015</v>
      </c>
      <c r="G2407" t="s">
        <v>1164</v>
      </c>
      <c r="H2407" t="s">
        <v>544</v>
      </c>
      <c r="I2407" t="s">
        <v>1599</v>
      </c>
    </row>
    <row r="2408" spans="1:9" x14ac:dyDescent="0.25">
      <c r="A2408" t="s">
        <v>2608</v>
      </c>
      <c r="B2408">
        <v>0.14411285700000001</v>
      </c>
      <c r="C2408" t="s">
        <v>1284</v>
      </c>
      <c r="D2408" s="71">
        <v>42277</v>
      </c>
      <c r="E2408">
        <v>9</v>
      </c>
      <c r="F2408">
        <v>2015</v>
      </c>
      <c r="G2408" t="s">
        <v>1164</v>
      </c>
      <c r="H2408" t="s">
        <v>544</v>
      </c>
      <c r="I2408" t="s">
        <v>1599</v>
      </c>
    </row>
    <row r="2409" spans="1:9" x14ac:dyDescent="0.25">
      <c r="A2409" t="s">
        <v>1652</v>
      </c>
      <c r="B2409">
        <v>0.14366078500000001</v>
      </c>
      <c r="C2409" t="s">
        <v>1284</v>
      </c>
      <c r="D2409" s="71">
        <v>42094</v>
      </c>
      <c r="E2409">
        <v>3</v>
      </c>
      <c r="F2409">
        <v>2015</v>
      </c>
      <c r="G2409" t="s">
        <v>1164</v>
      </c>
      <c r="H2409" t="s">
        <v>544</v>
      </c>
      <c r="I2409" t="s">
        <v>1599</v>
      </c>
    </row>
    <row r="2410" spans="1:9" x14ac:dyDescent="0.25">
      <c r="A2410" t="s">
        <v>1891</v>
      </c>
      <c r="B2410">
        <v>0.14056542399999999</v>
      </c>
      <c r="C2410" t="s">
        <v>1284</v>
      </c>
      <c r="D2410" s="71">
        <v>42188</v>
      </c>
      <c r="E2410">
        <v>7</v>
      </c>
      <c r="F2410">
        <v>2015</v>
      </c>
      <c r="G2410" t="s">
        <v>1164</v>
      </c>
      <c r="H2410" t="s">
        <v>544</v>
      </c>
      <c r="I2410" t="s">
        <v>1599</v>
      </c>
    </row>
    <row r="2411" spans="1:9" x14ac:dyDescent="0.25">
      <c r="A2411" t="s">
        <v>2257</v>
      </c>
      <c r="B2411">
        <v>0.136154051</v>
      </c>
      <c r="C2411" t="s">
        <v>1284</v>
      </c>
      <c r="D2411" s="71">
        <v>42192</v>
      </c>
      <c r="E2411">
        <v>7</v>
      </c>
      <c r="F2411">
        <v>2015</v>
      </c>
      <c r="G2411" t="s">
        <v>1164</v>
      </c>
      <c r="H2411" t="s">
        <v>544</v>
      </c>
      <c r="I2411" t="s">
        <v>1599</v>
      </c>
    </row>
    <row r="2412" spans="1:9" x14ac:dyDescent="0.25">
      <c r="A2412" t="s">
        <v>2264</v>
      </c>
      <c r="B2412">
        <v>0.136017365</v>
      </c>
      <c r="C2412" t="s">
        <v>1284</v>
      </c>
      <c r="D2412" s="71">
        <v>42325</v>
      </c>
      <c r="E2412">
        <v>11</v>
      </c>
      <c r="F2412">
        <v>2015</v>
      </c>
      <c r="G2412" t="s">
        <v>1164</v>
      </c>
      <c r="H2412" t="s">
        <v>544</v>
      </c>
      <c r="I2412" t="s">
        <v>1599</v>
      </c>
    </row>
    <row r="2413" spans="1:9" x14ac:dyDescent="0.25">
      <c r="A2413" t="s">
        <v>1683</v>
      </c>
      <c r="B2413">
        <v>0.13148573799999999</v>
      </c>
      <c r="C2413" t="s">
        <v>1284</v>
      </c>
      <c r="D2413" s="71">
        <v>42111</v>
      </c>
      <c r="E2413">
        <v>4</v>
      </c>
      <c r="F2413">
        <v>2015</v>
      </c>
      <c r="G2413" t="s">
        <v>1164</v>
      </c>
      <c r="H2413" t="s">
        <v>544</v>
      </c>
      <c r="I2413" t="s">
        <v>1599</v>
      </c>
    </row>
    <row r="2414" spans="1:9" x14ac:dyDescent="0.25">
      <c r="A2414" t="s">
        <v>1728</v>
      </c>
      <c r="B2414">
        <v>0.13094285999999999</v>
      </c>
      <c r="C2414" t="s">
        <v>1284</v>
      </c>
      <c r="D2414" s="71">
        <v>41935</v>
      </c>
      <c r="E2414">
        <v>10</v>
      </c>
      <c r="F2414">
        <v>2014</v>
      </c>
      <c r="G2414" t="s">
        <v>1164</v>
      </c>
      <c r="H2414" t="s">
        <v>544</v>
      </c>
      <c r="I2414" t="s">
        <v>1599</v>
      </c>
    </row>
    <row r="2415" spans="1:9" x14ac:dyDescent="0.25">
      <c r="A2415" t="s">
        <v>1905</v>
      </c>
      <c r="B2415">
        <v>0.12920688</v>
      </c>
      <c r="C2415" t="s">
        <v>1284</v>
      </c>
      <c r="D2415" s="71">
        <v>41985</v>
      </c>
      <c r="E2415">
        <v>12</v>
      </c>
      <c r="F2415">
        <v>2014</v>
      </c>
      <c r="G2415" t="s">
        <v>1164</v>
      </c>
      <c r="H2415" t="s">
        <v>544</v>
      </c>
      <c r="I2415" t="s">
        <v>1599</v>
      </c>
    </row>
    <row r="2416" spans="1:9" x14ac:dyDescent="0.25">
      <c r="A2416" t="s">
        <v>1972</v>
      </c>
      <c r="B2416">
        <v>0.12849249900000001</v>
      </c>
      <c r="C2416" t="s">
        <v>1284</v>
      </c>
      <c r="D2416" s="71">
        <v>42398</v>
      </c>
      <c r="E2416">
        <v>1</v>
      </c>
      <c r="F2416">
        <v>2016</v>
      </c>
      <c r="G2416" t="s">
        <v>1164</v>
      </c>
      <c r="H2416" t="s">
        <v>544</v>
      </c>
      <c r="I2416" t="s">
        <v>1599</v>
      </c>
    </row>
    <row r="2417" spans="1:9" x14ac:dyDescent="0.25">
      <c r="A2417" t="s">
        <v>1974</v>
      </c>
      <c r="B2417">
        <v>0.12848912800000001</v>
      </c>
      <c r="C2417" t="s">
        <v>1284</v>
      </c>
      <c r="D2417" s="71">
        <v>42131</v>
      </c>
      <c r="E2417">
        <v>5</v>
      </c>
      <c r="F2417">
        <v>2015</v>
      </c>
      <c r="G2417" t="s">
        <v>1164</v>
      </c>
      <c r="H2417" t="s">
        <v>544</v>
      </c>
      <c r="I2417" t="s">
        <v>1599</v>
      </c>
    </row>
    <row r="2418" spans="1:9" x14ac:dyDescent="0.25">
      <c r="A2418" t="s">
        <v>2086</v>
      </c>
      <c r="B2418">
        <v>0.12712906800000001</v>
      </c>
      <c r="C2418" t="s">
        <v>1284</v>
      </c>
      <c r="D2418" s="71">
        <v>42419</v>
      </c>
      <c r="E2418">
        <v>2</v>
      </c>
      <c r="F2418">
        <v>2016</v>
      </c>
      <c r="G2418" t="s">
        <v>1164</v>
      </c>
      <c r="H2418" t="s">
        <v>544</v>
      </c>
      <c r="I2418" t="s">
        <v>1599</v>
      </c>
    </row>
    <row r="2419" spans="1:9" x14ac:dyDescent="0.25">
      <c r="A2419" t="s">
        <v>2175</v>
      </c>
      <c r="B2419">
        <v>0.126025364</v>
      </c>
      <c r="C2419" t="s">
        <v>1284</v>
      </c>
      <c r="D2419" s="71">
        <v>42433</v>
      </c>
      <c r="E2419">
        <v>3</v>
      </c>
      <c r="F2419">
        <v>2016</v>
      </c>
      <c r="G2419" t="s">
        <v>1164</v>
      </c>
      <c r="H2419" t="s">
        <v>544</v>
      </c>
      <c r="I2419" t="s">
        <v>1599</v>
      </c>
    </row>
    <row r="2420" spans="1:9" x14ac:dyDescent="0.25">
      <c r="A2420" t="s">
        <v>2199</v>
      </c>
      <c r="B2420">
        <v>0.125804268</v>
      </c>
      <c r="C2420" t="s">
        <v>1284</v>
      </c>
      <c r="D2420" s="71">
        <v>42433</v>
      </c>
      <c r="E2420">
        <v>3</v>
      </c>
      <c r="F2420">
        <v>2016</v>
      </c>
      <c r="G2420" t="s">
        <v>1164</v>
      </c>
      <c r="H2420" t="s">
        <v>544</v>
      </c>
      <c r="I2420" t="s">
        <v>1599</v>
      </c>
    </row>
    <row r="2421" spans="1:9" x14ac:dyDescent="0.25">
      <c r="A2421" t="s">
        <v>2354</v>
      </c>
      <c r="B2421">
        <v>0.124107037</v>
      </c>
      <c r="C2421" t="s">
        <v>1284</v>
      </c>
      <c r="D2421" s="71">
        <v>42480</v>
      </c>
      <c r="E2421">
        <v>4</v>
      </c>
      <c r="F2421">
        <v>2016</v>
      </c>
      <c r="G2421" t="s">
        <v>1164</v>
      </c>
      <c r="H2421" t="s">
        <v>544</v>
      </c>
      <c r="I2421" t="s">
        <v>1599</v>
      </c>
    </row>
    <row r="2422" spans="1:9" x14ac:dyDescent="0.25">
      <c r="A2422" t="s">
        <v>2415</v>
      </c>
      <c r="B2422">
        <v>0.123436225</v>
      </c>
      <c r="C2422" t="s">
        <v>1284</v>
      </c>
      <c r="D2422" s="71">
        <v>42237</v>
      </c>
      <c r="E2422">
        <v>8</v>
      </c>
      <c r="F2422">
        <v>2015</v>
      </c>
      <c r="G2422" t="s">
        <v>1164</v>
      </c>
      <c r="H2422" t="s">
        <v>544</v>
      </c>
      <c r="I2422" t="s">
        <v>1599</v>
      </c>
    </row>
    <row r="2423" spans="1:9" x14ac:dyDescent="0.25">
      <c r="A2423" t="s">
        <v>2456</v>
      </c>
      <c r="B2423">
        <v>0.123050822</v>
      </c>
      <c r="C2423" t="s">
        <v>1284</v>
      </c>
      <c r="D2423" s="71">
        <v>42293</v>
      </c>
      <c r="E2423">
        <v>10</v>
      </c>
      <c r="F2423">
        <v>2015</v>
      </c>
      <c r="G2423" t="s">
        <v>1164</v>
      </c>
      <c r="H2423" t="s">
        <v>544</v>
      </c>
      <c r="I2423" t="s">
        <v>1599</v>
      </c>
    </row>
    <row r="2424" spans="1:9" x14ac:dyDescent="0.25">
      <c r="A2424" t="s">
        <v>2488</v>
      </c>
      <c r="B2424">
        <v>0.122811077</v>
      </c>
      <c r="C2424" t="s">
        <v>1284</v>
      </c>
      <c r="D2424" s="71">
        <v>42353</v>
      </c>
      <c r="E2424">
        <v>12</v>
      </c>
      <c r="F2424">
        <v>2015</v>
      </c>
      <c r="G2424" t="s">
        <v>1164</v>
      </c>
      <c r="H2424" t="s">
        <v>544</v>
      </c>
      <c r="I2424" t="s">
        <v>1599</v>
      </c>
    </row>
    <row r="2425" spans="1:9" x14ac:dyDescent="0.25">
      <c r="A2425" t="s">
        <v>2541</v>
      </c>
      <c r="B2425">
        <v>0.122348833</v>
      </c>
      <c r="C2425" t="s">
        <v>1284</v>
      </c>
      <c r="D2425" s="71">
        <v>41589</v>
      </c>
      <c r="E2425">
        <v>11</v>
      </c>
      <c r="F2425">
        <v>2013</v>
      </c>
      <c r="G2425" t="s">
        <v>1164</v>
      </c>
      <c r="H2425" t="s">
        <v>544</v>
      </c>
      <c r="I2425" t="s">
        <v>1599</v>
      </c>
    </row>
    <row r="2426" spans="1:9" x14ac:dyDescent="0.25">
      <c r="A2426" t="s">
        <v>2597</v>
      </c>
      <c r="B2426">
        <v>0.121816225</v>
      </c>
      <c r="C2426" t="s">
        <v>1284</v>
      </c>
      <c r="D2426" s="71">
        <v>42398</v>
      </c>
      <c r="E2426">
        <v>1</v>
      </c>
      <c r="F2426">
        <v>2016</v>
      </c>
      <c r="G2426" t="s">
        <v>1164</v>
      </c>
      <c r="H2426" t="s">
        <v>544</v>
      </c>
      <c r="I2426" t="s">
        <v>1599</v>
      </c>
    </row>
    <row r="2427" spans="1:9" x14ac:dyDescent="0.25">
      <c r="A2427" t="s">
        <v>1753</v>
      </c>
      <c r="B2427">
        <v>0.22547988299999999</v>
      </c>
      <c r="C2427" t="s">
        <v>1284</v>
      </c>
      <c r="D2427" s="71">
        <v>42479</v>
      </c>
      <c r="E2427">
        <v>4</v>
      </c>
      <c r="F2427">
        <v>2016</v>
      </c>
      <c r="G2427" t="s">
        <v>1164</v>
      </c>
      <c r="H2427" t="s">
        <v>544</v>
      </c>
      <c r="I2427" t="s">
        <v>1599</v>
      </c>
    </row>
    <row r="2428" spans="1:9" x14ac:dyDescent="0.25">
      <c r="A2428" t="s">
        <v>2168</v>
      </c>
      <c r="B2428">
        <v>0.197651572</v>
      </c>
      <c r="C2428" t="s">
        <v>1284</v>
      </c>
      <c r="D2428" s="71">
        <v>42459</v>
      </c>
      <c r="E2428">
        <v>3</v>
      </c>
      <c r="F2428">
        <v>2016</v>
      </c>
      <c r="G2428" t="s">
        <v>1164</v>
      </c>
      <c r="H2428" t="s">
        <v>544</v>
      </c>
      <c r="I2428" t="s">
        <v>1599</v>
      </c>
    </row>
    <row r="2429" spans="1:9" x14ac:dyDescent="0.25">
      <c r="A2429" t="s">
        <v>1916</v>
      </c>
      <c r="B2429">
        <v>0.17143439399999999</v>
      </c>
      <c r="C2429" t="s">
        <v>1284</v>
      </c>
      <c r="D2429" s="71">
        <v>42437</v>
      </c>
      <c r="E2429">
        <v>3</v>
      </c>
      <c r="F2429">
        <v>2016</v>
      </c>
      <c r="G2429" t="s">
        <v>1164</v>
      </c>
      <c r="H2429" t="s">
        <v>544</v>
      </c>
      <c r="I2429" t="s">
        <v>1599</v>
      </c>
    </row>
    <row r="2430" spans="1:9" x14ac:dyDescent="0.25">
      <c r="A2430" t="s">
        <v>2474</v>
      </c>
      <c r="B2430">
        <v>0.25075801199999997</v>
      </c>
      <c r="C2430" t="s">
        <v>1284</v>
      </c>
      <c r="D2430" s="71">
        <v>42226</v>
      </c>
      <c r="E2430">
        <v>8</v>
      </c>
      <c r="F2430">
        <v>2015</v>
      </c>
      <c r="G2430" t="s">
        <v>1164</v>
      </c>
      <c r="H2430" t="s">
        <v>544</v>
      </c>
      <c r="I2430" t="s">
        <v>1599</v>
      </c>
    </row>
    <row r="2431" spans="1:9" x14ac:dyDescent="0.25">
      <c r="A2431" t="s">
        <v>2187</v>
      </c>
      <c r="B2431">
        <v>0.19700519799999999</v>
      </c>
      <c r="C2431" t="s">
        <v>1284</v>
      </c>
      <c r="D2431" s="71">
        <v>42333</v>
      </c>
      <c r="E2431">
        <v>11</v>
      </c>
      <c r="F2431">
        <v>2015</v>
      </c>
      <c r="G2431" t="s">
        <v>1164</v>
      </c>
      <c r="H2431" t="s">
        <v>544</v>
      </c>
      <c r="I2431" t="s">
        <v>1599</v>
      </c>
    </row>
    <row r="2432" spans="1:9" x14ac:dyDescent="0.25">
      <c r="A2432" t="s">
        <v>2465</v>
      </c>
      <c r="B2432">
        <v>0.18500528699999999</v>
      </c>
      <c r="C2432" t="s">
        <v>1284</v>
      </c>
      <c r="D2432" s="71">
        <v>42277</v>
      </c>
      <c r="E2432">
        <v>9</v>
      </c>
      <c r="F2432">
        <v>2015</v>
      </c>
      <c r="G2432" t="s">
        <v>1164</v>
      </c>
      <c r="H2432" t="s">
        <v>544</v>
      </c>
      <c r="I2432" t="s">
        <v>1599</v>
      </c>
    </row>
    <row r="2433" spans="1:9" x14ac:dyDescent="0.25">
      <c r="A2433" t="s">
        <v>2523</v>
      </c>
      <c r="B2433">
        <v>0.18325807199999999</v>
      </c>
      <c r="C2433" t="s">
        <v>1284</v>
      </c>
      <c r="D2433" s="71">
        <v>42051</v>
      </c>
      <c r="E2433">
        <v>2</v>
      </c>
      <c r="F2433">
        <v>2015</v>
      </c>
      <c r="G2433" t="s">
        <v>1164</v>
      </c>
      <c r="H2433" t="s">
        <v>544</v>
      </c>
      <c r="I2433" t="s">
        <v>1599</v>
      </c>
    </row>
    <row r="2434" spans="1:9" x14ac:dyDescent="0.25">
      <c r="A2434" t="s">
        <v>1764</v>
      </c>
      <c r="B2434">
        <v>0.17635442400000001</v>
      </c>
      <c r="C2434" t="s">
        <v>1284</v>
      </c>
      <c r="D2434" s="71">
        <v>42333</v>
      </c>
      <c r="E2434">
        <v>11</v>
      </c>
      <c r="F2434">
        <v>2015</v>
      </c>
      <c r="G2434" t="s">
        <v>1164</v>
      </c>
      <c r="H2434" t="s">
        <v>544</v>
      </c>
      <c r="I2434" t="s">
        <v>1599</v>
      </c>
    </row>
    <row r="2435" spans="1:9" x14ac:dyDescent="0.25">
      <c r="A2435" t="s">
        <v>1789</v>
      </c>
      <c r="B2435">
        <v>0.175450043</v>
      </c>
      <c r="C2435" t="s">
        <v>1284</v>
      </c>
      <c r="D2435" s="71">
        <v>42338</v>
      </c>
      <c r="E2435">
        <v>11</v>
      </c>
      <c r="F2435">
        <v>2015</v>
      </c>
      <c r="G2435" t="s">
        <v>1164</v>
      </c>
      <c r="H2435" t="s">
        <v>544</v>
      </c>
      <c r="I2435" t="s">
        <v>1599</v>
      </c>
    </row>
    <row r="2436" spans="1:9" x14ac:dyDescent="0.25">
      <c r="A2436" t="s">
        <v>1930</v>
      </c>
      <c r="B2436">
        <v>0.17100231399999999</v>
      </c>
      <c r="C2436" t="s">
        <v>1284</v>
      </c>
      <c r="D2436" s="71">
        <v>42151</v>
      </c>
      <c r="E2436">
        <v>5</v>
      </c>
      <c r="F2436">
        <v>2015</v>
      </c>
      <c r="G2436" t="s">
        <v>1164</v>
      </c>
      <c r="H2436" t="s">
        <v>544</v>
      </c>
      <c r="I2436" t="s">
        <v>1599</v>
      </c>
    </row>
    <row r="2437" spans="1:9" x14ac:dyDescent="0.25">
      <c r="A2437" t="s">
        <v>2187</v>
      </c>
      <c r="B2437">
        <v>0.16541629199999999</v>
      </c>
      <c r="C2437" t="s">
        <v>1284</v>
      </c>
      <c r="D2437" s="71">
        <v>42283</v>
      </c>
      <c r="E2437">
        <v>10</v>
      </c>
      <c r="F2437">
        <v>2015</v>
      </c>
      <c r="G2437" t="s">
        <v>1164</v>
      </c>
      <c r="H2437" t="s">
        <v>544</v>
      </c>
      <c r="I2437" t="s">
        <v>1599</v>
      </c>
    </row>
    <row r="2438" spans="1:9" x14ac:dyDescent="0.25">
      <c r="A2438" t="s">
        <v>2245</v>
      </c>
      <c r="B2438">
        <v>0.148689763</v>
      </c>
      <c r="C2438" t="s">
        <v>1284</v>
      </c>
      <c r="D2438" s="71">
        <v>42173</v>
      </c>
      <c r="E2438">
        <v>6</v>
      </c>
      <c r="F2438">
        <v>2015</v>
      </c>
      <c r="G2438" t="s">
        <v>1164</v>
      </c>
      <c r="H2438" t="s">
        <v>544</v>
      </c>
      <c r="I2438" t="s">
        <v>1599</v>
      </c>
    </row>
    <row r="2439" spans="1:9" x14ac:dyDescent="0.25">
      <c r="A2439" t="s">
        <v>2368</v>
      </c>
      <c r="B2439">
        <v>0.13486662999999999</v>
      </c>
      <c r="C2439" t="s">
        <v>1284</v>
      </c>
      <c r="D2439" s="71">
        <v>42153</v>
      </c>
      <c r="E2439">
        <v>5</v>
      </c>
      <c r="F2439">
        <v>2015</v>
      </c>
      <c r="G2439" t="s">
        <v>1164</v>
      </c>
      <c r="H2439" t="s">
        <v>544</v>
      </c>
      <c r="I2439" t="s">
        <v>1599</v>
      </c>
    </row>
    <row r="2440" spans="1:9" x14ac:dyDescent="0.25">
      <c r="A2440" t="s">
        <v>2300</v>
      </c>
      <c r="B2440">
        <v>0.27135032799999997</v>
      </c>
      <c r="C2440" t="s">
        <v>1522</v>
      </c>
      <c r="D2440" s="71">
        <v>42327</v>
      </c>
      <c r="E2440">
        <v>11</v>
      </c>
      <c r="F2440">
        <v>2015</v>
      </c>
      <c r="G2440" t="s">
        <v>1165</v>
      </c>
      <c r="H2440" t="s">
        <v>1021</v>
      </c>
      <c r="I2440" t="s">
        <v>1599</v>
      </c>
    </row>
    <row r="2441" spans="1:9" x14ac:dyDescent="0.25">
      <c r="A2441" t="s">
        <v>1793</v>
      </c>
      <c r="B2441">
        <v>0.130365494</v>
      </c>
      <c r="C2441" t="s">
        <v>1522</v>
      </c>
      <c r="D2441" s="71">
        <v>42153</v>
      </c>
      <c r="E2441">
        <v>5</v>
      </c>
      <c r="F2441">
        <v>2015</v>
      </c>
      <c r="G2441" t="s">
        <v>1165</v>
      </c>
      <c r="H2441" t="s">
        <v>1021</v>
      </c>
      <c r="I2441" t="s">
        <v>1599</v>
      </c>
    </row>
    <row r="2442" spans="1:9" x14ac:dyDescent="0.25">
      <c r="A2442" t="s">
        <v>2039</v>
      </c>
      <c r="B2442">
        <v>0.12775139699999999</v>
      </c>
      <c r="C2442" t="s">
        <v>1522</v>
      </c>
      <c r="D2442" s="71">
        <v>42325</v>
      </c>
      <c r="E2442">
        <v>11</v>
      </c>
      <c r="F2442">
        <v>2015</v>
      </c>
      <c r="G2442" t="s">
        <v>1165</v>
      </c>
      <c r="H2442" t="s">
        <v>1021</v>
      </c>
      <c r="I2442" t="s">
        <v>1599</v>
      </c>
    </row>
    <row r="2443" spans="1:9" x14ac:dyDescent="0.25">
      <c r="A2443" t="s">
        <v>2545</v>
      </c>
      <c r="B2443">
        <v>0.18237535499999999</v>
      </c>
      <c r="C2443" t="s">
        <v>1512</v>
      </c>
      <c r="D2443" s="71">
        <v>42493</v>
      </c>
      <c r="E2443">
        <v>5</v>
      </c>
      <c r="F2443">
        <v>2016</v>
      </c>
      <c r="G2443" t="s">
        <v>1165</v>
      </c>
      <c r="H2443" t="s">
        <v>1021</v>
      </c>
      <c r="I2443" t="s">
        <v>1599</v>
      </c>
    </row>
    <row r="2444" spans="1:9" x14ac:dyDescent="0.25">
      <c r="A2444" t="s">
        <v>1808</v>
      </c>
      <c r="B2444">
        <v>0.15453207199999999</v>
      </c>
      <c r="C2444" t="s">
        <v>1512</v>
      </c>
      <c r="D2444" s="71">
        <v>42272</v>
      </c>
      <c r="E2444">
        <v>9</v>
      </c>
      <c r="F2444">
        <v>2015</v>
      </c>
      <c r="G2444" t="s">
        <v>1165</v>
      </c>
      <c r="H2444" t="s">
        <v>1021</v>
      </c>
      <c r="I2444" t="s">
        <v>1599</v>
      </c>
    </row>
    <row r="2445" spans="1:9" x14ac:dyDescent="0.25">
      <c r="A2445" t="s">
        <v>2088</v>
      </c>
      <c r="B2445">
        <v>0.13822105900000001</v>
      </c>
      <c r="C2445" t="s">
        <v>1512</v>
      </c>
      <c r="D2445" s="71">
        <v>41981</v>
      </c>
      <c r="E2445">
        <v>12</v>
      </c>
      <c r="F2445">
        <v>2014</v>
      </c>
      <c r="G2445" t="s">
        <v>1165</v>
      </c>
      <c r="H2445" t="s">
        <v>1021</v>
      </c>
      <c r="I2445" t="s">
        <v>1599</v>
      </c>
    </row>
    <row r="2446" spans="1:9" x14ac:dyDescent="0.25">
      <c r="A2446" t="s">
        <v>2211</v>
      </c>
      <c r="B2446">
        <v>0.136661105</v>
      </c>
      <c r="C2446" t="s">
        <v>1512</v>
      </c>
      <c r="D2446" s="71">
        <v>42499</v>
      </c>
      <c r="E2446">
        <v>5</v>
      </c>
      <c r="F2446">
        <v>2016</v>
      </c>
      <c r="G2446" t="s">
        <v>1165</v>
      </c>
      <c r="H2446" t="s">
        <v>1021</v>
      </c>
      <c r="I2446" t="s">
        <v>1599</v>
      </c>
    </row>
    <row r="2447" spans="1:9" x14ac:dyDescent="0.25">
      <c r="A2447" t="s">
        <v>1970</v>
      </c>
      <c r="B2447">
        <v>0.13968375399999999</v>
      </c>
      <c r="C2447" t="s">
        <v>1464</v>
      </c>
      <c r="D2447" s="71">
        <v>42153</v>
      </c>
      <c r="E2447">
        <v>5</v>
      </c>
      <c r="F2447">
        <v>2015</v>
      </c>
      <c r="G2447" t="s">
        <v>1165</v>
      </c>
      <c r="H2447" t="s">
        <v>1021</v>
      </c>
      <c r="I2447" t="s">
        <v>1599</v>
      </c>
    </row>
    <row r="2448" spans="1:9" x14ac:dyDescent="0.25">
      <c r="A2448" t="s">
        <v>1771</v>
      </c>
      <c r="B2448">
        <v>0.42577712899999998</v>
      </c>
      <c r="C2448" t="s">
        <v>1372</v>
      </c>
      <c r="D2448" s="71">
        <v>41926</v>
      </c>
      <c r="E2448">
        <v>10</v>
      </c>
      <c r="F2448">
        <v>2014</v>
      </c>
      <c r="G2448" t="s">
        <v>1598</v>
      </c>
      <c r="H2448" t="s">
        <v>1019</v>
      </c>
      <c r="I2448" t="s">
        <v>1599</v>
      </c>
    </row>
    <row r="2449" spans="1:9" x14ac:dyDescent="0.25">
      <c r="A2449" t="s">
        <v>2025</v>
      </c>
      <c r="B2449">
        <v>0.12785443399999999</v>
      </c>
      <c r="C2449" t="s">
        <v>1372</v>
      </c>
      <c r="D2449" s="71">
        <v>41943</v>
      </c>
      <c r="E2449">
        <v>10</v>
      </c>
      <c r="F2449">
        <v>2014</v>
      </c>
      <c r="G2449" t="s">
        <v>1164</v>
      </c>
      <c r="H2449" t="s">
        <v>1018</v>
      </c>
      <c r="I2449" t="s">
        <v>1599</v>
      </c>
    </row>
    <row r="2450" spans="1:9" x14ac:dyDescent="0.25">
      <c r="A2450" t="s">
        <v>1788</v>
      </c>
      <c r="B2450">
        <v>0.40897261800000001</v>
      </c>
      <c r="C2450" t="s">
        <v>1372</v>
      </c>
      <c r="D2450" s="71">
        <v>42320</v>
      </c>
      <c r="E2450">
        <v>11</v>
      </c>
      <c r="F2450">
        <v>2015</v>
      </c>
      <c r="G2450" t="s">
        <v>1164</v>
      </c>
      <c r="H2450" t="s">
        <v>1018</v>
      </c>
      <c r="I2450" t="s">
        <v>1599</v>
      </c>
    </row>
    <row r="2451" spans="1:9" x14ac:dyDescent="0.25">
      <c r="A2451" t="s">
        <v>2391</v>
      </c>
      <c r="B2451">
        <v>0.146516809</v>
      </c>
      <c r="C2451" t="s">
        <v>1372</v>
      </c>
      <c r="D2451" s="71">
        <v>41551</v>
      </c>
      <c r="E2451">
        <v>10</v>
      </c>
      <c r="F2451">
        <v>2013</v>
      </c>
      <c r="G2451" t="s">
        <v>1164</v>
      </c>
      <c r="H2451" t="s">
        <v>1018</v>
      </c>
      <c r="I2451" t="s">
        <v>1599</v>
      </c>
    </row>
    <row r="2452" spans="1:9" x14ac:dyDescent="0.25">
      <c r="A2452" t="s">
        <v>2463</v>
      </c>
      <c r="B2452">
        <v>0.252028168</v>
      </c>
      <c r="C2452" t="s">
        <v>1372</v>
      </c>
      <c r="D2452" s="71">
        <v>41528</v>
      </c>
      <c r="E2452">
        <v>9</v>
      </c>
      <c r="F2452">
        <v>2013</v>
      </c>
      <c r="G2452" t="s">
        <v>1598</v>
      </c>
      <c r="H2452" t="s">
        <v>1019</v>
      </c>
      <c r="I2452" t="s">
        <v>1599</v>
      </c>
    </row>
    <row r="2453" spans="1:9" x14ac:dyDescent="0.25">
      <c r="A2453" t="s">
        <v>2464</v>
      </c>
      <c r="B2453">
        <v>0.252028168</v>
      </c>
      <c r="C2453" t="s">
        <v>1372</v>
      </c>
      <c r="D2453" s="71">
        <v>41528</v>
      </c>
      <c r="E2453">
        <v>9</v>
      </c>
      <c r="F2453">
        <v>2013</v>
      </c>
      <c r="G2453" t="s">
        <v>1598</v>
      </c>
      <c r="H2453" t="s">
        <v>1019</v>
      </c>
      <c r="I2453" t="s">
        <v>1599</v>
      </c>
    </row>
    <row r="2454" spans="1:9" x14ac:dyDescent="0.25">
      <c r="A2454" t="s">
        <v>2223</v>
      </c>
      <c r="B2454">
        <v>0.16481609</v>
      </c>
      <c r="C2454" t="s">
        <v>1487</v>
      </c>
      <c r="D2454" s="71">
        <v>42153</v>
      </c>
      <c r="E2454">
        <v>5</v>
      </c>
      <c r="F2454">
        <v>2015</v>
      </c>
      <c r="G2454" t="s">
        <v>1165</v>
      </c>
      <c r="H2454" t="s">
        <v>1021</v>
      </c>
      <c r="I2454" t="s">
        <v>1599</v>
      </c>
    </row>
    <row r="2455" spans="1:9" x14ac:dyDescent="0.25">
      <c r="A2455" t="s">
        <v>1657</v>
      </c>
      <c r="B2455">
        <v>1.0721143609999999</v>
      </c>
      <c r="C2455" t="s">
        <v>1356</v>
      </c>
      <c r="D2455" s="71">
        <v>42473</v>
      </c>
      <c r="E2455">
        <v>4</v>
      </c>
      <c r="F2455">
        <v>2016</v>
      </c>
      <c r="G2455" t="s">
        <v>1598</v>
      </c>
      <c r="H2455" t="s">
        <v>1019</v>
      </c>
      <c r="I2455" t="s">
        <v>1599</v>
      </c>
    </row>
    <row r="2456" spans="1:9" x14ac:dyDescent="0.25">
      <c r="A2456" t="s">
        <v>1674</v>
      </c>
      <c r="B2456">
        <v>0.68528124999999995</v>
      </c>
      <c r="C2456" t="s">
        <v>1356</v>
      </c>
      <c r="D2456" s="71">
        <v>42534</v>
      </c>
      <c r="E2456">
        <v>6</v>
      </c>
      <c r="F2456">
        <v>2016</v>
      </c>
      <c r="G2456" t="s">
        <v>1598</v>
      </c>
      <c r="H2456" t="s">
        <v>1019</v>
      </c>
      <c r="I2456" t="s">
        <v>1599</v>
      </c>
    </row>
    <row r="2457" spans="1:9" x14ac:dyDescent="0.25">
      <c r="A2457" t="s">
        <v>2452</v>
      </c>
      <c r="B2457">
        <v>0.25258157599999997</v>
      </c>
      <c r="C2457" t="s">
        <v>1536</v>
      </c>
      <c r="D2457" s="71">
        <v>42465</v>
      </c>
      <c r="E2457">
        <v>4</v>
      </c>
      <c r="F2457">
        <v>2016</v>
      </c>
      <c r="G2457" t="s">
        <v>1165</v>
      </c>
      <c r="H2457" t="s">
        <v>1021</v>
      </c>
      <c r="I2457" t="s">
        <v>1599</v>
      </c>
    </row>
    <row r="2458" spans="1:9" x14ac:dyDescent="0.25">
      <c r="A2458" t="s">
        <v>2138</v>
      </c>
      <c r="B2458">
        <v>0.199552014</v>
      </c>
      <c r="C2458" t="s">
        <v>1486</v>
      </c>
      <c r="D2458" s="71">
        <v>42307</v>
      </c>
      <c r="E2458">
        <v>10</v>
      </c>
      <c r="F2458">
        <v>2015</v>
      </c>
      <c r="G2458" t="s">
        <v>1165</v>
      </c>
      <c r="H2458" t="s">
        <v>1021</v>
      </c>
      <c r="I2458" t="s">
        <v>1599</v>
      </c>
    </row>
    <row r="2459" spans="1:9" x14ac:dyDescent="0.25">
      <c r="A2459" t="s">
        <v>1758</v>
      </c>
      <c r="B2459">
        <v>0.17656142799999999</v>
      </c>
      <c r="C2459" t="s">
        <v>1486</v>
      </c>
      <c r="D2459" s="71">
        <v>42524</v>
      </c>
      <c r="E2459">
        <v>6</v>
      </c>
      <c r="F2459">
        <v>2016</v>
      </c>
      <c r="G2459" t="s">
        <v>1165</v>
      </c>
      <c r="H2459" t="s">
        <v>1021</v>
      </c>
      <c r="I2459" t="s">
        <v>1599</v>
      </c>
    </row>
    <row r="2460" spans="1:9" x14ac:dyDescent="0.25">
      <c r="A2460" t="s">
        <v>1692</v>
      </c>
      <c r="B2460">
        <v>0.131330946</v>
      </c>
      <c r="C2460" t="s">
        <v>1486</v>
      </c>
      <c r="D2460" s="71">
        <v>42473</v>
      </c>
      <c r="E2460">
        <v>4</v>
      </c>
      <c r="F2460">
        <v>2016</v>
      </c>
      <c r="G2460" t="s">
        <v>1165</v>
      </c>
      <c r="H2460" t="s">
        <v>1021</v>
      </c>
      <c r="I2460" t="s">
        <v>1599</v>
      </c>
    </row>
    <row r="2461" spans="1:9" x14ac:dyDescent="0.25">
      <c r="A2461" t="s">
        <v>2135</v>
      </c>
      <c r="B2461">
        <v>0.12664076199999999</v>
      </c>
      <c r="C2461" t="s">
        <v>1486</v>
      </c>
      <c r="D2461" s="71">
        <v>42173</v>
      </c>
      <c r="E2461">
        <v>6</v>
      </c>
      <c r="F2461">
        <v>2015</v>
      </c>
      <c r="G2461" t="s">
        <v>1165</v>
      </c>
      <c r="H2461" t="s">
        <v>1021</v>
      </c>
      <c r="I2461" t="s">
        <v>1599</v>
      </c>
    </row>
    <row r="2462" spans="1:9" x14ac:dyDescent="0.25">
      <c r="A2462" t="s">
        <v>2271</v>
      </c>
      <c r="B2462">
        <v>0.27357386900000003</v>
      </c>
      <c r="C2462" t="s">
        <v>1374</v>
      </c>
      <c r="D2462" s="71">
        <v>42298</v>
      </c>
      <c r="E2462">
        <v>10</v>
      </c>
      <c r="F2462">
        <v>2015</v>
      </c>
      <c r="G2462" t="s">
        <v>1598</v>
      </c>
      <c r="H2462" t="s">
        <v>1019</v>
      </c>
      <c r="I2462" t="s">
        <v>1599</v>
      </c>
    </row>
    <row r="2463" spans="1:9" x14ac:dyDescent="0.25">
      <c r="A2463" t="s">
        <v>1777</v>
      </c>
      <c r="B2463">
        <v>0.13048527100000001</v>
      </c>
      <c r="C2463" t="s">
        <v>1374</v>
      </c>
      <c r="D2463" s="71">
        <v>42089</v>
      </c>
      <c r="E2463">
        <v>3</v>
      </c>
      <c r="F2463">
        <v>2015</v>
      </c>
      <c r="G2463" t="s">
        <v>1164</v>
      </c>
      <c r="H2463" t="s">
        <v>1020</v>
      </c>
      <c r="I2463" t="s">
        <v>1599</v>
      </c>
    </row>
    <row r="2464" spans="1:9" x14ac:dyDescent="0.25">
      <c r="A2464" t="s">
        <v>1864</v>
      </c>
      <c r="B2464">
        <v>0.35215195599999999</v>
      </c>
      <c r="C2464" t="s">
        <v>1374</v>
      </c>
      <c r="D2464" s="71">
        <v>42480</v>
      </c>
      <c r="E2464">
        <v>4</v>
      </c>
      <c r="F2464">
        <v>2016</v>
      </c>
      <c r="G2464" t="s">
        <v>1164</v>
      </c>
      <c r="H2464" t="s">
        <v>1020</v>
      </c>
      <c r="I2464" t="s">
        <v>1599</v>
      </c>
    </row>
    <row r="2465" spans="1:9" x14ac:dyDescent="0.25">
      <c r="A2465" t="s">
        <v>2096</v>
      </c>
      <c r="B2465">
        <v>0.29547055</v>
      </c>
      <c r="C2465" t="s">
        <v>1374</v>
      </c>
      <c r="D2465" s="71">
        <v>42510</v>
      </c>
      <c r="E2465">
        <v>5</v>
      </c>
      <c r="F2465">
        <v>2016</v>
      </c>
      <c r="G2465" t="s">
        <v>1164</v>
      </c>
      <c r="H2465" t="s">
        <v>1020</v>
      </c>
      <c r="I2465" t="s">
        <v>1599</v>
      </c>
    </row>
    <row r="2466" spans="1:9" x14ac:dyDescent="0.25">
      <c r="A2466" t="s">
        <v>2124</v>
      </c>
      <c r="B2466">
        <v>0.29100856800000002</v>
      </c>
      <c r="C2466" t="s">
        <v>1374</v>
      </c>
      <c r="D2466" s="71">
        <v>42423</v>
      </c>
      <c r="E2466">
        <v>2</v>
      </c>
      <c r="F2466">
        <v>2016</v>
      </c>
      <c r="G2466" t="s">
        <v>1164</v>
      </c>
      <c r="H2466" t="s">
        <v>1020</v>
      </c>
      <c r="I2466" t="s">
        <v>1599</v>
      </c>
    </row>
    <row r="2467" spans="1:9" x14ac:dyDescent="0.25">
      <c r="A2467" t="s">
        <v>2126</v>
      </c>
      <c r="B2467">
        <v>0.29083739400000003</v>
      </c>
      <c r="C2467" t="s">
        <v>1374</v>
      </c>
      <c r="D2467" s="71">
        <v>42424</v>
      </c>
      <c r="E2467">
        <v>2</v>
      </c>
      <c r="F2467">
        <v>2016</v>
      </c>
      <c r="G2467" t="s">
        <v>1164</v>
      </c>
      <c r="H2467" t="s">
        <v>1020</v>
      </c>
      <c r="I2467" t="s">
        <v>1599</v>
      </c>
    </row>
    <row r="2468" spans="1:9" x14ac:dyDescent="0.25">
      <c r="A2468" t="s">
        <v>2196</v>
      </c>
      <c r="B2468">
        <v>0.28138328299999998</v>
      </c>
      <c r="C2468" t="s">
        <v>1374</v>
      </c>
      <c r="D2468" s="71">
        <v>42346</v>
      </c>
      <c r="E2468">
        <v>12</v>
      </c>
      <c r="F2468">
        <v>2015</v>
      </c>
      <c r="G2468" t="s">
        <v>1164</v>
      </c>
      <c r="H2468" t="s">
        <v>1020</v>
      </c>
      <c r="I2468" t="s">
        <v>1599</v>
      </c>
    </row>
    <row r="2469" spans="1:9" x14ac:dyDescent="0.25">
      <c r="A2469" t="s">
        <v>2288</v>
      </c>
      <c r="B2469">
        <v>0.191947597</v>
      </c>
      <c r="C2469" t="s">
        <v>1374</v>
      </c>
      <c r="D2469" s="71">
        <v>42425</v>
      </c>
      <c r="E2469">
        <v>2</v>
      </c>
      <c r="F2469">
        <v>2016</v>
      </c>
      <c r="G2469" t="s">
        <v>1164</v>
      </c>
      <c r="H2469" t="s">
        <v>1020</v>
      </c>
      <c r="I2469" t="s">
        <v>1599</v>
      </c>
    </row>
    <row r="2470" spans="1:9" x14ac:dyDescent="0.25">
      <c r="A2470" t="s">
        <v>2308</v>
      </c>
      <c r="B2470">
        <v>0.19115122800000001</v>
      </c>
      <c r="C2470" t="s">
        <v>1374</v>
      </c>
      <c r="D2470" s="71">
        <v>42416</v>
      </c>
      <c r="E2470">
        <v>2</v>
      </c>
      <c r="F2470">
        <v>2016</v>
      </c>
      <c r="G2470" t="s">
        <v>1164</v>
      </c>
      <c r="H2470" t="s">
        <v>1020</v>
      </c>
      <c r="I2470" t="s">
        <v>1599</v>
      </c>
    </row>
    <row r="2471" spans="1:9" x14ac:dyDescent="0.25">
      <c r="A2471" t="s">
        <v>2588</v>
      </c>
      <c r="B2471">
        <v>0.18105864299999999</v>
      </c>
      <c r="C2471" t="s">
        <v>1374</v>
      </c>
      <c r="D2471" s="71">
        <v>42423</v>
      </c>
      <c r="E2471">
        <v>2</v>
      </c>
      <c r="F2471">
        <v>2016</v>
      </c>
      <c r="G2471" t="s">
        <v>1164</v>
      </c>
      <c r="H2471" t="s">
        <v>1020</v>
      </c>
      <c r="I2471" t="s">
        <v>1599</v>
      </c>
    </row>
    <row r="2472" spans="1:9" x14ac:dyDescent="0.25">
      <c r="A2472" t="s">
        <v>2042</v>
      </c>
      <c r="B2472">
        <v>0.12770045299999999</v>
      </c>
      <c r="C2472" t="s">
        <v>1374</v>
      </c>
      <c r="D2472" s="71">
        <v>42418</v>
      </c>
      <c r="E2472">
        <v>2</v>
      </c>
      <c r="F2472">
        <v>2016</v>
      </c>
      <c r="G2472" t="s">
        <v>1164</v>
      </c>
      <c r="H2472" t="s">
        <v>1020</v>
      </c>
      <c r="I2472" t="s">
        <v>1599</v>
      </c>
    </row>
    <row r="2473" spans="1:9" x14ac:dyDescent="0.25">
      <c r="A2473" t="s">
        <v>2296</v>
      </c>
      <c r="B2473">
        <v>0.19159347600000001</v>
      </c>
      <c r="C2473" t="s">
        <v>1374</v>
      </c>
      <c r="D2473" s="71">
        <v>42433</v>
      </c>
      <c r="E2473">
        <v>3</v>
      </c>
      <c r="F2473">
        <v>2016</v>
      </c>
      <c r="G2473" t="s">
        <v>1164</v>
      </c>
      <c r="H2473" t="s">
        <v>1020</v>
      </c>
      <c r="I2473" t="s">
        <v>1599</v>
      </c>
    </row>
    <row r="2474" spans="1:9" x14ac:dyDescent="0.25">
      <c r="A2474" t="s">
        <v>2624</v>
      </c>
      <c r="B2474">
        <v>0.23741948900000001</v>
      </c>
      <c r="C2474" t="s">
        <v>1374</v>
      </c>
      <c r="D2474" s="71">
        <v>42191</v>
      </c>
      <c r="E2474">
        <v>7</v>
      </c>
      <c r="F2474">
        <v>2015</v>
      </c>
      <c r="G2474" t="s">
        <v>1164</v>
      </c>
      <c r="H2474" t="s">
        <v>545</v>
      </c>
      <c r="I2474" t="s">
        <v>1599</v>
      </c>
    </row>
    <row r="2475" spans="1:9" x14ac:dyDescent="0.25">
      <c r="A2475" t="s">
        <v>2546</v>
      </c>
      <c r="B2475">
        <v>0.24445387399999999</v>
      </c>
      <c r="C2475" t="s">
        <v>1374</v>
      </c>
      <c r="D2475" s="71">
        <v>42185</v>
      </c>
      <c r="E2475">
        <v>6</v>
      </c>
      <c r="F2475">
        <v>2015</v>
      </c>
      <c r="G2475" t="s">
        <v>1164</v>
      </c>
      <c r="H2475" t="s">
        <v>1020</v>
      </c>
      <c r="I2475" t="s">
        <v>1599</v>
      </c>
    </row>
    <row r="2476" spans="1:9" x14ac:dyDescent="0.25">
      <c r="A2476" t="s">
        <v>2216</v>
      </c>
      <c r="B2476">
        <v>0.195605107</v>
      </c>
      <c r="C2476" t="s">
        <v>1374</v>
      </c>
      <c r="D2476" s="71">
        <v>42228</v>
      </c>
      <c r="E2476">
        <v>8</v>
      </c>
      <c r="F2476">
        <v>2015</v>
      </c>
      <c r="G2476" t="s">
        <v>1164</v>
      </c>
      <c r="H2476" t="s">
        <v>1020</v>
      </c>
      <c r="I2476" t="s">
        <v>1599</v>
      </c>
    </row>
    <row r="2477" spans="1:9" x14ac:dyDescent="0.25">
      <c r="A2477" t="s">
        <v>1953</v>
      </c>
      <c r="B2477">
        <v>0.17032976499999999</v>
      </c>
      <c r="C2477" t="s">
        <v>1374</v>
      </c>
      <c r="D2477" s="71">
        <v>42307</v>
      </c>
      <c r="E2477">
        <v>10</v>
      </c>
      <c r="F2477">
        <v>2015</v>
      </c>
      <c r="G2477" t="s">
        <v>1164</v>
      </c>
      <c r="H2477" t="s">
        <v>1020</v>
      </c>
      <c r="I2477" t="s">
        <v>1599</v>
      </c>
    </row>
    <row r="2478" spans="1:9" x14ac:dyDescent="0.25">
      <c r="A2478" t="s">
        <v>2266</v>
      </c>
      <c r="B2478">
        <v>0.135989058</v>
      </c>
      <c r="C2478" t="s">
        <v>1374</v>
      </c>
      <c r="D2478" s="71">
        <v>41912</v>
      </c>
      <c r="E2478">
        <v>9</v>
      </c>
      <c r="F2478">
        <v>2014</v>
      </c>
      <c r="G2478" t="s">
        <v>1164</v>
      </c>
      <c r="H2478" t="s">
        <v>1020</v>
      </c>
      <c r="I2478" t="s">
        <v>1599</v>
      </c>
    </row>
    <row r="2479" spans="1:9" x14ac:dyDescent="0.25">
      <c r="A2479" t="s">
        <v>2022</v>
      </c>
      <c r="B2479">
        <v>0.31054617899999998</v>
      </c>
      <c r="C2479" t="s">
        <v>1374</v>
      </c>
      <c r="D2479" s="71">
        <v>42383</v>
      </c>
      <c r="E2479">
        <v>1</v>
      </c>
      <c r="F2479">
        <v>2016</v>
      </c>
      <c r="G2479" t="s">
        <v>1164</v>
      </c>
      <c r="H2479" t="s">
        <v>1020</v>
      </c>
      <c r="I2479" t="s">
        <v>1599</v>
      </c>
    </row>
    <row r="2480" spans="1:9" x14ac:dyDescent="0.25">
      <c r="A2480" t="s">
        <v>2121</v>
      </c>
      <c r="B2480">
        <v>0.29134959599999999</v>
      </c>
      <c r="C2480" t="s">
        <v>1374</v>
      </c>
      <c r="D2480" s="71">
        <v>42356</v>
      </c>
      <c r="E2480">
        <v>12</v>
      </c>
      <c r="F2480">
        <v>2015</v>
      </c>
      <c r="G2480" t="s">
        <v>1164</v>
      </c>
      <c r="H2480" t="s">
        <v>1020</v>
      </c>
      <c r="I2480" t="s">
        <v>1599</v>
      </c>
    </row>
    <row r="2481" spans="1:9" x14ac:dyDescent="0.25">
      <c r="A2481" t="s">
        <v>2122</v>
      </c>
      <c r="B2481">
        <v>0.29134959599999999</v>
      </c>
      <c r="C2481" t="s">
        <v>1374</v>
      </c>
      <c r="D2481" s="71">
        <v>42356</v>
      </c>
      <c r="E2481">
        <v>12</v>
      </c>
      <c r="F2481">
        <v>2015</v>
      </c>
      <c r="G2481" t="s">
        <v>1164</v>
      </c>
      <c r="H2481" t="s">
        <v>1020</v>
      </c>
      <c r="I2481" t="s">
        <v>1599</v>
      </c>
    </row>
    <row r="2482" spans="1:9" x14ac:dyDescent="0.25">
      <c r="A2482" t="s">
        <v>2127</v>
      </c>
      <c r="B2482">
        <v>0.29081299500000002</v>
      </c>
      <c r="C2482" t="s">
        <v>1374</v>
      </c>
      <c r="D2482" s="71">
        <v>42395</v>
      </c>
      <c r="E2482">
        <v>1</v>
      </c>
      <c r="F2482">
        <v>2016</v>
      </c>
      <c r="G2482" t="s">
        <v>1164</v>
      </c>
      <c r="H2482" t="s">
        <v>1020</v>
      </c>
      <c r="I2482" t="s">
        <v>1599</v>
      </c>
    </row>
    <row r="2483" spans="1:9" x14ac:dyDescent="0.25">
      <c r="A2483" t="s">
        <v>2156</v>
      </c>
      <c r="B2483">
        <v>0.287648668</v>
      </c>
      <c r="C2483" t="s">
        <v>1374</v>
      </c>
      <c r="D2483" s="71">
        <v>42299</v>
      </c>
      <c r="E2483">
        <v>10</v>
      </c>
      <c r="F2483">
        <v>2015</v>
      </c>
      <c r="G2483" t="s">
        <v>1164</v>
      </c>
      <c r="H2483" t="s">
        <v>1020</v>
      </c>
      <c r="I2483" t="s">
        <v>1599</v>
      </c>
    </row>
    <row r="2484" spans="1:9" x14ac:dyDescent="0.25">
      <c r="A2484" t="s">
        <v>2206</v>
      </c>
      <c r="B2484">
        <v>0.28039113199999999</v>
      </c>
      <c r="C2484" t="s">
        <v>1374</v>
      </c>
      <c r="D2484" s="71">
        <v>42276</v>
      </c>
      <c r="E2484">
        <v>9</v>
      </c>
      <c r="F2484">
        <v>2015</v>
      </c>
      <c r="G2484" t="s">
        <v>1164</v>
      </c>
      <c r="H2484" t="s">
        <v>1020</v>
      </c>
      <c r="I2484" t="s">
        <v>1599</v>
      </c>
    </row>
    <row r="2485" spans="1:9" x14ac:dyDescent="0.25">
      <c r="A2485" t="s">
        <v>2335</v>
      </c>
      <c r="B2485">
        <v>0.26830221100000001</v>
      </c>
      <c r="C2485" t="s">
        <v>1374</v>
      </c>
      <c r="D2485" s="71">
        <v>42300</v>
      </c>
      <c r="E2485">
        <v>10</v>
      </c>
      <c r="F2485">
        <v>2015</v>
      </c>
      <c r="G2485" t="s">
        <v>1164</v>
      </c>
      <c r="H2485" t="s">
        <v>1020</v>
      </c>
      <c r="I2485" t="s">
        <v>1599</v>
      </c>
    </row>
    <row r="2486" spans="1:9" x14ac:dyDescent="0.25">
      <c r="A2486" t="s">
        <v>2462</v>
      </c>
      <c r="B2486">
        <v>0.25202907899999999</v>
      </c>
      <c r="C2486" t="s">
        <v>1374</v>
      </c>
      <c r="D2486" s="71">
        <v>42412</v>
      </c>
      <c r="E2486">
        <v>2</v>
      </c>
      <c r="F2486">
        <v>2016</v>
      </c>
      <c r="G2486" t="s">
        <v>1164</v>
      </c>
      <c r="H2486" t="s">
        <v>1020</v>
      </c>
      <c r="I2486" t="s">
        <v>1599</v>
      </c>
    </row>
    <row r="2487" spans="1:9" x14ac:dyDescent="0.25">
      <c r="A2487" t="s">
        <v>2514</v>
      </c>
      <c r="B2487">
        <v>0.24756947300000001</v>
      </c>
      <c r="C2487" t="s">
        <v>1374</v>
      </c>
      <c r="D2487" s="71">
        <v>42499</v>
      </c>
      <c r="E2487">
        <v>5</v>
      </c>
      <c r="F2487">
        <v>2016</v>
      </c>
      <c r="G2487" t="s">
        <v>1164</v>
      </c>
      <c r="H2487" t="s">
        <v>1020</v>
      </c>
      <c r="I2487" t="s">
        <v>1599</v>
      </c>
    </row>
    <row r="2488" spans="1:9" x14ac:dyDescent="0.25">
      <c r="A2488" t="s">
        <v>1903</v>
      </c>
      <c r="B2488">
        <v>0.21324026700000001</v>
      </c>
      <c r="C2488" t="s">
        <v>1374</v>
      </c>
      <c r="D2488" s="71">
        <v>42011</v>
      </c>
      <c r="E2488">
        <v>1</v>
      </c>
      <c r="F2488">
        <v>2015</v>
      </c>
      <c r="G2488" t="s">
        <v>1164</v>
      </c>
      <c r="H2488" t="s">
        <v>1020</v>
      </c>
      <c r="I2488" t="s">
        <v>1599</v>
      </c>
    </row>
    <row r="2489" spans="1:9" x14ac:dyDescent="0.25">
      <c r="A2489" t="s">
        <v>2324</v>
      </c>
      <c r="B2489">
        <v>0.19010732899999999</v>
      </c>
      <c r="C2489" t="s">
        <v>1374</v>
      </c>
      <c r="D2489" s="71">
        <v>41970</v>
      </c>
      <c r="E2489">
        <v>11</v>
      </c>
      <c r="F2489">
        <v>2014</v>
      </c>
      <c r="G2489" t="s">
        <v>1164</v>
      </c>
      <c r="H2489" t="s">
        <v>1020</v>
      </c>
      <c r="I2489" t="s">
        <v>1599</v>
      </c>
    </row>
    <row r="2490" spans="1:9" x14ac:dyDescent="0.25">
      <c r="A2490" t="s">
        <v>1767</v>
      </c>
      <c r="B2490">
        <v>0.176260321</v>
      </c>
      <c r="C2490" t="s">
        <v>1374</v>
      </c>
      <c r="D2490" s="71">
        <v>42528</v>
      </c>
      <c r="E2490">
        <v>6</v>
      </c>
      <c r="F2490">
        <v>2016</v>
      </c>
      <c r="G2490" t="s">
        <v>1164</v>
      </c>
      <c r="H2490" t="s">
        <v>1020</v>
      </c>
      <c r="I2490" t="s">
        <v>1599</v>
      </c>
    </row>
    <row r="2491" spans="1:9" x14ac:dyDescent="0.25">
      <c r="A2491" t="s">
        <v>1794</v>
      </c>
      <c r="B2491">
        <v>0.15474554700000001</v>
      </c>
      <c r="C2491" t="s">
        <v>1374</v>
      </c>
      <c r="D2491" s="71">
        <v>42240</v>
      </c>
      <c r="E2491">
        <v>8</v>
      </c>
      <c r="F2491">
        <v>2015</v>
      </c>
      <c r="G2491" t="s">
        <v>1164</v>
      </c>
      <c r="H2491" t="s">
        <v>1020</v>
      </c>
      <c r="I2491" t="s">
        <v>1599</v>
      </c>
    </row>
    <row r="2492" spans="1:9" x14ac:dyDescent="0.25">
      <c r="A2492" t="s">
        <v>2182</v>
      </c>
      <c r="B2492">
        <v>0.149294911</v>
      </c>
      <c r="C2492" t="s">
        <v>1374</v>
      </c>
      <c r="D2492" s="71">
        <v>42166</v>
      </c>
      <c r="E2492">
        <v>6</v>
      </c>
      <c r="F2492">
        <v>2015</v>
      </c>
      <c r="G2492" t="s">
        <v>1164</v>
      </c>
      <c r="H2492" t="s">
        <v>1020</v>
      </c>
      <c r="I2492" t="s">
        <v>1599</v>
      </c>
    </row>
    <row r="2493" spans="1:9" x14ac:dyDescent="0.25">
      <c r="A2493" t="s">
        <v>2525</v>
      </c>
      <c r="B2493">
        <v>0.14499879299999999</v>
      </c>
      <c r="C2493" t="s">
        <v>1374</v>
      </c>
      <c r="D2493" s="71">
        <v>42285</v>
      </c>
      <c r="E2493">
        <v>10</v>
      </c>
      <c r="F2493">
        <v>2015</v>
      </c>
      <c r="G2493" t="s">
        <v>1164</v>
      </c>
      <c r="H2493" t="s">
        <v>1020</v>
      </c>
      <c r="I2493" t="s">
        <v>1599</v>
      </c>
    </row>
    <row r="2494" spans="1:9" x14ac:dyDescent="0.25">
      <c r="A2494" t="s">
        <v>2025</v>
      </c>
      <c r="B2494">
        <v>0.13902825199999999</v>
      </c>
      <c r="C2494" t="s">
        <v>1374</v>
      </c>
      <c r="D2494" s="71">
        <v>42423</v>
      </c>
      <c r="E2494">
        <v>2</v>
      </c>
      <c r="F2494">
        <v>2016</v>
      </c>
      <c r="G2494" t="s">
        <v>1164</v>
      </c>
      <c r="H2494" t="s">
        <v>1020</v>
      </c>
      <c r="I2494" t="s">
        <v>1599</v>
      </c>
    </row>
    <row r="2495" spans="1:9" x14ac:dyDescent="0.25">
      <c r="A2495" t="s">
        <v>1864</v>
      </c>
      <c r="B2495">
        <v>0.12972850999999999</v>
      </c>
      <c r="C2495" t="s">
        <v>1374</v>
      </c>
      <c r="D2495" s="71">
        <v>42324</v>
      </c>
      <c r="E2495">
        <v>11</v>
      </c>
      <c r="F2495">
        <v>2015</v>
      </c>
      <c r="G2495" t="s">
        <v>1164</v>
      </c>
      <c r="H2495" t="s">
        <v>1020</v>
      </c>
      <c r="I2495" t="s">
        <v>1599</v>
      </c>
    </row>
    <row r="2496" spans="1:9" x14ac:dyDescent="0.25">
      <c r="A2496" t="s">
        <v>2280</v>
      </c>
      <c r="B2496">
        <v>0.27285704799999999</v>
      </c>
      <c r="C2496" t="s">
        <v>1563</v>
      </c>
      <c r="D2496" s="71">
        <v>42452</v>
      </c>
      <c r="E2496">
        <v>3</v>
      </c>
      <c r="F2496">
        <v>2016</v>
      </c>
      <c r="G2496" t="s">
        <v>1164</v>
      </c>
      <c r="H2496" t="s">
        <v>1020</v>
      </c>
      <c r="I2496" t="s">
        <v>1599</v>
      </c>
    </row>
    <row r="2497" spans="1:9" x14ac:dyDescent="0.25">
      <c r="A2497" t="s">
        <v>2426</v>
      </c>
      <c r="B2497">
        <v>0.25568379200000002</v>
      </c>
      <c r="C2497" t="s">
        <v>1563</v>
      </c>
      <c r="D2497" s="71">
        <v>42520</v>
      </c>
      <c r="E2497">
        <v>5</v>
      </c>
      <c r="F2497">
        <v>2016</v>
      </c>
      <c r="G2497" t="s">
        <v>1164</v>
      </c>
      <c r="H2497" t="s">
        <v>1020</v>
      </c>
      <c r="I2497" t="s">
        <v>1599</v>
      </c>
    </row>
    <row r="2498" spans="1:9" x14ac:dyDescent="0.25">
      <c r="A2498" t="s">
        <v>1806</v>
      </c>
      <c r="B2498">
        <v>0.17484994500000001</v>
      </c>
      <c r="C2498" t="s">
        <v>1563</v>
      </c>
      <c r="D2498" s="71">
        <v>42424</v>
      </c>
      <c r="E2498">
        <v>2</v>
      </c>
      <c r="F2498">
        <v>2016</v>
      </c>
      <c r="G2498" t="s">
        <v>1164</v>
      </c>
      <c r="H2498" t="s">
        <v>1020</v>
      </c>
      <c r="I2498" t="s">
        <v>1599</v>
      </c>
    </row>
    <row r="2499" spans="1:9" x14ac:dyDescent="0.25">
      <c r="A2499" t="s">
        <v>1949</v>
      </c>
      <c r="B2499">
        <v>0.32634004100000003</v>
      </c>
      <c r="C2499" t="s">
        <v>1563</v>
      </c>
      <c r="D2499" s="71">
        <v>42423</v>
      </c>
      <c r="E2499">
        <v>2</v>
      </c>
      <c r="F2499">
        <v>2016</v>
      </c>
      <c r="G2499" t="s">
        <v>1164</v>
      </c>
      <c r="H2499" t="s">
        <v>1020</v>
      </c>
      <c r="I2499" t="s">
        <v>1599</v>
      </c>
    </row>
    <row r="2500" spans="1:9" x14ac:dyDescent="0.25">
      <c r="A2500" t="s">
        <v>2077</v>
      </c>
      <c r="B2500">
        <v>0.16773496399999999</v>
      </c>
      <c r="C2500" t="s">
        <v>1462</v>
      </c>
      <c r="D2500" s="71">
        <v>42466</v>
      </c>
      <c r="E2500">
        <v>4</v>
      </c>
      <c r="F2500">
        <v>2016</v>
      </c>
      <c r="G2500" t="s">
        <v>1165</v>
      </c>
      <c r="H2500" t="s">
        <v>1021</v>
      </c>
      <c r="I2500" t="s">
        <v>1599</v>
      </c>
    </row>
    <row r="2501" spans="1:9" x14ac:dyDescent="0.25">
      <c r="A2501" t="s">
        <v>2491</v>
      </c>
      <c r="B2501">
        <v>0.13358041700000001</v>
      </c>
      <c r="C2501" t="s">
        <v>1462</v>
      </c>
      <c r="D2501" s="71">
        <v>42515</v>
      </c>
      <c r="E2501">
        <v>5</v>
      </c>
      <c r="F2501">
        <v>2016</v>
      </c>
      <c r="G2501" t="s">
        <v>1165</v>
      </c>
      <c r="H2501" t="s">
        <v>1021</v>
      </c>
      <c r="I2501" t="s">
        <v>1599</v>
      </c>
    </row>
    <row r="2502" spans="1:9" x14ac:dyDescent="0.25">
      <c r="A2502" t="s">
        <v>1731</v>
      </c>
      <c r="B2502">
        <v>0.130921861</v>
      </c>
      <c r="C2502" t="s">
        <v>1360</v>
      </c>
      <c r="D2502" s="71">
        <v>42376</v>
      </c>
      <c r="E2502">
        <v>1</v>
      </c>
      <c r="F2502">
        <v>2016</v>
      </c>
      <c r="G2502" t="s">
        <v>1164</v>
      </c>
      <c r="H2502" t="s">
        <v>543</v>
      </c>
      <c r="I2502" t="s">
        <v>1599</v>
      </c>
    </row>
    <row r="2503" spans="1:9" x14ac:dyDescent="0.25">
      <c r="A2503" t="s">
        <v>1889</v>
      </c>
      <c r="B2503">
        <v>0.129388583</v>
      </c>
      <c r="C2503" t="s">
        <v>1360</v>
      </c>
      <c r="D2503" s="71">
        <v>42417</v>
      </c>
      <c r="E2503">
        <v>2</v>
      </c>
      <c r="F2503">
        <v>2016</v>
      </c>
      <c r="G2503" t="s">
        <v>1164</v>
      </c>
      <c r="H2503" t="s">
        <v>543</v>
      </c>
      <c r="I2503" t="s">
        <v>1599</v>
      </c>
    </row>
    <row r="2504" spans="1:9" x14ac:dyDescent="0.25">
      <c r="A2504" t="s">
        <v>1927</v>
      </c>
      <c r="B2504">
        <v>0.33234802499999999</v>
      </c>
      <c r="C2504" t="s">
        <v>1360</v>
      </c>
      <c r="D2504" s="71">
        <v>42313</v>
      </c>
      <c r="E2504">
        <v>11</v>
      </c>
      <c r="F2504">
        <v>2015</v>
      </c>
      <c r="G2504" t="s">
        <v>1164</v>
      </c>
      <c r="H2504" t="s">
        <v>543</v>
      </c>
      <c r="I2504" t="s">
        <v>1599</v>
      </c>
    </row>
    <row r="2505" spans="1:9" x14ac:dyDescent="0.25">
      <c r="A2505" t="s">
        <v>1895</v>
      </c>
      <c r="B2505">
        <v>0.21375517299999999</v>
      </c>
      <c r="C2505" t="s">
        <v>1360</v>
      </c>
      <c r="D2505" s="71">
        <v>42366</v>
      </c>
      <c r="E2505">
        <v>12</v>
      </c>
      <c r="F2505">
        <v>2015</v>
      </c>
      <c r="G2505" t="s">
        <v>1164</v>
      </c>
      <c r="H2505" t="s">
        <v>543</v>
      </c>
      <c r="I2505" t="s">
        <v>1599</v>
      </c>
    </row>
    <row r="2506" spans="1:9" x14ac:dyDescent="0.25">
      <c r="A2506" t="s">
        <v>1958</v>
      </c>
      <c r="B2506">
        <v>0.209826079</v>
      </c>
      <c r="C2506" t="s">
        <v>1360</v>
      </c>
      <c r="D2506" s="71">
        <v>42376</v>
      </c>
      <c r="E2506">
        <v>1</v>
      </c>
      <c r="F2506">
        <v>2016</v>
      </c>
      <c r="G2506" t="s">
        <v>1164</v>
      </c>
      <c r="H2506" t="s">
        <v>543</v>
      </c>
      <c r="I2506" t="s">
        <v>1599</v>
      </c>
    </row>
    <row r="2507" spans="1:9" x14ac:dyDescent="0.25">
      <c r="A2507" t="s">
        <v>2164</v>
      </c>
      <c r="B2507">
        <v>0.19786894699999999</v>
      </c>
      <c r="C2507" t="s">
        <v>1360</v>
      </c>
      <c r="D2507" s="71">
        <v>42361</v>
      </c>
      <c r="E2507">
        <v>12</v>
      </c>
      <c r="F2507">
        <v>2015</v>
      </c>
      <c r="G2507" t="s">
        <v>1164</v>
      </c>
      <c r="H2507" t="s">
        <v>543</v>
      </c>
      <c r="I2507" t="s">
        <v>1599</v>
      </c>
    </row>
    <row r="2508" spans="1:9" x14ac:dyDescent="0.25">
      <c r="A2508" t="s">
        <v>2172</v>
      </c>
      <c r="B2508">
        <v>0.19749952000000001</v>
      </c>
      <c r="C2508" t="s">
        <v>1360</v>
      </c>
      <c r="D2508" s="71">
        <v>42376</v>
      </c>
      <c r="E2508">
        <v>1</v>
      </c>
      <c r="F2508">
        <v>2016</v>
      </c>
      <c r="G2508" t="s">
        <v>1164</v>
      </c>
      <c r="H2508" t="s">
        <v>543</v>
      </c>
      <c r="I2508" t="s">
        <v>1599</v>
      </c>
    </row>
    <row r="2509" spans="1:9" x14ac:dyDescent="0.25">
      <c r="A2509" t="s">
        <v>2249</v>
      </c>
      <c r="B2509">
        <v>0.19394455599999999</v>
      </c>
      <c r="C2509" t="s">
        <v>1360</v>
      </c>
      <c r="D2509" s="71">
        <v>42368</v>
      </c>
      <c r="E2509">
        <v>12</v>
      </c>
      <c r="F2509">
        <v>2015</v>
      </c>
      <c r="G2509" t="s">
        <v>1164</v>
      </c>
      <c r="H2509" t="s">
        <v>543</v>
      </c>
      <c r="I2509" t="s">
        <v>1599</v>
      </c>
    </row>
    <row r="2510" spans="1:9" x14ac:dyDescent="0.25">
      <c r="A2510" t="s">
        <v>2310</v>
      </c>
      <c r="B2510">
        <v>0.19100198900000001</v>
      </c>
      <c r="C2510" t="s">
        <v>1360</v>
      </c>
      <c r="D2510" s="71">
        <v>42342</v>
      </c>
      <c r="E2510">
        <v>12</v>
      </c>
      <c r="F2510">
        <v>2015</v>
      </c>
      <c r="G2510" t="s">
        <v>1164</v>
      </c>
      <c r="H2510" t="s">
        <v>543</v>
      </c>
      <c r="I2510" t="s">
        <v>1599</v>
      </c>
    </row>
    <row r="2511" spans="1:9" x14ac:dyDescent="0.25">
      <c r="A2511" t="s">
        <v>2354</v>
      </c>
      <c r="B2511">
        <v>0.189113063</v>
      </c>
      <c r="C2511" t="s">
        <v>1360</v>
      </c>
      <c r="D2511" s="71">
        <v>42409</v>
      </c>
      <c r="E2511">
        <v>2</v>
      </c>
      <c r="F2511">
        <v>2016</v>
      </c>
      <c r="G2511" t="s">
        <v>1164</v>
      </c>
      <c r="H2511" t="s">
        <v>543</v>
      </c>
      <c r="I2511" t="s">
        <v>1599</v>
      </c>
    </row>
    <row r="2512" spans="1:9" x14ac:dyDescent="0.25">
      <c r="A2512" t="s">
        <v>2429</v>
      </c>
      <c r="B2512">
        <v>0.18638036899999999</v>
      </c>
      <c r="C2512" t="s">
        <v>1360</v>
      </c>
      <c r="D2512" s="71">
        <v>42331</v>
      </c>
      <c r="E2512">
        <v>11</v>
      </c>
      <c r="F2512">
        <v>2015</v>
      </c>
      <c r="G2512" t="s">
        <v>1164</v>
      </c>
      <c r="H2512" t="s">
        <v>543</v>
      </c>
      <c r="I2512" t="s">
        <v>1599</v>
      </c>
    </row>
    <row r="2513" spans="1:9" x14ac:dyDescent="0.25">
      <c r="A2513" t="s">
        <v>2487</v>
      </c>
      <c r="B2513">
        <v>0.184350339</v>
      </c>
      <c r="C2513" t="s">
        <v>1360</v>
      </c>
      <c r="D2513" s="71">
        <v>42409</v>
      </c>
      <c r="E2513">
        <v>2</v>
      </c>
      <c r="F2513">
        <v>2016</v>
      </c>
      <c r="G2513" t="s">
        <v>1164</v>
      </c>
      <c r="H2513" t="s">
        <v>543</v>
      </c>
      <c r="I2513" t="s">
        <v>1599</v>
      </c>
    </row>
    <row r="2514" spans="1:9" x14ac:dyDescent="0.25">
      <c r="A2514" t="s">
        <v>2494</v>
      </c>
      <c r="B2514">
        <v>0.18411048799999999</v>
      </c>
      <c r="C2514" t="s">
        <v>1360</v>
      </c>
      <c r="D2514" s="71">
        <v>42338</v>
      </c>
      <c r="E2514">
        <v>11</v>
      </c>
      <c r="F2514">
        <v>2015</v>
      </c>
      <c r="G2514" t="s">
        <v>1164</v>
      </c>
      <c r="H2514" t="s">
        <v>543</v>
      </c>
      <c r="I2514" t="s">
        <v>1599</v>
      </c>
    </row>
    <row r="2515" spans="1:9" x14ac:dyDescent="0.25">
      <c r="A2515" t="s">
        <v>1816</v>
      </c>
      <c r="B2515">
        <v>0.17457767599999999</v>
      </c>
      <c r="C2515" t="s">
        <v>1360</v>
      </c>
      <c r="D2515" s="71">
        <v>42377</v>
      </c>
      <c r="E2515">
        <v>1</v>
      </c>
      <c r="F2515">
        <v>2016</v>
      </c>
      <c r="G2515" t="s">
        <v>1164</v>
      </c>
      <c r="H2515" t="s">
        <v>543</v>
      </c>
      <c r="I2515" t="s">
        <v>1599</v>
      </c>
    </row>
    <row r="2516" spans="1:9" x14ac:dyDescent="0.25">
      <c r="A2516" t="s">
        <v>2009</v>
      </c>
      <c r="B2516">
        <v>0.16920526899999999</v>
      </c>
      <c r="C2516" t="s">
        <v>1360</v>
      </c>
      <c r="D2516" s="71">
        <v>42367</v>
      </c>
      <c r="E2516">
        <v>12</v>
      </c>
      <c r="F2516">
        <v>2015</v>
      </c>
      <c r="G2516" t="s">
        <v>1164</v>
      </c>
      <c r="H2516" t="s">
        <v>543</v>
      </c>
      <c r="I2516" t="s">
        <v>1599</v>
      </c>
    </row>
    <row r="2517" spans="1:9" x14ac:dyDescent="0.25">
      <c r="A2517" t="s">
        <v>2112</v>
      </c>
      <c r="B2517">
        <v>0.16708609499999999</v>
      </c>
      <c r="C2517" t="s">
        <v>1360</v>
      </c>
      <c r="D2517" s="71">
        <v>42335</v>
      </c>
      <c r="E2517">
        <v>11</v>
      </c>
      <c r="F2517">
        <v>2015</v>
      </c>
      <c r="G2517" t="s">
        <v>1164</v>
      </c>
      <c r="H2517" t="s">
        <v>543</v>
      </c>
      <c r="I2517" t="s">
        <v>1599</v>
      </c>
    </row>
    <row r="2518" spans="1:9" x14ac:dyDescent="0.25">
      <c r="A2518" t="s">
        <v>2126</v>
      </c>
      <c r="B2518">
        <v>0.16678369800000001</v>
      </c>
      <c r="C2518" t="s">
        <v>1360</v>
      </c>
      <c r="D2518" s="71">
        <v>42256</v>
      </c>
      <c r="E2518">
        <v>9</v>
      </c>
      <c r="F2518">
        <v>2015</v>
      </c>
      <c r="G2518" t="s">
        <v>1164</v>
      </c>
      <c r="H2518" t="s">
        <v>543</v>
      </c>
      <c r="I2518" t="s">
        <v>1599</v>
      </c>
    </row>
    <row r="2519" spans="1:9" x14ac:dyDescent="0.25">
      <c r="A2519" t="s">
        <v>2425</v>
      </c>
      <c r="B2519">
        <v>0.161116712</v>
      </c>
      <c r="C2519" t="s">
        <v>1360</v>
      </c>
      <c r="D2519" s="71">
        <v>42128</v>
      </c>
      <c r="E2519">
        <v>5</v>
      </c>
      <c r="F2519">
        <v>2015</v>
      </c>
      <c r="G2519" t="s">
        <v>1164</v>
      </c>
      <c r="H2519" t="s">
        <v>543</v>
      </c>
      <c r="I2519" t="s">
        <v>1599</v>
      </c>
    </row>
    <row r="2520" spans="1:9" x14ac:dyDescent="0.25">
      <c r="A2520" t="s">
        <v>2606</v>
      </c>
      <c r="B2520">
        <v>0.15806400700000001</v>
      </c>
      <c r="C2520" t="s">
        <v>1360</v>
      </c>
      <c r="D2520" s="71">
        <v>42321</v>
      </c>
      <c r="E2520">
        <v>11</v>
      </c>
      <c r="F2520">
        <v>2015</v>
      </c>
      <c r="G2520" t="s">
        <v>1164</v>
      </c>
      <c r="H2520" t="s">
        <v>543</v>
      </c>
      <c r="I2520" t="s">
        <v>1599</v>
      </c>
    </row>
    <row r="2521" spans="1:9" x14ac:dyDescent="0.25">
      <c r="A2521" t="s">
        <v>2191</v>
      </c>
      <c r="B2521">
        <v>0.14922445400000001</v>
      </c>
      <c r="C2521" t="s">
        <v>1360</v>
      </c>
      <c r="D2521" s="71">
        <v>42207</v>
      </c>
      <c r="E2521">
        <v>7</v>
      </c>
      <c r="F2521">
        <v>2015</v>
      </c>
      <c r="G2521" t="s">
        <v>1164</v>
      </c>
      <c r="H2521" t="s">
        <v>543</v>
      </c>
      <c r="I2521" t="s">
        <v>1599</v>
      </c>
    </row>
    <row r="2522" spans="1:9" x14ac:dyDescent="0.25">
      <c r="A2522" t="s">
        <v>2478</v>
      </c>
      <c r="B2522">
        <v>0.14540741600000001</v>
      </c>
      <c r="C2522" t="s">
        <v>1360</v>
      </c>
      <c r="D2522" s="71">
        <v>42214</v>
      </c>
      <c r="E2522">
        <v>7</v>
      </c>
      <c r="F2522">
        <v>2015</v>
      </c>
      <c r="G2522" t="s">
        <v>1164</v>
      </c>
      <c r="H2522" t="s">
        <v>543</v>
      </c>
      <c r="I2522" t="s">
        <v>1599</v>
      </c>
    </row>
    <row r="2523" spans="1:9" x14ac:dyDescent="0.25">
      <c r="A2523" t="s">
        <v>1669</v>
      </c>
      <c r="B2523">
        <v>0.14341103599999999</v>
      </c>
      <c r="C2523" t="s">
        <v>1360</v>
      </c>
      <c r="D2523" s="71">
        <v>42306</v>
      </c>
      <c r="E2523">
        <v>10</v>
      </c>
      <c r="F2523">
        <v>2015</v>
      </c>
      <c r="G2523" t="s">
        <v>1164</v>
      </c>
      <c r="H2523" t="s">
        <v>543</v>
      </c>
      <c r="I2523" t="s">
        <v>1599</v>
      </c>
    </row>
    <row r="2524" spans="1:9" x14ac:dyDescent="0.25">
      <c r="A2524" t="s">
        <v>1755</v>
      </c>
      <c r="B2524">
        <v>0.142203568</v>
      </c>
      <c r="C2524" t="s">
        <v>1360</v>
      </c>
      <c r="D2524" s="71">
        <v>42447</v>
      </c>
      <c r="E2524">
        <v>3</v>
      </c>
      <c r="F2524">
        <v>2016</v>
      </c>
      <c r="G2524" t="s">
        <v>1164</v>
      </c>
      <c r="H2524" t="s">
        <v>543</v>
      </c>
      <c r="I2524" t="s">
        <v>1599</v>
      </c>
    </row>
    <row r="2525" spans="1:9" x14ac:dyDescent="0.25">
      <c r="A2525" t="s">
        <v>1934</v>
      </c>
      <c r="B2525">
        <v>0.14003308</v>
      </c>
      <c r="C2525" t="s">
        <v>1360</v>
      </c>
      <c r="D2525" s="71">
        <v>42269</v>
      </c>
      <c r="E2525">
        <v>9</v>
      </c>
      <c r="F2525">
        <v>2015</v>
      </c>
      <c r="G2525" t="s">
        <v>1164</v>
      </c>
      <c r="H2525" t="s">
        <v>543</v>
      </c>
      <c r="I2525" t="s">
        <v>1599</v>
      </c>
    </row>
    <row r="2526" spans="1:9" x14ac:dyDescent="0.25">
      <c r="A2526" t="s">
        <v>2118</v>
      </c>
      <c r="B2526">
        <v>0.13777066800000001</v>
      </c>
      <c r="C2526" t="s">
        <v>1360</v>
      </c>
      <c r="D2526" s="71">
        <v>42068</v>
      </c>
      <c r="E2526">
        <v>3</v>
      </c>
      <c r="F2526">
        <v>2015</v>
      </c>
      <c r="G2526" t="s">
        <v>1164</v>
      </c>
      <c r="H2526" t="s">
        <v>543</v>
      </c>
      <c r="I2526" t="s">
        <v>1599</v>
      </c>
    </row>
    <row r="2527" spans="1:9" x14ac:dyDescent="0.25">
      <c r="A2527" t="s">
        <v>2388</v>
      </c>
      <c r="B2527">
        <v>0.13470732199999999</v>
      </c>
      <c r="C2527" t="s">
        <v>1360</v>
      </c>
      <c r="D2527" s="71">
        <v>42381</v>
      </c>
      <c r="E2527">
        <v>1</v>
      </c>
      <c r="F2527">
        <v>2016</v>
      </c>
      <c r="G2527" t="s">
        <v>1164</v>
      </c>
      <c r="H2527" t="s">
        <v>543</v>
      </c>
      <c r="I2527" t="s">
        <v>1599</v>
      </c>
    </row>
    <row r="2528" spans="1:9" x14ac:dyDescent="0.25">
      <c r="A2528" t="s">
        <v>2470</v>
      </c>
      <c r="B2528">
        <v>0.13386893799999999</v>
      </c>
      <c r="C2528" t="s">
        <v>1360</v>
      </c>
      <c r="D2528" s="71">
        <v>42366</v>
      </c>
      <c r="E2528">
        <v>12</v>
      </c>
      <c r="F2528">
        <v>2015</v>
      </c>
      <c r="G2528" t="s">
        <v>1164</v>
      </c>
      <c r="H2528" t="s">
        <v>543</v>
      </c>
      <c r="I2528" t="s">
        <v>1599</v>
      </c>
    </row>
    <row r="2529" spans="1:9" x14ac:dyDescent="0.25">
      <c r="A2529" t="s">
        <v>1919</v>
      </c>
      <c r="B2529">
        <v>0.129075095</v>
      </c>
      <c r="C2529" t="s">
        <v>1360</v>
      </c>
      <c r="D2529" s="71">
        <v>42124</v>
      </c>
      <c r="E2529">
        <v>4</v>
      </c>
      <c r="F2529">
        <v>2015</v>
      </c>
      <c r="G2529" t="s">
        <v>1164</v>
      </c>
      <c r="H2529" t="s">
        <v>543</v>
      </c>
      <c r="I2529" t="s">
        <v>1599</v>
      </c>
    </row>
    <row r="2530" spans="1:9" x14ac:dyDescent="0.25">
      <c r="A2530" t="s">
        <v>2216</v>
      </c>
      <c r="B2530">
        <v>0.125441935</v>
      </c>
      <c r="C2530" t="s">
        <v>1360</v>
      </c>
      <c r="D2530" s="71">
        <v>42319</v>
      </c>
      <c r="E2530">
        <v>11</v>
      </c>
      <c r="F2530">
        <v>2015</v>
      </c>
      <c r="G2530" t="s">
        <v>1164</v>
      </c>
      <c r="H2530" t="s">
        <v>543</v>
      </c>
      <c r="I2530" t="s">
        <v>1599</v>
      </c>
    </row>
    <row r="2531" spans="1:9" x14ac:dyDescent="0.25">
      <c r="A2531" t="s">
        <v>2602</v>
      </c>
      <c r="B2531">
        <v>0.121751528</v>
      </c>
      <c r="C2531" t="s">
        <v>1360</v>
      </c>
      <c r="D2531" s="71">
        <v>42276</v>
      </c>
      <c r="E2531">
        <v>9</v>
      </c>
      <c r="F2531">
        <v>2015</v>
      </c>
      <c r="G2531" t="s">
        <v>1164</v>
      </c>
      <c r="H2531" t="s">
        <v>543</v>
      </c>
      <c r="I2531" t="s">
        <v>1599</v>
      </c>
    </row>
    <row r="2532" spans="1:9" x14ac:dyDescent="0.25">
      <c r="A2532" t="s">
        <v>2439</v>
      </c>
      <c r="B2532">
        <v>0.16080848</v>
      </c>
      <c r="C2532" t="s">
        <v>1360</v>
      </c>
      <c r="D2532" s="71">
        <v>42115</v>
      </c>
      <c r="E2532">
        <v>4</v>
      </c>
      <c r="F2532">
        <v>2015</v>
      </c>
      <c r="G2532" t="s">
        <v>1164</v>
      </c>
      <c r="H2532" t="s">
        <v>543</v>
      </c>
      <c r="I2532" t="s">
        <v>1599</v>
      </c>
    </row>
    <row r="2533" spans="1:9" x14ac:dyDescent="0.25">
      <c r="A2533" t="s">
        <v>2510</v>
      </c>
      <c r="B2533">
        <v>0.15987378799999999</v>
      </c>
      <c r="C2533" t="s">
        <v>1360</v>
      </c>
      <c r="D2533" s="71">
        <v>42030</v>
      </c>
      <c r="E2533">
        <v>1</v>
      </c>
      <c r="F2533">
        <v>2015</v>
      </c>
      <c r="G2533" t="s">
        <v>1164</v>
      </c>
      <c r="H2533" t="s">
        <v>543</v>
      </c>
      <c r="I2533" t="s">
        <v>1599</v>
      </c>
    </row>
    <row r="2534" spans="1:9" x14ac:dyDescent="0.25">
      <c r="A2534" t="s">
        <v>2646</v>
      </c>
      <c r="B2534">
        <v>0.15728087299999999</v>
      </c>
      <c r="C2534" t="s">
        <v>1360</v>
      </c>
      <c r="D2534" s="71">
        <v>42115</v>
      </c>
      <c r="E2534">
        <v>4</v>
      </c>
      <c r="F2534">
        <v>2015</v>
      </c>
      <c r="G2534" t="s">
        <v>1164</v>
      </c>
      <c r="H2534" t="s">
        <v>543</v>
      </c>
      <c r="I2534" t="s">
        <v>1599</v>
      </c>
    </row>
    <row r="2535" spans="1:9" x14ac:dyDescent="0.25">
      <c r="A2535" t="s">
        <v>1920</v>
      </c>
      <c r="B2535">
        <v>0.15304385400000001</v>
      </c>
      <c r="C2535" t="s">
        <v>1360</v>
      </c>
      <c r="D2535" s="71">
        <v>42104</v>
      </c>
      <c r="E2535">
        <v>4</v>
      </c>
      <c r="F2535">
        <v>2015</v>
      </c>
      <c r="G2535" t="s">
        <v>1164</v>
      </c>
      <c r="H2535" t="s">
        <v>543</v>
      </c>
      <c r="I2535" t="s">
        <v>1599</v>
      </c>
    </row>
    <row r="2536" spans="1:9" x14ac:dyDescent="0.25">
      <c r="A2536" t="s">
        <v>2313</v>
      </c>
      <c r="B2536">
        <v>0.14777775800000001</v>
      </c>
      <c r="C2536" t="s">
        <v>1360</v>
      </c>
      <c r="D2536" s="71">
        <v>42044</v>
      </c>
      <c r="E2536">
        <v>2</v>
      </c>
      <c r="F2536">
        <v>2015</v>
      </c>
      <c r="G2536" t="s">
        <v>1164</v>
      </c>
      <c r="H2536" t="s">
        <v>543</v>
      </c>
      <c r="I2536" t="s">
        <v>1599</v>
      </c>
    </row>
    <row r="2537" spans="1:9" x14ac:dyDescent="0.25">
      <c r="A2537" t="s">
        <v>2277</v>
      </c>
      <c r="B2537">
        <v>0.13591034099999999</v>
      </c>
      <c r="C2537" t="s">
        <v>1360</v>
      </c>
      <c r="D2537" s="71">
        <v>42215</v>
      </c>
      <c r="E2537">
        <v>7</v>
      </c>
      <c r="F2537">
        <v>2015</v>
      </c>
      <c r="G2537" t="s">
        <v>1164</v>
      </c>
      <c r="H2537" t="s">
        <v>543</v>
      </c>
      <c r="I2537" t="s">
        <v>1599</v>
      </c>
    </row>
    <row r="2538" spans="1:9" x14ac:dyDescent="0.25">
      <c r="A2538" t="s">
        <v>2183</v>
      </c>
      <c r="B2538">
        <v>0.12592478300000001</v>
      </c>
      <c r="C2538" t="s">
        <v>1360</v>
      </c>
      <c r="D2538" s="71">
        <v>41982</v>
      </c>
      <c r="E2538">
        <v>12</v>
      </c>
      <c r="F2538">
        <v>2014</v>
      </c>
      <c r="G2538" t="s">
        <v>1164</v>
      </c>
      <c r="H2538" t="s">
        <v>543</v>
      </c>
      <c r="I2538" t="s">
        <v>1599</v>
      </c>
    </row>
    <row r="2539" spans="1:9" x14ac:dyDescent="0.25">
      <c r="A2539" t="s">
        <v>2337</v>
      </c>
      <c r="B2539">
        <v>0.12429826200000001</v>
      </c>
      <c r="C2539" t="s">
        <v>1360</v>
      </c>
      <c r="D2539" s="71">
        <v>42110</v>
      </c>
      <c r="E2539">
        <v>4</v>
      </c>
      <c r="F2539">
        <v>2015</v>
      </c>
      <c r="G2539" t="s">
        <v>1164</v>
      </c>
      <c r="H2539" t="s">
        <v>543</v>
      </c>
      <c r="I2539" t="s">
        <v>1599</v>
      </c>
    </row>
    <row r="2540" spans="1:9" x14ac:dyDescent="0.25">
      <c r="A2540" t="s">
        <v>2346</v>
      </c>
      <c r="B2540">
        <v>0.124172264</v>
      </c>
      <c r="C2540" t="s">
        <v>1360</v>
      </c>
      <c r="D2540" s="71">
        <v>41963</v>
      </c>
      <c r="E2540">
        <v>11</v>
      </c>
      <c r="F2540">
        <v>2014</v>
      </c>
      <c r="G2540" t="s">
        <v>1164</v>
      </c>
      <c r="H2540" t="s">
        <v>543</v>
      </c>
      <c r="I2540" t="s">
        <v>1599</v>
      </c>
    </row>
    <row r="2541" spans="1:9" x14ac:dyDescent="0.25">
      <c r="A2541" t="s">
        <v>2612</v>
      </c>
      <c r="B2541">
        <v>0.121625528</v>
      </c>
      <c r="C2541" t="s">
        <v>1360</v>
      </c>
      <c r="D2541" s="71">
        <v>42048</v>
      </c>
      <c r="E2541">
        <v>2</v>
      </c>
      <c r="F2541">
        <v>2015</v>
      </c>
      <c r="G2541" t="s">
        <v>1164</v>
      </c>
      <c r="H2541" t="s">
        <v>543</v>
      </c>
      <c r="I2541" t="s">
        <v>1599</v>
      </c>
    </row>
    <row r="2542" spans="1:9" x14ac:dyDescent="0.25">
      <c r="A2542" t="s">
        <v>2279</v>
      </c>
      <c r="B2542">
        <v>0.148295539</v>
      </c>
      <c r="C2542" t="s">
        <v>1360</v>
      </c>
      <c r="D2542" s="71">
        <v>42257</v>
      </c>
      <c r="E2542">
        <v>9</v>
      </c>
      <c r="F2542">
        <v>2015</v>
      </c>
      <c r="G2542" t="s">
        <v>1164</v>
      </c>
      <c r="H2542" t="s">
        <v>543</v>
      </c>
      <c r="I2542" t="s">
        <v>1599</v>
      </c>
    </row>
    <row r="2543" spans="1:9" x14ac:dyDescent="0.25">
      <c r="A2543" t="s">
        <v>2032</v>
      </c>
      <c r="B2543">
        <v>0.16864284700000001</v>
      </c>
      <c r="C2543" t="s">
        <v>1409</v>
      </c>
      <c r="D2543" s="71">
        <v>42471</v>
      </c>
      <c r="E2543">
        <v>4</v>
      </c>
      <c r="F2543">
        <v>2016</v>
      </c>
      <c r="G2543" t="s">
        <v>1164</v>
      </c>
      <c r="H2543" t="s">
        <v>1020</v>
      </c>
      <c r="I2543" t="s">
        <v>1599</v>
      </c>
    </row>
    <row r="2544" spans="1:9" x14ac:dyDescent="0.25">
      <c r="A2544" t="s">
        <v>2491</v>
      </c>
      <c r="B2544">
        <v>0.184262437</v>
      </c>
      <c r="C2544" t="s">
        <v>1409</v>
      </c>
      <c r="D2544" s="71">
        <v>42292</v>
      </c>
      <c r="E2544">
        <v>10</v>
      </c>
      <c r="F2544">
        <v>2015</v>
      </c>
      <c r="G2544" t="s">
        <v>1164</v>
      </c>
      <c r="H2544" t="s">
        <v>1020</v>
      </c>
      <c r="I2544" t="s">
        <v>1599</v>
      </c>
    </row>
    <row r="2545" spans="1:9" x14ac:dyDescent="0.25">
      <c r="A2545" t="s">
        <v>2273</v>
      </c>
      <c r="B2545">
        <v>0.16381342700000001</v>
      </c>
      <c r="C2545" t="s">
        <v>1409</v>
      </c>
      <c r="D2545" s="71">
        <v>41901</v>
      </c>
      <c r="E2545">
        <v>9</v>
      </c>
      <c r="F2545">
        <v>2014</v>
      </c>
      <c r="G2545" t="s">
        <v>1164</v>
      </c>
      <c r="H2545" t="s">
        <v>1020</v>
      </c>
      <c r="I2545" t="s">
        <v>1600</v>
      </c>
    </row>
    <row r="2546" spans="1:9" x14ac:dyDescent="0.25">
      <c r="A2546" t="s">
        <v>2580</v>
      </c>
      <c r="B2546">
        <v>0.158585068</v>
      </c>
      <c r="C2546" t="s">
        <v>1409</v>
      </c>
      <c r="D2546" s="71">
        <v>41477</v>
      </c>
      <c r="E2546">
        <v>7</v>
      </c>
      <c r="F2546">
        <v>2013</v>
      </c>
      <c r="G2546" t="s">
        <v>1164</v>
      </c>
      <c r="H2546" t="s">
        <v>1020</v>
      </c>
      <c r="I2546" t="s">
        <v>1599</v>
      </c>
    </row>
    <row r="2547" spans="1:9" x14ac:dyDescent="0.25">
      <c r="A2547" t="s">
        <v>1772</v>
      </c>
      <c r="B2547">
        <v>0.141959627</v>
      </c>
      <c r="C2547" t="s">
        <v>1409</v>
      </c>
      <c r="D2547" s="71">
        <v>42237</v>
      </c>
      <c r="E2547">
        <v>8</v>
      </c>
      <c r="F2547">
        <v>2015</v>
      </c>
      <c r="G2547" t="s">
        <v>1164</v>
      </c>
      <c r="H2547" t="s">
        <v>1020</v>
      </c>
      <c r="I2547" t="s">
        <v>1599</v>
      </c>
    </row>
    <row r="2548" spans="1:9" x14ac:dyDescent="0.25">
      <c r="A2548" t="s">
        <v>2475</v>
      </c>
      <c r="B2548">
        <v>0.13380856399999999</v>
      </c>
      <c r="C2548" t="s">
        <v>1409</v>
      </c>
      <c r="D2548" s="71">
        <v>41655</v>
      </c>
      <c r="E2548">
        <v>1</v>
      </c>
      <c r="F2548">
        <v>2014</v>
      </c>
      <c r="G2548" t="s">
        <v>1164</v>
      </c>
      <c r="H2548" t="s">
        <v>1020</v>
      </c>
      <c r="I2548" t="s">
        <v>1599</v>
      </c>
    </row>
    <row r="2549" spans="1:9" x14ac:dyDescent="0.25">
      <c r="A2549" t="s">
        <v>1679</v>
      </c>
      <c r="B2549">
        <v>0.13151816299999999</v>
      </c>
      <c r="C2549" t="s">
        <v>1409</v>
      </c>
      <c r="D2549" s="71">
        <v>41506</v>
      </c>
      <c r="E2549">
        <v>8</v>
      </c>
      <c r="F2549">
        <v>2013</v>
      </c>
      <c r="G2549" t="s">
        <v>1164</v>
      </c>
      <c r="H2549" t="s">
        <v>1020</v>
      </c>
      <c r="I2549" t="s">
        <v>1599</v>
      </c>
    </row>
    <row r="2550" spans="1:9" x14ac:dyDescent="0.25">
      <c r="A2550" t="s">
        <v>2229</v>
      </c>
      <c r="B2550">
        <v>0.12533528899999999</v>
      </c>
      <c r="C2550" t="s">
        <v>1409</v>
      </c>
      <c r="D2550" s="71">
        <v>41655</v>
      </c>
      <c r="E2550">
        <v>1</v>
      </c>
      <c r="F2550">
        <v>2014</v>
      </c>
      <c r="G2550" t="s">
        <v>1164</v>
      </c>
      <c r="H2550" t="s">
        <v>1020</v>
      </c>
      <c r="I2550" t="s">
        <v>1599</v>
      </c>
    </row>
    <row r="2551" spans="1:9" x14ac:dyDescent="0.25">
      <c r="A2551" t="s">
        <v>2510</v>
      </c>
      <c r="B2551">
        <v>0.122672749</v>
      </c>
      <c r="C2551" t="s">
        <v>1409</v>
      </c>
      <c r="D2551" s="71">
        <v>41445</v>
      </c>
      <c r="E2551">
        <v>6</v>
      </c>
      <c r="F2551">
        <v>2013</v>
      </c>
      <c r="G2551" t="s">
        <v>1164</v>
      </c>
      <c r="H2551" t="s">
        <v>1020</v>
      </c>
      <c r="I2551" t="s">
        <v>1599</v>
      </c>
    </row>
    <row r="2552" spans="1:9" x14ac:dyDescent="0.25">
      <c r="A2552" t="s">
        <v>1958</v>
      </c>
      <c r="B2552">
        <v>0.17021636100000001</v>
      </c>
      <c r="C2552" t="s">
        <v>1426</v>
      </c>
      <c r="D2552" s="71">
        <v>42102</v>
      </c>
      <c r="E2552">
        <v>4</v>
      </c>
      <c r="F2552">
        <v>2015</v>
      </c>
      <c r="G2552" t="s">
        <v>1164</v>
      </c>
      <c r="H2552" t="s">
        <v>544</v>
      </c>
      <c r="I2552" t="s">
        <v>1599</v>
      </c>
    </row>
    <row r="2553" spans="1:9" x14ac:dyDescent="0.25">
      <c r="A2553" t="s">
        <v>1729</v>
      </c>
      <c r="B2553">
        <v>0.13092716600000001</v>
      </c>
      <c r="C2553" t="s">
        <v>1426</v>
      </c>
      <c r="D2553" s="71">
        <v>41716</v>
      </c>
      <c r="E2553">
        <v>3</v>
      </c>
      <c r="F2553">
        <v>2014</v>
      </c>
      <c r="G2553" t="s">
        <v>1164</v>
      </c>
      <c r="H2553" t="s">
        <v>544</v>
      </c>
      <c r="I2553" t="s">
        <v>1599</v>
      </c>
    </row>
    <row r="2554" spans="1:9" x14ac:dyDescent="0.25">
      <c r="A2554" t="s">
        <v>2107</v>
      </c>
      <c r="B2554">
        <v>0.12690140599999999</v>
      </c>
      <c r="C2554" t="s">
        <v>1426</v>
      </c>
      <c r="D2554" s="71">
        <v>41638</v>
      </c>
      <c r="E2554">
        <v>12</v>
      </c>
      <c r="F2554">
        <v>2013</v>
      </c>
      <c r="G2554" t="s">
        <v>1164</v>
      </c>
      <c r="H2554" t="s">
        <v>544</v>
      </c>
      <c r="I2554" t="s">
        <v>1599</v>
      </c>
    </row>
    <row r="2555" spans="1:9" x14ac:dyDescent="0.25">
      <c r="A2555" t="s">
        <v>2359</v>
      </c>
      <c r="B2555">
        <v>0.124052838</v>
      </c>
      <c r="C2555" t="s">
        <v>1426</v>
      </c>
      <c r="D2555" s="71">
        <v>41859</v>
      </c>
      <c r="E2555">
        <v>8</v>
      </c>
      <c r="F2555">
        <v>2014</v>
      </c>
      <c r="G2555" t="s">
        <v>1164</v>
      </c>
      <c r="H2555" t="s">
        <v>544</v>
      </c>
      <c r="I2555" t="s">
        <v>1599</v>
      </c>
    </row>
    <row r="2556" spans="1:9" x14ac:dyDescent="0.25">
      <c r="A2556" t="s">
        <v>2568</v>
      </c>
      <c r="B2556">
        <v>0.12213265700000001</v>
      </c>
      <c r="C2556" t="s">
        <v>1426</v>
      </c>
      <c r="D2556" s="71">
        <v>42034</v>
      </c>
      <c r="E2556">
        <v>1</v>
      </c>
      <c r="F2556">
        <v>2015</v>
      </c>
      <c r="G2556" t="s">
        <v>1164</v>
      </c>
      <c r="H2556" t="s">
        <v>544</v>
      </c>
      <c r="I2556" t="s">
        <v>1599</v>
      </c>
    </row>
    <row r="2557" spans="1:9" x14ac:dyDescent="0.25">
      <c r="A2557" t="s">
        <v>2301</v>
      </c>
      <c r="B2557">
        <v>0.19139008399999999</v>
      </c>
      <c r="C2557" t="s">
        <v>1427</v>
      </c>
      <c r="D2557" s="71">
        <v>42269</v>
      </c>
      <c r="E2557">
        <v>9</v>
      </c>
      <c r="F2557">
        <v>2015</v>
      </c>
      <c r="G2557" t="s">
        <v>1164</v>
      </c>
      <c r="H2557" t="s">
        <v>544</v>
      </c>
      <c r="I2557" t="s">
        <v>1599</v>
      </c>
    </row>
    <row r="2558" spans="1:9" x14ac:dyDescent="0.25">
      <c r="A2558" t="s">
        <v>1881</v>
      </c>
      <c r="B2558">
        <v>0.15354388599999999</v>
      </c>
      <c r="C2558" t="s">
        <v>1427</v>
      </c>
      <c r="D2558" s="71">
        <v>42269</v>
      </c>
      <c r="E2558">
        <v>9</v>
      </c>
      <c r="F2558">
        <v>2015</v>
      </c>
      <c r="G2558" t="s">
        <v>1164</v>
      </c>
      <c r="H2558" t="s">
        <v>544</v>
      </c>
      <c r="I2558" t="s">
        <v>1599</v>
      </c>
    </row>
    <row r="2559" spans="1:9" x14ac:dyDescent="0.25">
      <c r="A2559" t="s">
        <v>1727</v>
      </c>
      <c r="B2559">
        <v>0.13094430300000001</v>
      </c>
      <c r="C2559" t="s">
        <v>1427</v>
      </c>
      <c r="D2559" s="71">
        <v>42355</v>
      </c>
      <c r="E2559">
        <v>12</v>
      </c>
      <c r="F2559">
        <v>2015</v>
      </c>
      <c r="G2559" t="s">
        <v>1164</v>
      </c>
      <c r="H2559" t="s">
        <v>544</v>
      </c>
      <c r="I2559" t="s">
        <v>1599</v>
      </c>
    </row>
    <row r="2560" spans="1:9" x14ac:dyDescent="0.25">
      <c r="A2560" t="s">
        <v>2049</v>
      </c>
      <c r="B2560">
        <v>0.127588066</v>
      </c>
      <c r="C2560" t="s">
        <v>1427</v>
      </c>
      <c r="D2560" s="71">
        <v>42269</v>
      </c>
      <c r="E2560">
        <v>9</v>
      </c>
      <c r="F2560">
        <v>2015</v>
      </c>
      <c r="G2560" t="s">
        <v>1164</v>
      </c>
      <c r="H2560" t="s">
        <v>544</v>
      </c>
      <c r="I2560" t="s">
        <v>1599</v>
      </c>
    </row>
    <row r="2561" spans="1:9" x14ac:dyDescent="0.25">
      <c r="A2561" t="s">
        <v>2227</v>
      </c>
      <c r="B2561">
        <v>0.27801399799999998</v>
      </c>
      <c r="C2561" t="s">
        <v>1427</v>
      </c>
      <c r="D2561" s="71">
        <v>42152</v>
      </c>
      <c r="E2561">
        <v>5</v>
      </c>
      <c r="F2561">
        <v>2015</v>
      </c>
      <c r="G2561" t="s">
        <v>1164</v>
      </c>
      <c r="H2561" t="s">
        <v>544</v>
      </c>
      <c r="I2561" t="s">
        <v>1599</v>
      </c>
    </row>
    <row r="2562" spans="1:9" x14ac:dyDescent="0.25">
      <c r="A2562" t="s">
        <v>1963</v>
      </c>
      <c r="B2562">
        <v>0.20964828299999999</v>
      </c>
      <c r="C2562" t="s">
        <v>1427</v>
      </c>
      <c r="D2562" s="71">
        <v>42199</v>
      </c>
      <c r="E2562">
        <v>7</v>
      </c>
      <c r="F2562">
        <v>2015</v>
      </c>
      <c r="G2562" t="s">
        <v>1164</v>
      </c>
      <c r="H2562" t="s">
        <v>544</v>
      </c>
      <c r="I2562" t="s">
        <v>1599</v>
      </c>
    </row>
    <row r="2563" spans="1:9" x14ac:dyDescent="0.25">
      <c r="A2563" t="s">
        <v>2392</v>
      </c>
      <c r="B2563">
        <v>0.18791914700000001</v>
      </c>
      <c r="C2563" t="s">
        <v>1427</v>
      </c>
      <c r="D2563" s="71">
        <v>42522</v>
      </c>
      <c r="E2563">
        <v>6</v>
      </c>
      <c r="F2563">
        <v>2016</v>
      </c>
      <c r="G2563" t="s">
        <v>1164</v>
      </c>
      <c r="H2563" t="s">
        <v>544</v>
      </c>
      <c r="I2563" t="s">
        <v>1599</v>
      </c>
    </row>
    <row r="2564" spans="1:9" x14ac:dyDescent="0.25">
      <c r="A2564" t="s">
        <v>1775</v>
      </c>
      <c r="B2564">
        <v>0.15499766100000001</v>
      </c>
      <c r="C2564" t="s">
        <v>1427</v>
      </c>
      <c r="D2564" s="71">
        <v>41647</v>
      </c>
      <c r="E2564">
        <v>1</v>
      </c>
      <c r="F2564">
        <v>2014</v>
      </c>
      <c r="G2564" t="s">
        <v>1164</v>
      </c>
      <c r="H2564" t="s">
        <v>544</v>
      </c>
      <c r="I2564" t="s">
        <v>1599</v>
      </c>
    </row>
    <row r="2565" spans="1:9" x14ac:dyDescent="0.25">
      <c r="A2565" t="s">
        <v>2265</v>
      </c>
      <c r="B2565">
        <v>0.13600045999999999</v>
      </c>
      <c r="C2565" t="s">
        <v>1427</v>
      </c>
      <c r="D2565" s="71">
        <v>42506</v>
      </c>
      <c r="E2565">
        <v>5</v>
      </c>
      <c r="F2565">
        <v>2016</v>
      </c>
      <c r="G2565" t="s">
        <v>1164</v>
      </c>
      <c r="H2565" t="s">
        <v>544</v>
      </c>
      <c r="I2565" t="s">
        <v>1599</v>
      </c>
    </row>
    <row r="2566" spans="1:9" x14ac:dyDescent="0.25">
      <c r="A2566" t="s">
        <v>2499</v>
      </c>
      <c r="B2566">
        <v>0.13348929400000001</v>
      </c>
      <c r="C2566" t="s">
        <v>1427</v>
      </c>
      <c r="D2566" s="71">
        <v>42380</v>
      </c>
      <c r="E2566">
        <v>1</v>
      </c>
      <c r="F2566">
        <v>2016</v>
      </c>
      <c r="G2566" t="s">
        <v>1164</v>
      </c>
      <c r="H2566" t="s">
        <v>544</v>
      </c>
      <c r="I2566" t="s">
        <v>1599</v>
      </c>
    </row>
    <row r="2567" spans="1:9" x14ac:dyDescent="0.25">
      <c r="A2567" t="s">
        <v>2350</v>
      </c>
      <c r="B2567">
        <v>0.124117698</v>
      </c>
      <c r="C2567" t="s">
        <v>1475</v>
      </c>
      <c r="D2567" s="71">
        <v>41613</v>
      </c>
      <c r="E2567">
        <v>12</v>
      </c>
      <c r="F2567">
        <v>2013</v>
      </c>
      <c r="G2567" t="s">
        <v>1165</v>
      </c>
      <c r="H2567" t="s">
        <v>1021</v>
      </c>
      <c r="I2567" t="s">
        <v>1600</v>
      </c>
    </row>
    <row r="2568" spans="1:9" x14ac:dyDescent="0.25">
      <c r="A2568" t="s">
        <v>2406</v>
      </c>
      <c r="B2568">
        <v>0.14641879899999999</v>
      </c>
      <c r="C2568" t="s">
        <v>1318</v>
      </c>
      <c r="D2568" s="71">
        <v>42429</v>
      </c>
      <c r="E2568">
        <v>2</v>
      </c>
      <c r="F2568">
        <v>2016</v>
      </c>
      <c r="G2568" t="s">
        <v>1164</v>
      </c>
      <c r="H2568" t="s">
        <v>1018</v>
      </c>
      <c r="I2568" t="s">
        <v>1599</v>
      </c>
    </row>
    <row r="2569" spans="1:9" x14ac:dyDescent="0.25">
      <c r="A2569" t="s">
        <v>2560</v>
      </c>
      <c r="B2569">
        <v>0.13276163399999999</v>
      </c>
      <c r="C2569" t="s">
        <v>1318</v>
      </c>
      <c r="D2569" s="71">
        <v>42422</v>
      </c>
      <c r="E2569">
        <v>2</v>
      </c>
      <c r="F2569">
        <v>2016</v>
      </c>
      <c r="G2569" t="s">
        <v>1164</v>
      </c>
      <c r="H2569" t="s">
        <v>1018</v>
      </c>
      <c r="I2569" t="s">
        <v>1599</v>
      </c>
    </row>
    <row r="2570" spans="1:9" x14ac:dyDescent="0.25">
      <c r="A2570" t="s">
        <v>2254</v>
      </c>
      <c r="B2570">
        <v>0.193673397</v>
      </c>
      <c r="C2570" t="s">
        <v>1318</v>
      </c>
      <c r="D2570" s="71">
        <v>42485</v>
      </c>
      <c r="E2570">
        <v>4</v>
      </c>
      <c r="F2570">
        <v>2016</v>
      </c>
      <c r="G2570" t="s">
        <v>1164</v>
      </c>
      <c r="H2570" t="s">
        <v>1018</v>
      </c>
      <c r="I2570" t="s">
        <v>1599</v>
      </c>
    </row>
    <row r="2571" spans="1:9" x14ac:dyDescent="0.25">
      <c r="A2571" t="s">
        <v>2200</v>
      </c>
      <c r="B2571">
        <v>0.16516107599999999</v>
      </c>
      <c r="C2571" t="s">
        <v>1318</v>
      </c>
      <c r="D2571" s="71">
        <v>42432</v>
      </c>
      <c r="E2571">
        <v>3</v>
      </c>
      <c r="F2571">
        <v>2016</v>
      </c>
      <c r="G2571" t="s">
        <v>1164</v>
      </c>
      <c r="H2571" t="s">
        <v>1018</v>
      </c>
      <c r="I2571" t="s">
        <v>1599</v>
      </c>
    </row>
    <row r="2572" spans="1:9" x14ac:dyDescent="0.25">
      <c r="A2572" t="s">
        <v>2395</v>
      </c>
      <c r="B2572">
        <v>0.161714318</v>
      </c>
      <c r="C2572" t="s">
        <v>1318</v>
      </c>
      <c r="D2572" s="71">
        <v>42432</v>
      </c>
      <c r="E2572">
        <v>3</v>
      </c>
      <c r="F2572">
        <v>2016</v>
      </c>
      <c r="G2572" t="s">
        <v>1164</v>
      </c>
      <c r="H2572" t="s">
        <v>1018</v>
      </c>
      <c r="I2572" t="s">
        <v>1599</v>
      </c>
    </row>
    <row r="2573" spans="1:9" x14ac:dyDescent="0.25">
      <c r="A2573" t="s">
        <v>2455</v>
      </c>
      <c r="B2573">
        <v>0.16048726399999999</v>
      </c>
      <c r="C2573" t="s">
        <v>1318</v>
      </c>
      <c r="D2573" s="71">
        <v>42501</v>
      </c>
      <c r="E2573">
        <v>5</v>
      </c>
      <c r="F2573">
        <v>2016</v>
      </c>
      <c r="G2573" t="s">
        <v>1164</v>
      </c>
      <c r="H2573" t="s">
        <v>1018</v>
      </c>
      <c r="I2573" t="s">
        <v>1599</v>
      </c>
    </row>
    <row r="2574" spans="1:9" x14ac:dyDescent="0.25">
      <c r="A2574" t="s">
        <v>1675</v>
      </c>
      <c r="B2574">
        <v>0.15687002799999999</v>
      </c>
      <c r="C2574" t="s">
        <v>1318</v>
      </c>
      <c r="D2574" s="71">
        <v>42472</v>
      </c>
      <c r="E2574">
        <v>4</v>
      </c>
      <c r="F2574">
        <v>2016</v>
      </c>
      <c r="G2574" t="s">
        <v>1164</v>
      </c>
      <c r="H2574" t="s">
        <v>1018</v>
      </c>
      <c r="I2574" t="s">
        <v>1599</v>
      </c>
    </row>
    <row r="2575" spans="1:9" x14ac:dyDescent="0.25">
      <c r="A2575" t="s">
        <v>1766</v>
      </c>
      <c r="B2575">
        <v>0.15507135</v>
      </c>
      <c r="C2575" t="s">
        <v>1318</v>
      </c>
      <c r="D2575" s="71">
        <v>42516</v>
      </c>
      <c r="E2575">
        <v>5</v>
      </c>
      <c r="F2575">
        <v>2016</v>
      </c>
      <c r="G2575" t="s">
        <v>1164</v>
      </c>
      <c r="H2575" t="s">
        <v>1018</v>
      </c>
      <c r="I2575" t="s">
        <v>1599</v>
      </c>
    </row>
    <row r="2576" spans="1:9" x14ac:dyDescent="0.25">
      <c r="A2576" t="s">
        <v>2050</v>
      </c>
      <c r="B2576">
        <v>0.151240185</v>
      </c>
      <c r="C2576" t="s">
        <v>1318</v>
      </c>
      <c r="D2576" s="71">
        <v>42520</v>
      </c>
      <c r="E2576">
        <v>5</v>
      </c>
      <c r="F2576">
        <v>2016</v>
      </c>
      <c r="G2576" t="s">
        <v>1164</v>
      </c>
      <c r="H2576" t="s">
        <v>1018</v>
      </c>
      <c r="I2576" t="s">
        <v>1599</v>
      </c>
    </row>
    <row r="2577" spans="1:9" x14ac:dyDescent="0.25">
      <c r="A2577" t="s">
        <v>2064</v>
      </c>
      <c r="B2577">
        <v>0.15108260600000001</v>
      </c>
      <c r="C2577" t="s">
        <v>1318</v>
      </c>
      <c r="D2577" s="71">
        <v>42382</v>
      </c>
      <c r="E2577">
        <v>1</v>
      </c>
      <c r="F2577">
        <v>2016</v>
      </c>
      <c r="G2577" t="s">
        <v>1164</v>
      </c>
      <c r="H2577" t="s">
        <v>1018</v>
      </c>
      <c r="I2577" t="s">
        <v>1599</v>
      </c>
    </row>
    <row r="2578" spans="1:9" x14ac:dyDescent="0.25">
      <c r="A2578" t="s">
        <v>2097</v>
      </c>
      <c r="B2578">
        <v>0.15048476699999999</v>
      </c>
      <c r="C2578" t="s">
        <v>1318</v>
      </c>
      <c r="D2578" s="71">
        <v>42486</v>
      </c>
      <c r="E2578">
        <v>4</v>
      </c>
      <c r="F2578">
        <v>2016</v>
      </c>
      <c r="G2578" t="s">
        <v>1164</v>
      </c>
      <c r="H2578" t="s">
        <v>1018</v>
      </c>
      <c r="I2578" t="s">
        <v>1599</v>
      </c>
    </row>
    <row r="2579" spans="1:9" x14ac:dyDescent="0.25">
      <c r="A2579" t="s">
        <v>2443</v>
      </c>
      <c r="B2579">
        <v>0.14591554600000001</v>
      </c>
      <c r="C2579" t="s">
        <v>1318</v>
      </c>
      <c r="D2579" s="71">
        <v>42506</v>
      </c>
      <c r="E2579">
        <v>5</v>
      </c>
      <c r="F2579">
        <v>2016</v>
      </c>
      <c r="G2579" t="s">
        <v>1164</v>
      </c>
      <c r="H2579" t="s">
        <v>1018</v>
      </c>
      <c r="I2579" t="s">
        <v>1599</v>
      </c>
    </row>
    <row r="2580" spans="1:9" x14ac:dyDescent="0.25">
      <c r="A2580" t="s">
        <v>2549</v>
      </c>
      <c r="B2580">
        <v>0.14474780700000001</v>
      </c>
      <c r="C2580" t="s">
        <v>1318</v>
      </c>
      <c r="D2580" s="71">
        <v>42432</v>
      </c>
      <c r="E2580">
        <v>3</v>
      </c>
      <c r="F2580">
        <v>2016</v>
      </c>
      <c r="G2580" t="s">
        <v>1164</v>
      </c>
      <c r="H2580" t="s">
        <v>1018</v>
      </c>
      <c r="I2580" t="s">
        <v>1599</v>
      </c>
    </row>
    <row r="2581" spans="1:9" x14ac:dyDescent="0.25">
      <c r="A2581" t="s">
        <v>1664</v>
      </c>
      <c r="B2581">
        <v>0.143486011</v>
      </c>
      <c r="C2581" t="s">
        <v>1318</v>
      </c>
      <c r="D2581" s="71">
        <v>42531</v>
      </c>
      <c r="E2581">
        <v>6</v>
      </c>
      <c r="F2581">
        <v>2016</v>
      </c>
      <c r="G2581" t="s">
        <v>1164</v>
      </c>
      <c r="H2581" t="s">
        <v>1018</v>
      </c>
      <c r="I2581" t="s">
        <v>1599</v>
      </c>
    </row>
    <row r="2582" spans="1:9" x14ac:dyDescent="0.25">
      <c r="A2582" t="s">
        <v>1730</v>
      </c>
      <c r="B2582">
        <v>0.14262514400000001</v>
      </c>
      <c r="C2582" t="s">
        <v>1318</v>
      </c>
      <c r="D2582" s="71">
        <v>42368</v>
      </c>
      <c r="E2582">
        <v>12</v>
      </c>
      <c r="F2582">
        <v>2015</v>
      </c>
      <c r="G2582" t="s">
        <v>1164</v>
      </c>
      <c r="H2582" t="s">
        <v>1018</v>
      </c>
      <c r="I2582" t="s">
        <v>1599</v>
      </c>
    </row>
    <row r="2583" spans="1:9" x14ac:dyDescent="0.25">
      <c r="A2583" t="s">
        <v>1782</v>
      </c>
      <c r="B2583">
        <v>0.141819057</v>
      </c>
      <c r="C2583" t="s">
        <v>1318</v>
      </c>
      <c r="D2583" s="71">
        <v>42387</v>
      </c>
      <c r="E2583">
        <v>1</v>
      </c>
      <c r="F2583">
        <v>2016</v>
      </c>
      <c r="G2583" t="s">
        <v>1164</v>
      </c>
      <c r="H2583" t="s">
        <v>1018</v>
      </c>
      <c r="I2583" t="s">
        <v>1599</v>
      </c>
    </row>
    <row r="2584" spans="1:9" x14ac:dyDescent="0.25">
      <c r="A2584" t="s">
        <v>1849</v>
      </c>
      <c r="B2584">
        <v>0.14112796</v>
      </c>
      <c r="C2584" t="s">
        <v>1318</v>
      </c>
      <c r="D2584" s="71">
        <v>42425</v>
      </c>
      <c r="E2584">
        <v>2</v>
      </c>
      <c r="F2584">
        <v>2016</v>
      </c>
      <c r="G2584" t="s">
        <v>1164</v>
      </c>
      <c r="H2584" t="s">
        <v>1018</v>
      </c>
      <c r="I2584" t="s">
        <v>1599</v>
      </c>
    </row>
    <row r="2585" spans="1:9" x14ac:dyDescent="0.25">
      <c r="A2585" t="s">
        <v>1957</v>
      </c>
      <c r="B2585">
        <v>0.139836032</v>
      </c>
      <c r="C2585" t="s">
        <v>1318</v>
      </c>
      <c r="D2585" s="71">
        <v>42366</v>
      </c>
      <c r="E2585">
        <v>12</v>
      </c>
      <c r="F2585">
        <v>2015</v>
      </c>
      <c r="G2585" t="s">
        <v>1164</v>
      </c>
      <c r="H2585" t="s">
        <v>1018</v>
      </c>
      <c r="I2585" t="s">
        <v>1599</v>
      </c>
    </row>
    <row r="2586" spans="1:9" x14ac:dyDescent="0.25">
      <c r="A2586" t="s">
        <v>2108</v>
      </c>
      <c r="B2586">
        <v>0.13791677099999999</v>
      </c>
      <c r="C2586" t="s">
        <v>1318</v>
      </c>
      <c r="D2586" s="71">
        <v>42465</v>
      </c>
      <c r="E2586">
        <v>4</v>
      </c>
      <c r="F2586">
        <v>2016</v>
      </c>
      <c r="G2586" t="s">
        <v>1164</v>
      </c>
      <c r="H2586" t="s">
        <v>1018</v>
      </c>
      <c r="I2586" t="s">
        <v>1599</v>
      </c>
    </row>
    <row r="2587" spans="1:9" x14ac:dyDescent="0.25">
      <c r="A2587" t="s">
        <v>2436</v>
      </c>
      <c r="B2587">
        <v>0.13414132100000001</v>
      </c>
      <c r="C2587" t="s">
        <v>1318</v>
      </c>
      <c r="D2587" s="71">
        <v>42494</v>
      </c>
      <c r="E2587">
        <v>5</v>
      </c>
      <c r="F2587">
        <v>2016</v>
      </c>
      <c r="G2587" t="s">
        <v>1164</v>
      </c>
      <c r="H2587" t="s">
        <v>1018</v>
      </c>
      <c r="I2587" t="s">
        <v>1599</v>
      </c>
    </row>
    <row r="2588" spans="1:9" x14ac:dyDescent="0.25">
      <c r="A2588" t="s">
        <v>2467</v>
      </c>
      <c r="B2588">
        <v>0.13388831900000001</v>
      </c>
      <c r="C2588" t="s">
        <v>1318</v>
      </c>
      <c r="D2588" s="71">
        <v>42195</v>
      </c>
      <c r="E2588">
        <v>7</v>
      </c>
      <c r="F2588">
        <v>2015</v>
      </c>
      <c r="G2588" t="s">
        <v>1164</v>
      </c>
      <c r="H2588" t="s">
        <v>1018</v>
      </c>
      <c r="I2588" t="s">
        <v>1599</v>
      </c>
    </row>
    <row r="2589" spans="1:9" x14ac:dyDescent="0.25">
      <c r="A2589" t="s">
        <v>2542</v>
      </c>
      <c r="B2589">
        <v>0.13306687</v>
      </c>
      <c r="C2589" t="s">
        <v>1318</v>
      </c>
      <c r="D2589" s="71">
        <v>42388</v>
      </c>
      <c r="E2589">
        <v>1</v>
      </c>
      <c r="F2589">
        <v>2016</v>
      </c>
      <c r="G2589" t="s">
        <v>1164</v>
      </c>
      <c r="H2589" t="s">
        <v>1018</v>
      </c>
      <c r="I2589" t="s">
        <v>1599</v>
      </c>
    </row>
    <row r="2590" spans="1:9" x14ac:dyDescent="0.25">
      <c r="A2590" t="s">
        <v>2573</v>
      </c>
      <c r="B2590">
        <v>0.132646714</v>
      </c>
      <c r="C2590" t="s">
        <v>1318</v>
      </c>
      <c r="D2590" s="71">
        <v>42409</v>
      </c>
      <c r="E2590">
        <v>2</v>
      </c>
      <c r="F2590">
        <v>2016</v>
      </c>
      <c r="G2590" t="s">
        <v>1164</v>
      </c>
      <c r="H2590" t="s">
        <v>1018</v>
      </c>
      <c r="I2590" t="s">
        <v>1599</v>
      </c>
    </row>
    <row r="2591" spans="1:9" x14ac:dyDescent="0.25">
      <c r="A2591" t="s">
        <v>2592</v>
      </c>
      <c r="B2591">
        <v>0.13246482500000001</v>
      </c>
      <c r="C2591" t="s">
        <v>1318</v>
      </c>
      <c r="D2591" s="71">
        <v>42436</v>
      </c>
      <c r="E2591">
        <v>3</v>
      </c>
      <c r="F2591">
        <v>2016</v>
      </c>
      <c r="G2591" t="s">
        <v>1164</v>
      </c>
      <c r="H2591" t="s">
        <v>1018</v>
      </c>
      <c r="I2591" t="s">
        <v>1599</v>
      </c>
    </row>
    <row r="2592" spans="1:9" x14ac:dyDescent="0.25">
      <c r="A2592" t="s">
        <v>1785</v>
      </c>
      <c r="B2592">
        <v>0.130424755</v>
      </c>
      <c r="C2592" t="s">
        <v>1318</v>
      </c>
      <c r="D2592" s="71">
        <v>42333</v>
      </c>
      <c r="E2592">
        <v>11</v>
      </c>
      <c r="F2592">
        <v>2015</v>
      </c>
      <c r="G2592" t="s">
        <v>1164</v>
      </c>
      <c r="H2592" t="s">
        <v>1018</v>
      </c>
      <c r="I2592" t="s">
        <v>1599</v>
      </c>
    </row>
    <row r="2593" spans="1:9" x14ac:dyDescent="0.25">
      <c r="A2593" t="s">
        <v>1825</v>
      </c>
      <c r="B2593">
        <v>0.130121771</v>
      </c>
      <c r="C2593" t="s">
        <v>1318</v>
      </c>
      <c r="D2593" s="71">
        <v>42387</v>
      </c>
      <c r="E2593">
        <v>1</v>
      </c>
      <c r="F2593">
        <v>2016</v>
      </c>
      <c r="G2593" t="s">
        <v>1164</v>
      </c>
      <c r="H2593" t="s">
        <v>1018</v>
      </c>
      <c r="I2593" t="s">
        <v>1599</v>
      </c>
    </row>
    <row r="2594" spans="1:9" x14ac:dyDescent="0.25">
      <c r="A2594" t="s">
        <v>1916</v>
      </c>
      <c r="B2594">
        <v>0.129103262</v>
      </c>
      <c r="C2594" t="s">
        <v>1318</v>
      </c>
      <c r="D2594" s="71">
        <v>42307</v>
      </c>
      <c r="E2594">
        <v>10</v>
      </c>
      <c r="F2594">
        <v>2015</v>
      </c>
      <c r="G2594" t="s">
        <v>1164</v>
      </c>
      <c r="H2594" t="s">
        <v>1018</v>
      </c>
      <c r="I2594" t="s">
        <v>1599</v>
      </c>
    </row>
    <row r="2595" spans="1:9" x14ac:dyDescent="0.25">
      <c r="A2595" t="s">
        <v>2000</v>
      </c>
      <c r="B2595">
        <v>0.12818238800000001</v>
      </c>
      <c r="C2595" t="s">
        <v>1318</v>
      </c>
      <c r="D2595" s="71">
        <v>42348</v>
      </c>
      <c r="E2595">
        <v>12</v>
      </c>
      <c r="F2595">
        <v>2015</v>
      </c>
      <c r="G2595" t="s">
        <v>1164</v>
      </c>
      <c r="H2595" t="s">
        <v>1018</v>
      </c>
      <c r="I2595" t="s">
        <v>1599</v>
      </c>
    </row>
    <row r="2596" spans="1:9" x14ac:dyDescent="0.25">
      <c r="A2596" t="s">
        <v>2219</v>
      </c>
      <c r="B2596">
        <v>0.12542764200000001</v>
      </c>
      <c r="C2596" t="s">
        <v>1318</v>
      </c>
      <c r="D2596" s="71">
        <v>42355</v>
      </c>
      <c r="E2596">
        <v>12</v>
      </c>
      <c r="F2596">
        <v>2015</v>
      </c>
      <c r="G2596" t="s">
        <v>1164</v>
      </c>
      <c r="H2596" t="s">
        <v>1018</v>
      </c>
      <c r="I2596" t="s">
        <v>1599</v>
      </c>
    </row>
    <row r="2597" spans="1:9" x14ac:dyDescent="0.25">
      <c r="A2597" t="s">
        <v>2621</v>
      </c>
      <c r="B2597">
        <v>0.121488604</v>
      </c>
      <c r="C2597" t="s">
        <v>1318</v>
      </c>
      <c r="D2597" s="71">
        <v>42242</v>
      </c>
      <c r="E2597">
        <v>8</v>
      </c>
      <c r="F2597">
        <v>2015</v>
      </c>
      <c r="G2597" t="s">
        <v>1164</v>
      </c>
      <c r="H2597" t="s">
        <v>1018</v>
      </c>
      <c r="I2597" t="s">
        <v>1599</v>
      </c>
    </row>
    <row r="2598" spans="1:9" x14ac:dyDescent="0.25">
      <c r="A2598" t="s">
        <v>2299</v>
      </c>
      <c r="B2598">
        <v>0.16336753100000001</v>
      </c>
      <c r="C2598" t="s">
        <v>1318</v>
      </c>
      <c r="D2598" s="71">
        <v>42517</v>
      </c>
      <c r="E2598">
        <v>5</v>
      </c>
      <c r="F2598">
        <v>2016</v>
      </c>
      <c r="G2598" t="s">
        <v>1164</v>
      </c>
      <c r="H2598" t="s">
        <v>1018</v>
      </c>
      <c r="I2598" t="s">
        <v>1599</v>
      </c>
    </row>
    <row r="2599" spans="1:9" x14ac:dyDescent="0.25">
      <c r="A2599" t="s">
        <v>2217</v>
      </c>
      <c r="B2599">
        <v>0.14896617100000001</v>
      </c>
      <c r="C2599" t="s">
        <v>1318</v>
      </c>
      <c r="D2599" s="71">
        <v>42520</v>
      </c>
      <c r="E2599">
        <v>5</v>
      </c>
      <c r="F2599">
        <v>2016</v>
      </c>
      <c r="G2599" t="s">
        <v>1164</v>
      </c>
      <c r="H2599" t="s">
        <v>1018</v>
      </c>
      <c r="I2599" t="s">
        <v>1599</v>
      </c>
    </row>
    <row r="2600" spans="1:9" x14ac:dyDescent="0.25">
      <c r="A2600" t="s">
        <v>2344</v>
      </c>
      <c r="B2600">
        <v>0.124207239</v>
      </c>
      <c r="C2600" t="s">
        <v>1318</v>
      </c>
      <c r="D2600" s="71">
        <v>42198</v>
      </c>
      <c r="E2600">
        <v>7</v>
      </c>
      <c r="F2600">
        <v>2015</v>
      </c>
      <c r="G2600" t="s">
        <v>1164</v>
      </c>
      <c r="H2600" t="s">
        <v>1018</v>
      </c>
      <c r="I2600" t="s">
        <v>1599</v>
      </c>
    </row>
    <row r="2601" spans="1:9" x14ac:dyDescent="0.25">
      <c r="A2601" t="s">
        <v>1771</v>
      </c>
      <c r="B2601">
        <v>0.142046272</v>
      </c>
      <c r="C2601" t="s">
        <v>1318</v>
      </c>
      <c r="D2601" s="71">
        <v>42368</v>
      </c>
      <c r="E2601">
        <v>12</v>
      </c>
      <c r="F2601">
        <v>2015</v>
      </c>
      <c r="G2601" t="s">
        <v>1164</v>
      </c>
      <c r="H2601" t="s">
        <v>1018</v>
      </c>
      <c r="I2601" t="s">
        <v>1599</v>
      </c>
    </row>
    <row r="2602" spans="1:9" x14ac:dyDescent="0.25">
      <c r="A2602" t="s">
        <v>2550</v>
      </c>
      <c r="B2602">
        <v>0.132953772</v>
      </c>
      <c r="C2602" t="s">
        <v>1510</v>
      </c>
      <c r="D2602" s="71">
        <v>42508</v>
      </c>
      <c r="E2602">
        <v>5</v>
      </c>
      <c r="F2602">
        <v>2016</v>
      </c>
      <c r="G2602" t="s">
        <v>1165</v>
      </c>
      <c r="H2602" t="s">
        <v>1021</v>
      </c>
      <c r="I2602" t="s">
        <v>1599</v>
      </c>
    </row>
    <row r="2603" spans="1:9" x14ac:dyDescent="0.25">
      <c r="A2603" t="s">
        <v>1744</v>
      </c>
      <c r="B2603">
        <v>0.47743518400000001</v>
      </c>
      <c r="C2603" t="s">
        <v>1494</v>
      </c>
      <c r="D2603" s="71">
        <v>42458</v>
      </c>
      <c r="E2603">
        <v>3</v>
      </c>
      <c r="F2603">
        <v>2016</v>
      </c>
      <c r="G2603" t="s">
        <v>1165</v>
      </c>
      <c r="H2603" t="s">
        <v>1021</v>
      </c>
      <c r="I2603" t="s">
        <v>1599</v>
      </c>
    </row>
    <row r="2604" spans="1:9" x14ac:dyDescent="0.25">
      <c r="A2604" t="s">
        <v>1781</v>
      </c>
      <c r="B2604">
        <v>0.22234362499999999</v>
      </c>
      <c r="C2604" t="s">
        <v>1494</v>
      </c>
      <c r="D2604" s="71">
        <v>42515</v>
      </c>
      <c r="E2604">
        <v>5</v>
      </c>
      <c r="F2604">
        <v>2016</v>
      </c>
      <c r="G2604" t="s">
        <v>1165</v>
      </c>
      <c r="H2604" t="s">
        <v>1021</v>
      </c>
      <c r="I2604" t="s">
        <v>1599</v>
      </c>
    </row>
    <row r="2605" spans="1:9" x14ac:dyDescent="0.25">
      <c r="A2605" t="s">
        <v>2609</v>
      </c>
      <c r="B2605">
        <v>0.15802013200000001</v>
      </c>
      <c r="C2605" t="s">
        <v>1494</v>
      </c>
      <c r="D2605" s="71">
        <v>42451</v>
      </c>
      <c r="E2605">
        <v>3</v>
      </c>
      <c r="F2605">
        <v>2016</v>
      </c>
      <c r="G2605" t="s">
        <v>1165</v>
      </c>
      <c r="H2605" t="s">
        <v>1021</v>
      </c>
      <c r="I2605" t="s">
        <v>1599</v>
      </c>
    </row>
    <row r="2606" spans="1:9" x14ac:dyDescent="0.25">
      <c r="A2606" t="s">
        <v>1765</v>
      </c>
      <c r="B2606">
        <v>0.43479052099999999</v>
      </c>
      <c r="C2606" t="s">
        <v>1494</v>
      </c>
      <c r="D2606" s="71">
        <v>42338</v>
      </c>
      <c r="E2606">
        <v>11</v>
      </c>
      <c r="F2606">
        <v>2015</v>
      </c>
      <c r="G2606" t="s">
        <v>1165</v>
      </c>
      <c r="H2606" t="s">
        <v>1021</v>
      </c>
      <c r="I2606" t="s">
        <v>1599</v>
      </c>
    </row>
    <row r="2607" spans="1:9" x14ac:dyDescent="0.25">
      <c r="A2607" t="s">
        <v>1781</v>
      </c>
      <c r="B2607">
        <v>0.41758045999999999</v>
      </c>
      <c r="C2607" t="s">
        <v>1494</v>
      </c>
      <c r="D2607" s="71">
        <v>42391</v>
      </c>
      <c r="E2607">
        <v>1</v>
      </c>
      <c r="F2607">
        <v>2016</v>
      </c>
      <c r="G2607" t="s">
        <v>1165</v>
      </c>
      <c r="H2607" t="s">
        <v>1021</v>
      </c>
      <c r="I2607" t="s">
        <v>1599</v>
      </c>
    </row>
    <row r="2608" spans="1:9" x14ac:dyDescent="0.25">
      <c r="A2608" t="s">
        <v>2583</v>
      </c>
      <c r="B2608">
        <v>0.241209644</v>
      </c>
      <c r="C2608" t="s">
        <v>1494</v>
      </c>
      <c r="D2608" s="71">
        <v>42487</v>
      </c>
      <c r="E2608">
        <v>4</v>
      </c>
      <c r="F2608">
        <v>2016</v>
      </c>
      <c r="G2608" t="s">
        <v>1165</v>
      </c>
      <c r="H2608" t="s">
        <v>1021</v>
      </c>
      <c r="I2608" t="s">
        <v>1599</v>
      </c>
    </row>
    <row r="2609" spans="1:9" x14ac:dyDescent="0.25">
      <c r="A2609" t="s">
        <v>2623</v>
      </c>
      <c r="B2609">
        <v>0.23750801999999999</v>
      </c>
      <c r="C2609" t="s">
        <v>1494</v>
      </c>
      <c r="D2609" s="71">
        <v>42328</v>
      </c>
      <c r="E2609">
        <v>11</v>
      </c>
      <c r="F2609">
        <v>2015</v>
      </c>
      <c r="G2609" t="s">
        <v>1165</v>
      </c>
      <c r="H2609" t="s">
        <v>1021</v>
      </c>
      <c r="I2609" t="s">
        <v>1599</v>
      </c>
    </row>
    <row r="2610" spans="1:9" x14ac:dyDescent="0.25">
      <c r="A2610" t="s">
        <v>1712</v>
      </c>
      <c r="B2610">
        <v>0.22933368900000001</v>
      </c>
      <c r="C2610" t="s">
        <v>1494</v>
      </c>
      <c r="D2610" s="71">
        <v>42394</v>
      </c>
      <c r="E2610">
        <v>1</v>
      </c>
      <c r="F2610">
        <v>2016</v>
      </c>
      <c r="G2610" t="s">
        <v>1165</v>
      </c>
      <c r="H2610" t="s">
        <v>1021</v>
      </c>
      <c r="I2610" t="s">
        <v>1599</v>
      </c>
    </row>
    <row r="2611" spans="1:9" x14ac:dyDescent="0.25">
      <c r="A2611" t="s">
        <v>1827</v>
      </c>
      <c r="B2611">
        <v>0.21827157599999999</v>
      </c>
      <c r="C2611" t="s">
        <v>1494</v>
      </c>
      <c r="D2611" s="71">
        <v>42325</v>
      </c>
      <c r="E2611">
        <v>11</v>
      </c>
      <c r="F2611">
        <v>2015</v>
      </c>
      <c r="G2611" t="s">
        <v>1165</v>
      </c>
      <c r="H2611" t="s">
        <v>1021</v>
      </c>
      <c r="I2611" t="s">
        <v>1599</v>
      </c>
    </row>
    <row r="2612" spans="1:9" x14ac:dyDescent="0.25">
      <c r="A2612" t="s">
        <v>1901</v>
      </c>
      <c r="B2612">
        <v>0.171776506</v>
      </c>
      <c r="C2612" t="s">
        <v>1494</v>
      </c>
      <c r="D2612" s="71">
        <v>42444</v>
      </c>
      <c r="E2612">
        <v>3</v>
      </c>
      <c r="F2612">
        <v>2016</v>
      </c>
      <c r="G2612" t="s">
        <v>1165</v>
      </c>
      <c r="H2612" t="s">
        <v>1021</v>
      </c>
      <c r="I2612" t="s">
        <v>1599</v>
      </c>
    </row>
    <row r="2613" spans="1:9" x14ac:dyDescent="0.25">
      <c r="A2613" t="s">
        <v>2010</v>
      </c>
      <c r="B2613">
        <v>0.15177682300000001</v>
      </c>
      <c r="C2613" t="s">
        <v>1494</v>
      </c>
      <c r="D2613" s="71">
        <v>42499</v>
      </c>
      <c r="E2613">
        <v>5</v>
      </c>
      <c r="F2613">
        <v>2016</v>
      </c>
      <c r="G2613" t="s">
        <v>1165</v>
      </c>
      <c r="H2613" t="s">
        <v>1021</v>
      </c>
      <c r="I2613" t="s">
        <v>1599</v>
      </c>
    </row>
    <row r="2614" spans="1:9" x14ac:dyDescent="0.25">
      <c r="A2614" t="s">
        <v>2011</v>
      </c>
      <c r="B2614">
        <v>0.13914468799999999</v>
      </c>
      <c r="C2614" t="s">
        <v>1494</v>
      </c>
      <c r="D2614" s="71">
        <v>42446</v>
      </c>
      <c r="E2614">
        <v>3</v>
      </c>
      <c r="F2614">
        <v>2016</v>
      </c>
      <c r="G2614" t="s">
        <v>1165</v>
      </c>
      <c r="H2614" t="s">
        <v>1021</v>
      </c>
      <c r="I2614" t="s">
        <v>1600</v>
      </c>
    </row>
    <row r="2615" spans="1:9" x14ac:dyDescent="0.25">
      <c r="A2615" t="s">
        <v>1706</v>
      </c>
      <c r="B2615">
        <v>0.57247057800000001</v>
      </c>
      <c r="C2615" t="s">
        <v>1545</v>
      </c>
      <c r="D2615" s="71">
        <v>42305</v>
      </c>
      <c r="E2615">
        <v>10</v>
      </c>
      <c r="F2615">
        <v>2015</v>
      </c>
      <c r="G2615" t="s">
        <v>1598</v>
      </c>
      <c r="H2615" t="s">
        <v>1019</v>
      </c>
      <c r="I2615" t="s">
        <v>1599</v>
      </c>
    </row>
    <row r="2616" spans="1:9" x14ac:dyDescent="0.25">
      <c r="A2616" t="s">
        <v>2470</v>
      </c>
      <c r="B2616">
        <v>0.122965819</v>
      </c>
      <c r="C2616" t="s">
        <v>1542</v>
      </c>
      <c r="D2616" s="71">
        <v>42331</v>
      </c>
      <c r="E2616">
        <v>11</v>
      </c>
      <c r="F2616">
        <v>2015</v>
      </c>
      <c r="G2616" t="s">
        <v>1598</v>
      </c>
      <c r="H2616" t="s">
        <v>1019</v>
      </c>
      <c r="I2616" t="s">
        <v>1599</v>
      </c>
    </row>
    <row r="2617" spans="1:9" x14ac:dyDescent="0.25">
      <c r="A2617" t="s">
        <v>2539</v>
      </c>
      <c r="B2617">
        <v>0.133086062</v>
      </c>
      <c r="C2617" t="s">
        <v>1569</v>
      </c>
      <c r="D2617" s="71">
        <v>42338</v>
      </c>
      <c r="E2617">
        <v>11</v>
      </c>
      <c r="F2617">
        <v>2015</v>
      </c>
      <c r="G2617" t="s">
        <v>1164</v>
      </c>
      <c r="H2617" t="s">
        <v>1020</v>
      </c>
      <c r="I2617" t="s">
        <v>1599</v>
      </c>
    </row>
    <row r="2618" spans="1:9" x14ac:dyDescent="0.25">
      <c r="A2618" t="s">
        <v>2183</v>
      </c>
      <c r="B2618">
        <v>0.197042685</v>
      </c>
      <c r="C2618" t="s">
        <v>1304</v>
      </c>
      <c r="D2618" s="71">
        <v>42192</v>
      </c>
      <c r="E2618">
        <v>7</v>
      </c>
      <c r="F2618">
        <v>2015</v>
      </c>
      <c r="G2618" t="s">
        <v>1598</v>
      </c>
      <c r="H2618" t="s">
        <v>1019</v>
      </c>
      <c r="I2618" t="s">
        <v>1599</v>
      </c>
    </row>
    <row r="2619" spans="1:9" x14ac:dyDescent="0.25">
      <c r="A2619" t="s">
        <v>2353</v>
      </c>
      <c r="B2619">
        <v>0.124107183</v>
      </c>
      <c r="C2619" t="s">
        <v>1304</v>
      </c>
      <c r="D2619" s="71">
        <v>42317</v>
      </c>
      <c r="E2619">
        <v>11</v>
      </c>
      <c r="F2619">
        <v>2015</v>
      </c>
      <c r="G2619" t="s">
        <v>1598</v>
      </c>
      <c r="H2619" t="s">
        <v>1019</v>
      </c>
      <c r="I2619" t="s">
        <v>1599</v>
      </c>
    </row>
    <row r="2620" spans="1:9" x14ac:dyDescent="0.25">
      <c r="A2620" t="s">
        <v>1723</v>
      </c>
      <c r="B2620">
        <v>0.22839327000000001</v>
      </c>
      <c r="C2620" t="s">
        <v>1304</v>
      </c>
      <c r="D2620" s="71">
        <v>42460</v>
      </c>
      <c r="E2620">
        <v>3</v>
      </c>
      <c r="F2620">
        <v>2016</v>
      </c>
      <c r="G2620" t="s">
        <v>1164</v>
      </c>
      <c r="H2620" t="s">
        <v>1018</v>
      </c>
      <c r="I2620" t="s">
        <v>1599</v>
      </c>
    </row>
    <row r="2621" spans="1:9" x14ac:dyDescent="0.25">
      <c r="A2621" t="s">
        <v>2586</v>
      </c>
      <c r="B2621">
        <v>0.144363027</v>
      </c>
      <c r="C2621" t="s">
        <v>1304</v>
      </c>
      <c r="D2621" s="71">
        <v>42172</v>
      </c>
      <c r="E2621">
        <v>6</v>
      </c>
      <c r="F2621">
        <v>2015</v>
      </c>
      <c r="G2621" t="s">
        <v>1164</v>
      </c>
      <c r="H2621" t="s">
        <v>1018</v>
      </c>
      <c r="I2621" t="s">
        <v>1599</v>
      </c>
    </row>
    <row r="2622" spans="1:9" x14ac:dyDescent="0.25">
      <c r="A2622" t="s">
        <v>2122</v>
      </c>
      <c r="B2622">
        <v>0.13770880299999999</v>
      </c>
      <c r="C2622" t="s">
        <v>1304</v>
      </c>
      <c r="D2622" s="71">
        <v>42151</v>
      </c>
      <c r="E2622">
        <v>5</v>
      </c>
      <c r="F2622">
        <v>2015</v>
      </c>
      <c r="G2622" t="s">
        <v>1164</v>
      </c>
      <c r="H2622" t="s">
        <v>1018</v>
      </c>
      <c r="I2622" t="s">
        <v>1599</v>
      </c>
    </row>
    <row r="2623" spans="1:9" x14ac:dyDescent="0.25">
      <c r="A2623" t="s">
        <v>1917</v>
      </c>
      <c r="B2623">
        <v>0.12909943900000001</v>
      </c>
      <c r="C2623" t="s">
        <v>1304</v>
      </c>
      <c r="D2623" s="71">
        <v>42521</v>
      </c>
      <c r="E2623">
        <v>5</v>
      </c>
      <c r="F2623">
        <v>2016</v>
      </c>
      <c r="G2623" t="s">
        <v>1164</v>
      </c>
      <c r="H2623" t="s">
        <v>1018</v>
      </c>
      <c r="I2623" t="s">
        <v>1599</v>
      </c>
    </row>
    <row r="2624" spans="1:9" x14ac:dyDescent="0.25">
      <c r="A2624" t="s">
        <v>1922</v>
      </c>
      <c r="B2624">
        <v>0.12903900600000001</v>
      </c>
      <c r="C2624" t="s">
        <v>1304</v>
      </c>
      <c r="D2624" s="71">
        <v>42167</v>
      </c>
      <c r="E2624">
        <v>6</v>
      </c>
      <c r="F2624">
        <v>2015</v>
      </c>
      <c r="G2624" t="s">
        <v>1164</v>
      </c>
      <c r="H2624" t="s">
        <v>1018</v>
      </c>
      <c r="I2624" t="s">
        <v>1599</v>
      </c>
    </row>
    <row r="2625" spans="1:9" x14ac:dyDescent="0.25">
      <c r="A2625" t="s">
        <v>2102</v>
      </c>
      <c r="B2625">
        <v>0.29471594200000001</v>
      </c>
      <c r="C2625" t="s">
        <v>1304</v>
      </c>
      <c r="D2625" s="71">
        <v>42471</v>
      </c>
      <c r="E2625">
        <v>4</v>
      </c>
      <c r="F2625">
        <v>2016</v>
      </c>
      <c r="G2625" t="s">
        <v>1598</v>
      </c>
      <c r="H2625" t="s">
        <v>1019</v>
      </c>
      <c r="I2625" t="s">
        <v>1599</v>
      </c>
    </row>
    <row r="2626" spans="1:9" x14ac:dyDescent="0.25">
      <c r="A2626" t="s">
        <v>1692</v>
      </c>
      <c r="B2626">
        <v>0.230907217</v>
      </c>
      <c r="C2626" t="s">
        <v>1304</v>
      </c>
      <c r="D2626" s="71">
        <v>42418</v>
      </c>
      <c r="E2626">
        <v>2</v>
      </c>
      <c r="F2626">
        <v>2016</v>
      </c>
      <c r="G2626" t="s">
        <v>1598</v>
      </c>
      <c r="H2626" t="s">
        <v>1019</v>
      </c>
      <c r="I2626" t="s">
        <v>1599</v>
      </c>
    </row>
    <row r="2627" spans="1:9" x14ac:dyDescent="0.25">
      <c r="A2627" t="s">
        <v>2469</v>
      </c>
      <c r="B2627">
        <v>0.18488175100000001</v>
      </c>
      <c r="C2627" t="s">
        <v>1304</v>
      </c>
      <c r="D2627" s="71">
        <v>42311</v>
      </c>
      <c r="E2627">
        <v>11</v>
      </c>
      <c r="F2627">
        <v>2015</v>
      </c>
      <c r="G2627" t="s">
        <v>1598</v>
      </c>
      <c r="H2627" t="s">
        <v>1019</v>
      </c>
      <c r="I2627" t="s">
        <v>1599</v>
      </c>
    </row>
    <row r="2628" spans="1:9" x14ac:dyDescent="0.25">
      <c r="A2628" t="s">
        <v>2161</v>
      </c>
      <c r="B2628">
        <v>0.149620577</v>
      </c>
      <c r="C2628" t="s">
        <v>1304</v>
      </c>
      <c r="D2628" s="71">
        <v>42472</v>
      </c>
      <c r="E2628">
        <v>4</v>
      </c>
      <c r="F2628">
        <v>2016</v>
      </c>
      <c r="G2628" t="s">
        <v>1598</v>
      </c>
      <c r="H2628" t="s">
        <v>1019</v>
      </c>
      <c r="I2628" t="s">
        <v>1599</v>
      </c>
    </row>
    <row r="2629" spans="1:9" x14ac:dyDescent="0.25">
      <c r="A2629" t="s">
        <v>1980</v>
      </c>
      <c r="B2629">
        <v>0.13953970199999999</v>
      </c>
      <c r="C2629" t="s">
        <v>1304</v>
      </c>
      <c r="D2629" s="71">
        <v>42293</v>
      </c>
      <c r="E2629">
        <v>10</v>
      </c>
      <c r="F2629">
        <v>2015</v>
      </c>
      <c r="G2629" t="s">
        <v>1598</v>
      </c>
      <c r="H2629" t="s">
        <v>1019</v>
      </c>
      <c r="I2629" t="s">
        <v>1599</v>
      </c>
    </row>
    <row r="2630" spans="1:9" x14ac:dyDescent="0.25">
      <c r="A2630" t="s">
        <v>2462</v>
      </c>
      <c r="B2630">
        <v>0.12301071500000001</v>
      </c>
      <c r="C2630" t="s">
        <v>1304</v>
      </c>
      <c r="D2630" s="71">
        <v>42250</v>
      </c>
      <c r="E2630">
        <v>9</v>
      </c>
      <c r="F2630">
        <v>2015</v>
      </c>
      <c r="G2630" t="s">
        <v>1598</v>
      </c>
      <c r="H2630" t="s">
        <v>1019</v>
      </c>
      <c r="I2630" t="s">
        <v>1599</v>
      </c>
    </row>
    <row r="2631" spans="1:9" x14ac:dyDescent="0.25">
      <c r="A2631" t="s">
        <v>2310</v>
      </c>
      <c r="B2631">
        <v>0.13563466299999999</v>
      </c>
      <c r="C2631" t="s">
        <v>1304</v>
      </c>
      <c r="D2631" s="71">
        <v>42047</v>
      </c>
      <c r="E2631">
        <v>2</v>
      </c>
      <c r="F2631">
        <v>2015</v>
      </c>
      <c r="G2631" t="s">
        <v>1164</v>
      </c>
      <c r="H2631" t="s">
        <v>1018</v>
      </c>
      <c r="I2631" t="s">
        <v>1599</v>
      </c>
    </row>
    <row r="2632" spans="1:9" x14ac:dyDescent="0.25">
      <c r="A2632" t="s">
        <v>2083</v>
      </c>
      <c r="B2632">
        <v>0.16767790099999999</v>
      </c>
      <c r="C2632" t="s">
        <v>1304</v>
      </c>
      <c r="D2632" s="71">
        <v>42521</v>
      </c>
      <c r="E2632">
        <v>5</v>
      </c>
      <c r="F2632">
        <v>2016</v>
      </c>
      <c r="G2632" t="s">
        <v>1164</v>
      </c>
      <c r="H2632" t="s">
        <v>1018</v>
      </c>
      <c r="I2632" t="s">
        <v>1599</v>
      </c>
    </row>
    <row r="2633" spans="1:9" x14ac:dyDescent="0.25">
      <c r="A2633" t="s">
        <v>1758</v>
      </c>
      <c r="B2633">
        <v>0.142148422</v>
      </c>
      <c r="C2633" t="s">
        <v>1304</v>
      </c>
      <c r="D2633" s="71">
        <v>42034</v>
      </c>
      <c r="E2633">
        <v>1</v>
      </c>
      <c r="F2633">
        <v>2015</v>
      </c>
      <c r="G2633" t="s">
        <v>1164</v>
      </c>
      <c r="H2633" t="s">
        <v>1018</v>
      </c>
      <c r="I2633" t="s">
        <v>1599</v>
      </c>
    </row>
    <row r="2634" spans="1:9" x14ac:dyDescent="0.25">
      <c r="A2634" t="s">
        <v>1869</v>
      </c>
      <c r="B2634">
        <v>0.14085785100000001</v>
      </c>
      <c r="C2634" t="s">
        <v>1304</v>
      </c>
      <c r="D2634" s="71">
        <v>42424</v>
      </c>
      <c r="E2634">
        <v>2</v>
      </c>
      <c r="F2634">
        <v>2016</v>
      </c>
      <c r="G2634" t="s">
        <v>1164</v>
      </c>
      <c r="H2634" t="s">
        <v>1018</v>
      </c>
      <c r="I2634" t="s">
        <v>1599</v>
      </c>
    </row>
    <row r="2635" spans="1:9" x14ac:dyDescent="0.25">
      <c r="A2635" t="s">
        <v>2460</v>
      </c>
      <c r="B2635">
        <v>0.13393108500000001</v>
      </c>
      <c r="C2635" t="s">
        <v>1304</v>
      </c>
      <c r="D2635" s="71">
        <v>41789</v>
      </c>
      <c r="E2635">
        <v>5</v>
      </c>
      <c r="F2635">
        <v>2014</v>
      </c>
      <c r="G2635" t="s">
        <v>1164</v>
      </c>
      <c r="H2635" t="s">
        <v>1018</v>
      </c>
      <c r="I2635" t="s">
        <v>1599</v>
      </c>
    </row>
    <row r="2636" spans="1:9" x14ac:dyDescent="0.25">
      <c r="A2636" t="s">
        <v>1651</v>
      </c>
      <c r="B2636">
        <v>0.13185154599999999</v>
      </c>
      <c r="C2636" t="s">
        <v>1304</v>
      </c>
      <c r="D2636" s="71">
        <v>41820</v>
      </c>
      <c r="E2636">
        <v>6</v>
      </c>
      <c r="F2636">
        <v>2014</v>
      </c>
      <c r="G2636" t="s">
        <v>1164</v>
      </c>
      <c r="H2636" t="s">
        <v>1018</v>
      </c>
      <c r="I2636" t="s">
        <v>1599</v>
      </c>
    </row>
    <row r="2637" spans="1:9" x14ac:dyDescent="0.25">
      <c r="A2637" t="s">
        <v>1722</v>
      </c>
      <c r="B2637">
        <v>0.130966465</v>
      </c>
      <c r="C2637" t="s">
        <v>1304</v>
      </c>
      <c r="D2637" s="71">
        <v>42062</v>
      </c>
      <c r="E2637">
        <v>2</v>
      </c>
      <c r="F2637">
        <v>2015</v>
      </c>
      <c r="G2637" t="s">
        <v>1164</v>
      </c>
      <c r="H2637" t="s">
        <v>1018</v>
      </c>
      <c r="I2637" t="s">
        <v>1599</v>
      </c>
    </row>
    <row r="2638" spans="1:9" x14ac:dyDescent="0.25">
      <c r="A2638" t="s">
        <v>2274</v>
      </c>
      <c r="B2638">
        <v>0.13591356499999999</v>
      </c>
      <c r="C2638" t="s">
        <v>1304</v>
      </c>
      <c r="D2638" s="71">
        <v>42108</v>
      </c>
      <c r="E2638">
        <v>4</v>
      </c>
      <c r="F2638">
        <v>2015</v>
      </c>
      <c r="G2638" t="s">
        <v>1164</v>
      </c>
      <c r="H2638" t="s">
        <v>1018</v>
      </c>
      <c r="I2638" t="s">
        <v>1599</v>
      </c>
    </row>
    <row r="2639" spans="1:9" x14ac:dyDescent="0.25">
      <c r="A2639" t="s">
        <v>2604</v>
      </c>
      <c r="B2639">
        <v>0.121737557</v>
      </c>
      <c r="C2639" t="s">
        <v>1304</v>
      </c>
      <c r="D2639" s="71">
        <v>42053</v>
      </c>
      <c r="E2639">
        <v>2</v>
      </c>
      <c r="F2639">
        <v>2015</v>
      </c>
      <c r="G2639" t="s">
        <v>1164</v>
      </c>
      <c r="H2639" t="s">
        <v>1018</v>
      </c>
      <c r="I2639" t="s">
        <v>1599</v>
      </c>
    </row>
    <row r="2640" spans="1:9" x14ac:dyDescent="0.25">
      <c r="A2640" t="s">
        <v>2393</v>
      </c>
      <c r="B2640">
        <v>0.26119203699999999</v>
      </c>
      <c r="C2640" t="s">
        <v>1304</v>
      </c>
      <c r="D2640" s="71">
        <v>41990</v>
      </c>
      <c r="E2640">
        <v>12</v>
      </c>
      <c r="F2640">
        <v>2014</v>
      </c>
      <c r="G2640" t="s">
        <v>1164</v>
      </c>
      <c r="H2640" t="s">
        <v>1018</v>
      </c>
      <c r="I2640" t="s">
        <v>1599</v>
      </c>
    </row>
    <row r="2641" spans="1:9" x14ac:dyDescent="0.25">
      <c r="A2641" t="s">
        <v>2400</v>
      </c>
      <c r="B2641">
        <v>0.134511249</v>
      </c>
      <c r="C2641" t="s">
        <v>1304</v>
      </c>
      <c r="D2641" s="71">
        <v>41543</v>
      </c>
      <c r="E2641">
        <v>9</v>
      </c>
      <c r="F2641">
        <v>2013</v>
      </c>
      <c r="G2641" t="s">
        <v>1598</v>
      </c>
      <c r="H2641" t="s">
        <v>1019</v>
      </c>
      <c r="I2641" t="s">
        <v>1599</v>
      </c>
    </row>
    <row r="2642" spans="1:9" x14ac:dyDescent="0.25">
      <c r="A2642" t="s">
        <v>1871</v>
      </c>
      <c r="B2642">
        <v>0.350303743</v>
      </c>
      <c r="C2642" t="s">
        <v>1304</v>
      </c>
      <c r="D2642" s="71">
        <v>42487</v>
      </c>
      <c r="E2642">
        <v>4</v>
      </c>
      <c r="F2642">
        <v>2016</v>
      </c>
      <c r="G2642" t="s">
        <v>1164</v>
      </c>
      <c r="H2642" t="s">
        <v>1018</v>
      </c>
      <c r="I2642" t="s">
        <v>1599</v>
      </c>
    </row>
    <row r="2643" spans="1:9" x14ac:dyDescent="0.25">
      <c r="A2643" t="s">
        <v>1874</v>
      </c>
      <c r="B2643">
        <v>0.34987034700000003</v>
      </c>
      <c r="C2643" t="s">
        <v>1304</v>
      </c>
      <c r="D2643" s="71">
        <v>42422</v>
      </c>
      <c r="E2643">
        <v>2</v>
      </c>
      <c r="F2643">
        <v>2016</v>
      </c>
      <c r="G2643" t="s">
        <v>1164</v>
      </c>
      <c r="H2643" t="s">
        <v>1018</v>
      </c>
      <c r="I2643" t="s">
        <v>1599</v>
      </c>
    </row>
    <row r="2644" spans="1:9" x14ac:dyDescent="0.25">
      <c r="A2644" t="s">
        <v>1928</v>
      </c>
      <c r="B2644">
        <v>0.33191357399999999</v>
      </c>
      <c r="C2644" t="s">
        <v>1304</v>
      </c>
      <c r="D2644" s="71">
        <v>42410</v>
      </c>
      <c r="E2644">
        <v>2</v>
      </c>
      <c r="F2644">
        <v>2016</v>
      </c>
      <c r="G2644" t="s">
        <v>1164</v>
      </c>
      <c r="H2644" t="s">
        <v>1018</v>
      </c>
      <c r="I2644" t="s">
        <v>1599</v>
      </c>
    </row>
    <row r="2645" spans="1:9" x14ac:dyDescent="0.25">
      <c r="A2645" t="s">
        <v>1952</v>
      </c>
      <c r="B2645">
        <v>0.32529853199999997</v>
      </c>
      <c r="C2645" t="s">
        <v>1304</v>
      </c>
      <c r="D2645" s="71">
        <v>42524</v>
      </c>
      <c r="E2645">
        <v>6</v>
      </c>
      <c r="F2645">
        <v>2016</v>
      </c>
      <c r="G2645" t="s">
        <v>1164</v>
      </c>
      <c r="H2645" t="s">
        <v>1018</v>
      </c>
      <c r="I2645" t="s">
        <v>1599</v>
      </c>
    </row>
    <row r="2646" spans="1:9" x14ac:dyDescent="0.25">
      <c r="A2646" t="s">
        <v>1984</v>
      </c>
      <c r="B2646">
        <v>0.31914776700000003</v>
      </c>
      <c r="C2646" t="s">
        <v>1304</v>
      </c>
      <c r="D2646" s="71">
        <v>42410</v>
      </c>
      <c r="E2646">
        <v>2</v>
      </c>
      <c r="F2646">
        <v>2016</v>
      </c>
      <c r="G2646" t="s">
        <v>1164</v>
      </c>
      <c r="H2646" t="s">
        <v>1018</v>
      </c>
      <c r="I2646" t="s">
        <v>1599</v>
      </c>
    </row>
    <row r="2647" spans="1:9" x14ac:dyDescent="0.25">
      <c r="A2647" t="s">
        <v>2168</v>
      </c>
      <c r="B2647">
        <v>0.286162782</v>
      </c>
      <c r="C2647" t="s">
        <v>1304</v>
      </c>
      <c r="D2647" s="71">
        <v>42256</v>
      </c>
      <c r="E2647">
        <v>9</v>
      </c>
      <c r="F2647">
        <v>2015</v>
      </c>
      <c r="G2647" t="s">
        <v>1164</v>
      </c>
      <c r="H2647" t="s">
        <v>1018</v>
      </c>
      <c r="I2647" t="s">
        <v>1599</v>
      </c>
    </row>
    <row r="2648" spans="1:9" x14ac:dyDescent="0.25">
      <c r="A2648" t="s">
        <v>2226</v>
      </c>
      <c r="B2648">
        <v>0.278026198</v>
      </c>
      <c r="C2648" t="s">
        <v>1304</v>
      </c>
      <c r="D2648" s="71">
        <v>42517</v>
      </c>
      <c r="E2648">
        <v>5</v>
      </c>
      <c r="F2648">
        <v>2016</v>
      </c>
      <c r="G2648" t="s">
        <v>1164</v>
      </c>
      <c r="H2648" t="s">
        <v>1018</v>
      </c>
      <c r="I2648" t="s">
        <v>1599</v>
      </c>
    </row>
    <row r="2649" spans="1:9" x14ac:dyDescent="0.25">
      <c r="A2649" t="s">
        <v>2313</v>
      </c>
      <c r="B2649">
        <v>0.26976059099999999</v>
      </c>
      <c r="C2649" t="s">
        <v>1304</v>
      </c>
      <c r="D2649" s="71">
        <v>42415</v>
      </c>
      <c r="E2649">
        <v>2</v>
      </c>
      <c r="F2649">
        <v>2016</v>
      </c>
      <c r="G2649" t="s">
        <v>1164</v>
      </c>
      <c r="H2649" t="s">
        <v>1018</v>
      </c>
      <c r="I2649" t="s">
        <v>1599</v>
      </c>
    </row>
    <row r="2650" spans="1:9" x14ac:dyDescent="0.25">
      <c r="A2650" t="s">
        <v>2374</v>
      </c>
      <c r="B2650">
        <v>0.264703299</v>
      </c>
      <c r="C2650" t="s">
        <v>1304</v>
      </c>
      <c r="D2650" s="71">
        <v>42286</v>
      </c>
      <c r="E2650">
        <v>10</v>
      </c>
      <c r="F2650">
        <v>2015</v>
      </c>
      <c r="G2650" t="s">
        <v>1164</v>
      </c>
      <c r="H2650" t="s">
        <v>1018</v>
      </c>
      <c r="I2650" t="s">
        <v>1599</v>
      </c>
    </row>
    <row r="2651" spans="1:9" x14ac:dyDescent="0.25">
      <c r="A2651" t="s">
        <v>2376</v>
      </c>
      <c r="B2651">
        <v>0.26439370499999998</v>
      </c>
      <c r="C2651" t="s">
        <v>1304</v>
      </c>
      <c r="D2651" s="71">
        <v>42094</v>
      </c>
      <c r="E2651">
        <v>3</v>
      </c>
      <c r="F2651">
        <v>2015</v>
      </c>
      <c r="G2651" t="s">
        <v>1164</v>
      </c>
      <c r="H2651" t="s">
        <v>1018</v>
      </c>
      <c r="I2651" t="s">
        <v>1599</v>
      </c>
    </row>
    <row r="2652" spans="1:9" x14ac:dyDescent="0.25">
      <c r="A2652" t="s">
        <v>2490</v>
      </c>
      <c r="B2652">
        <v>0.249530311</v>
      </c>
      <c r="C2652" t="s">
        <v>1304</v>
      </c>
      <c r="D2652" s="71">
        <v>42173</v>
      </c>
      <c r="E2652">
        <v>6</v>
      </c>
      <c r="F2652">
        <v>2015</v>
      </c>
      <c r="G2652" t="s">
        <v>1164</v>
      </c>
      <c r="H2652" t="s">
        <v>1018</v>
      </c>
      <c r="I2652" t="s">
        <v>1599</v>
      </c>
    </row>
    <row r="2653" spans="1:9" x14ac:dyDescent="0.25">
      <c r="A2653" t="s">
        <v>2491</v>
      </c>
      <c r="B2653">
        <v>0.249530311</v>
      </c>
      <c r="C2653" t="s">
        <v>1304</v>
      </c>
      <c r="D2653" s="71">
        <v>42173</v>
      </c>
      <c r="E2653">
        <v>6</v>
      </c>
      <c r="F2653">
        <v>2015</v>
      </c>
      <c r="G2653" t="s">
        <v>1164</v>
      </c>
      <c r="H2653" t="s">
        <v>1018</v>
      </c>
      <c r="I2653" t="s">
        <v>1599</v>
      </c>
    </row>
    <row r="2654" spans="1:9" x14ac:dyDescent="0.25">
      <c r="A2654" t="s">
        <v>2497</v>
      </c>
      <c r="B2654">
        <v>0.24912394800000001</v>
      </c>
      <c r="C2654" t="s">
        <v>1304</v>
      </c>
      <c r="D2654" s="71">
        <v>42485</v>
      </c>
      <c r="E2654">
        <v>4</v>
      </c>
      <c r="F2654">
        <v>2016</v>
      </c>
      <c r="G2654" t="s">
        <v>1164</v>
      </c>
      <c r="H2654" t="s">
        <v>1018</v>
      </c>
      <c r="I2654" t="s">
        <v>1599</v>
      </c>
    </row>
    <row r="2655" spans="1:9" x14ac:dyDescent="0.25">
      <c r="A2655" t="s">
        <v>2521</v>
      </c>
      <c r="B2655">
        <v>0.24671315599999999</v>
      </c>
      <c r="C2655" t="s">
        <v>1304</v>
      </c>
      <c r="D2655" s="71">
        <v>41866</v>
      </c>
      <c r="E2655">
        <v>8</v>
      </c>
      <c r="F2655">
        <v>2014</v>
      </c>
      <c r="G2655" t="s">
        <v>1164</v>
      </c>
      <c r="H2655" t="s">
        <v>1018</v>
      </c>
      <c r="I2655" t="s">
        <v>1599</v>
      </c>
    </row>
    <row r="2656" spans="1:9" x14ac:dyDescent="0.25">
      <c r="A2656" t="s">
        <v>1803</v>
      </c>
      <c r="B2656">
        <v>0.2211264</v>
      </c>
      <c r="C2656" t="s">
        <v>1304</v>
      </c>
      <c r="D2656" s="71">
        <v>42517</v>
      </c>
      <c r="E2656">
        <v>5</v>
      </c>
      <c r="F2656">
        <v>2016</v>
      </c>
      <c r="G2656" t="s">
        <v>1164</v>
      </c>
      <c r="H2656" t="s">
        <v>1018</v>
      </c>
      <c r="I2656" t="s">
        <v>1599</v>
      </c>
    </row>
    <row r="2657" spans="1:9" x14ac:dyDescent="0.25">
      <c r="A2657" t="s">
        <v>1852</v>
      </c>
      <c r="B2657">
        <v>0.21649615699999999</v>
      </c>
      <c r="C2657" t="s">
        <v>1304</v>
      </c>
      <c r="D2657" s="71">
        <v>42535</v>
      </c>
      <c r="E2657">
        <v>6</v>
      </c>
      <c r="F2657">
        <v>2016</v>
      </c>
      <c r="G2657" t="s">
        <v>1164</v>
      </c>
      <c r="H2657" t="s">
        <v>1018</v>
      </c>
      <c r="I2657" t="s">
        <v>1599</v>
      </c>
    </row>
    <row r="2658" spans="1:9" x14ac:dyDescent="0.25">
      <c r="A2658" t="s">
        <v>1860</v>
      </c>
      <c r="B2658">
        <v>0.21603692699999999</v>
      </c>
      <c r="C2658" t="s">
        <v>1304</v>
      </c>
      <c r="D2658" s="71">
        <v>42514</v>
      </c>
      <c r="E2658">
        <v>5</v>
      </c>
      <c r="F2658">
        <v>2016</v>
      </c>
      <c r="G2658" t="s">
        <v>1164</v>
      </c>
      <c r="H2658" t="s">
        <v>1018</v>
      </c>
      <c r="I2658" t="s">
        <v>1599</v>
      </c>
    </row>
    <row r="2659" spans="1:9" x14ac:dyDescent="0.25">
      <c r="A2659" t="s">
        <v>2048</v>
      </c>
      <c r="B2659">
        <v>0.20469092799999999</v>
      </c>
      <c r="C2659" t="s">
        <v>1304</v>
      </c>
      <c r="D2659" s="71">
        <v>41969</v>
      </c>
      <c r="E2659">
        <v>11</v>
      </c>
      <c r="F2659">
        <v>2014</v>
      </c>
      <c r="G2659" t="s">
        <v>1164</v>
      </c>
      <c r="H2659" t="s">
        <v>1018</v>
      </c>
      <c r="I2659" t="s">
        <v>1599</v>
      </c>
    </row>
    <row r="2660" spans="1:9" x14ac:dyDescent="0.25">
      <c r="A2660" t="s">
        <v>2055</v>
      </c>
      <c r="B2660">
        <v>0.20397926999999999</v>
      </c>
      <c r="C2660" t="s">
        <v>1304</v>
      </c>
      <c r="D2660" s="71">
        <v>42536</v>
      </c>
      <c r="E2660">
        <v>6</v>
      </c>
      <c r="F2660">
        <v>2016</v>
      </c>
      <c r="G2660" t="s">
        <v>1164</v>
      </c>
      <c r="H2660" t="s">
        <v>1018</v>
      </c>
      <c r="I2660" t="s">
        <v>1599</v>
      </c>
    </row>
    <row r="2661" spans="1:9" x14ac:dyDescent="0.25">
      <c r="A2661" t="s">
        <v>2067</v>
      </c>
      <c r="B2661">
        <v>0.20332048899999999</v>
      </c>
      <c r="C2661" t="s">
        <v>1304</v>
      </c>
      <c r="D2661" s="71">
        <v>42487</v>
      </c>
      <c r="E2661">
        <v>4</v>
      </c>
      <c r="F2661">
        <v>2016</v>
      </c>
      <c r="G2661" t="s">
        <v>1164</v>
      </c>
      <c r="H2661" t="s">
        <v>1018</v>
      </c>
      <c r="I2661" t="s">
        <v>1599</v>
      </c>
    </row>
    <row r="2662" spans="1:9" x14ac:dyDescent="0.25">
      <c r="A2662" t="s">
        <v>2068</v>
      </c>
      <c r="B2662">
        <v>0.203295683</v>
      </c>
      <c r="C2662" t="s">
        <v>1304</v>
      </c>
      <c r="D2662" s="71">
        <v>41572</v>
      </c>
      <c r="E2662">
        <v>10</v>
      </c>
      <c r="F2662">
        <v>2013</v>
      </c>
      <c r="G2662" t="s">
        <v>1164</v>
      </c>
      <c r="H2662" t="s">
        <v>1018</v>
      </c>
      <c r="I2662" t="s">
        <v>1599</v>
      </c>
    </row>
    <row r="2663" spans="1:9" x14ac:dyDescent="0.25">
      <c r="A2663" t="s">
        <v>2086</v>
      </c>
      <c r="B2663">
        <v>0.202335608</v>
      </c>
      <c r="C2663" t="s">
        <v>1304</v>
      </c>
      <c r="D2663" s="71">
        <v>42521</v>
      </c>
      <c r="E2663">
        <v>5</v>
      </c>
      <c r="F2663">
        <v>2016</v>
      </c>
      <c r="G2663" t="s">
        <v>1164</v>
      </c>
      <c r="H2663" t="s">
        <v>1018</v>
      </c>
      <c r="I2663" t="s">
        <v>1599</v>
      </c>
    </row>
    <row r="2664" spans="1:9" x14ac:dyDescent="0.25">
      <c r="A2664" t="s">
        <v>2125</v>
      </c>
      <c r="B2664">
        <v>0.20026780799999999</v>
      </c>
      <c r="C2664" t="s">
        <v>1304</v>
      </c>
      <c r="D2664" s="71">
        <v>42521</v>
      </c>
      <c r="E2664">
        <v>5</v>
      </c>
      <c r="F2664">
        <v>2016</v>
      </c>
      <c r="G2664" t="s">
        <v>1164</v>
      </c>
      <c r="H2664" t="s">
        <v>1018</v>
      </c>
      <c r="I2664" t="s">
        <v>1599</v>
      </c>
    </row>
    <row r="2665" spans="1:9" x14ac:dyDescent="0.25">
      <c r="A2665" t="s">
        <v>2137</v>
      </c>
      <c r="B2665">
        <v>0.19972019999999999</v>
      </c>
      <c r="C2665" t="s">
        <v>1304</v>
      </c>
      <c r="D2665" s="71">
        <v>42534</v>
      </c>
      <c r="E2665">
        <v>6</v>
      </c>
      <c r="F2665">
        <v>2016</v>
      </c>
      <c r="G2665" t="s">
        <v>1164</v>
      </c>
      <c r="H2665" t="s">
        <v>1018</v>
      </c>
      <c r="I2665" t="s">
        <v>1599</v>
      </c>
    </row>
    <row r="2666" spans="1:9" x14ac:dyDescent="0.25">
      <c r="A2666" t="s">
        <v>2285</v>
      </c>
      <c r="B2666">
        <v>0.192052369</v>
      </c>
      <c r="C2666" t="s">
        <v>1304</v>
      </c>
      <c r="D2666" s="71">
        <v>42423</v>
      </c>
      <c r="E2666">
        <v>2</v>
      </c>
      <c r="F2666">
        <v>2016</v>
      </c>
      <c r="G2666" t="s">
        <v>1164</v>
      </c>
      <c r="H2666" t="s">
        <v>1018</v>
      </c>
      <c r="I2666" t="s">
        <v>1599</v>
      </c>
    </row>
    <row r="2667" spans="1:9" x14ac:dyDescent="0.25">
      <c r="A2667" t="s">
        <v>2493</v>
      </c>
      <c r="B2667">
        <v>0.18411603900000001</v>
      </c>
      <c r="C2667" t="s">
        <v>1304</v>
      </c>
      <c r="D2667" s="71">
        <v>42321</v>
      </c>
      <c r="E2667">
        <v>11</v>
      </c>
      <c r="F2667">
        <v>2015</v>
      </c>
      <c r="G2667" t="s">
        <v>1164</v>
      </c>
      <c r="H2667" t="s">
        <v>1018</v>
      </c>
      <c r="I2667" t="s">
        <v>1599</v>
      </c>
    </row>
    <row r="2668" spans="1:9" x14ac:dyDescent="0.25">
      <c r="A2668" t="s">
        <v>2501</v>
      </c>
      <c r="B2668">
        <v>0.183981539</v>
      </c>
      <c r="C2668" t="s">
        <v>1304</v>
      </c>
      <c r="D2668" s="71">
        <v>42366</v>
      </c>
      <c r="E2668">
        <v>12</v>
      </c>
      <c r="F2668">
        <v>2015</v>
      </c>
      <c r="G2668" t="s">
        <v>1164</v>
      </c>
      <c r="H2668" t="s">
        <v>1018</v>
      </c>
      <c r="I2668" t="s">
        <v>1599</v>
      </c>
    </row>
    <row r="2669" spans="1:9" x14ac:dyDescent="0.25">
      <c r="A2669" t="s">
        <v>2503</v>
      </c>
      <c r="B2669">
        <v>0.18390626900000001</v>
      </c>
      <c r="C2669" t="s">
        <v>1304</v>
      </c>
      <c r="D2669" s="71">
        <v>41823</v>
      </c>
      <c r="E2669">
        <v>7</v>
      </c>
      <c r="F2669">
        <v>2014</v>
      </c>
      <c r="G2669" t="s">
        <v>1164</v>
      </c>
      <c r="H2669" t="s">
        <v>1018</v>
      </c>
      <c r="I2669" t="s">
        <v>1600</v>
      </c>
    </row>
    <row r="2670" spans="1:9" x14ac:dyDescent="0.25">
      <c r="A2670" t="s">
        <v>2531</v>
      </c>
      <c r="B2670">
        <v>0.182864474</v>
      </c>
      <c r="C2670" t="s">
        <v>1304</v>
      </c>
      <c r="D2670" s="71">
        <v>41942</v>
      </c>
      <c r="E2670">
        <v>10</v>
      </c>
      <c r="F2670">
        <v>2014</v>
      </c>
      <c r="G2670" t="s">
        <v>1164</v>
      </c>
      <c r="H2670" t="s">
        <v>1018</v>
      </c>
      <c r="I2670" t="s">
        <v>1599</v>
      </c>
    </row>
    <row r="2671" spans="1:9" x14ac:dyDescent="0.25">
      <c r="A2671" t="s">
        <v>2556</v>
      </c>
      <c r="B2671">
        <v>0.182050615</v>
      </c>
      <c r="C2671" t="s">
        <v>1304</v>
      </c>
      <c r="D2671" s="71">
        <v>42411</v>
      </c>
      <c r="E2671">
        <v>2</v>
      </c>
      <c r="F2671">
        <v>2016</v>
      </c>
      <c r="G2671" t="s">
        <v>1164</v>
      </c>
      <c r="H2671" t="s">
        <v>1018</v>
      </c>
      <c r="I2671" t="s">
        <v>1599</v>
      </c>
    </row>
    <row r="2672" spans="1:9" x14ac:dyDescent="0.25">
      <c r="A2672" t="s">
        <v>2561</v>
      </c>
      <c r="B2672">
        <v>0.181861139</v>
      </c>
      <c r="C2672" t="s">
        <v>1304</v>
      </c>
      <c r="D2672" s="71">
        <v>42423</v>
      </c>
      <c r="E2672">
        <v>2</v>
      </c>
      <c r="F2672">
        <v>2016</v>
      </c>
      <c r="G2672" t="s">
        <v>1164</v>
      </c>
      <c r="H2672" t="s">
        <v>1018</v>
      </c>
      <c r="I2672" t="s">
        <v>1599</v>
      </c>
    </row>
    <row r="2673" spans="1:9" x14ac:dyDescent="0.25">
      <c r="A2673" t="s">
        <v>2562</v>
      </c>
      <c r="B2673">
        <v>0.18184435600000001</v>
      </c>
      <c r="C2673" t="s">
        <v>1304</v>
      </c>
      <c r="D2673" s="71">
        <v>42277</v>
      </c>
      <c r="E2673">
        <v>9</v>
      </c>
      <c r="F2673">
        <v>2015</v>
      </c>
      <c r="G2673" t="s">
        <v>1164</v>
      </c>
      <c r="H2673" t="s">
        <v>1018</v>
      </c>
      <c r="I2673" t="s">
        <v>1599</v>
      </c>
    </row>
    <row r="2674" spans="1:9" x14ac:dyDescent="0.25">
      <c r="A2674" t="s">
        <v>2584</v>
      </c>
      <c r="B2674">
        <v>0.18112969700000001</v>
      </c>
      <c r="C2674" t="s">
        <v>1304</v>
      </c>
      <c r="D2674" s="71">
        <v>42327</v>
      </c>
      <c r="E2674">
        <v>11</v>
      </c>
      <c r="F2674">
        <v>2015</v>
      </c>
      <c r="G2674" t="s">
        <v>1164</v>
      </c>
      <c r="H2674" t="s">
        <v>1018</v>
      </c>
      <c r="I2674" t="s">
        <v>1599</v>
      </c>
    </row>
    <row r="2675" spans="1:9" x14ac:dyDescent="0.25">
      <c r="A2675" t="s">
        <v>1710</v>
      </c>
      <c r="B2675">
        <v>0.17778928699999999</v>
      </c>
      <c r="C2675" t="s">
        <v>1304</v>
      </c>
      <c r="D2675" s="71">
        <v>42474</v>
      </c>
      <c r="E2675">
        <v>4</v>
      </c>
      <c r="F2675">
        <v>2016</v>
      </c>
      <c r="G2675" t="s">
        <v>1164</v>
      </c>
      <c r="H2675" t="s">
        <v>1018</v>
      </c>
      <c r="I2675" t="s">
        <v>1599</v>
      </c>
    </row>
    <row r="2676" spans="1:9" x14ac:dyDescent="0.25">
      <c r="A2676" t="s">
        <v>1876</v>
      </c>
      <c r="B2676">
        <v>0.17266367499999999</v>
      </c>
      <c r="C2676" t="s">
        <v>1304</v>
      </c>
      <c r="D2676" s="71">
        <v>42480</v>
      </c>
      <c r="E2676">
        <v>4</v>
      </c>
      <c r="F2676">
        <v>2016</v>
      </c>
      <c r="G2676" t="s">
        <v>1164</v>
      </c>
      <c r="H2676" t="s">
        <v>1018</v>
      </c>
      <c r="I2676" t="s">
        <v>1599</v>
      </c>
    </row>
    <row r="2677" spans="1:9" x14ac:dyDescent="0.25">
      <c r="A2677" t="s">
        <v>1881</v>
      </c>
      <c r="B2677">
        <v>0.172485</v>
      </c>
      <c r="C2677" t="s">
        <v>1304</v>
      </c>
      <c r="D2677" s="71">
        <v>42517</v>
      </c>
      <c r="E2677">
        <v>5</v>
      </c>
      <c r="F2677">
        <v>2016</v>
      </c>
      <c r="G2677" t="s">
        <v>1164</v>
      </c>
      <c r="H2677" t="s">
        <v>1018</v>
      </c>
      <c r="I2677" t="s">
        <v>1599</v>
      </c>
    </row>
    <row r="2678" spans="1:9" x14ac:dyDescent="0.25">
      <c r="A2678" t="s">
        <v>1927</v>
      </c>
      <c r="B2678">
        <v>0.17105290300000001</v>
      </c>
      <c r="C2678" t="s">
        <v>1304</v>
      </c>
      <c r="D2678" s="71">
        <v>42494</v>
      </c>
      <c r="E2678">
        <v>5</v>
      </c>
      <c r="F2678">
        <v>2016</v>
      </c>
      <c r="G2678" t="s">
        <v>1164</v>
      </c>
      <c r="H2678" t="s">
        <v>1018</v>
      </c>
      <c r="I2678" t="s">
        <v>1599</v>
      </c>
    </row>
    <row r="2679" spans="1:9" x14ac:dyDescent="0.25">
      <c r="A2679" t="s">
        <v>1934</v>
      </c>
      <c r="B2679">
        <v>0.17078748699999999</v>
      </c>
      <c r="C2679" t="s">
        <v>1304</v>
      </c>
      <c r="D2679" s="71">
        <v>42060</v>
      </c>
      <c r="E2679">
        <v>2</v>
      </c>
      <c r="F2679">
        <v>2015</v>
      </c>
      <c r="G2679" t="s">
        <v>1164</v>
      </c>
      <c r="H2679" t="s">
        <v>1018</v>
      </c>
      <c r="I2679" t="s">
        <v>1599</v>
      </c>
    </row>
    <row r="2680" spans="1:9" x14ac:dyDescent="0.25">
      <c r="A2680" t="s">
        <v>1960</v>
      </c>
      <c r="B2680">
        <v>0.17019907000000001</v>
      </c>
      <c r="C2680" t="s">
        <v>1304</v>
      </c>
      <c r="D2680" s="71">
        <v>42229</v>
      </c>
      <c r="E2680">
        <v>8</v>
      </c>
      <c r="F2680">
        <v>2015</v>
      </c>
      <c r="G2680" t="s">
        <v>1164</v>
      </c>
      <c r="H2680" t="s">
        <v>1018</v>
      </c>
      <c r="I2680" t="s">
        <v>1599</v>
      </c>
    </row>
    <row r="2681" spans="1:9" x14ac:dyDescent="0.25">
      <c r="A2681" t="s">
        <v>2019</v>
      </c>
      <c r="B2681">
        <v>0.16900122300000001</v>
      </c>
      <c r="C2681" t="s">
        <v>1304</v>
      </c>
      <c r="D2681" s="71">
        <v>42467</v>
      </c>
      <c r="E2681">
        <v>4</v>
      </c>
      <c r="F2681">
        <v>2016</v>
      </c>
      <c r="G2681" t="s">
        <v>1164</v>
      </c>
      <c r="H2681" t="s">
        <v>1018</v>
      </c>
      <c r="I2681" t="s">
        <v>1599</v>
      </c>
    </row>
    <row r="2682" spans="1:9" x14ac:dyDescent="0.25">
      <c r="A2682" t="s">
        <v>2138</v>
      </c>
      <c r="B2682">
        <v>0.1665615</v>
      </c>
      <c r="C2682" t="s">
        <v>1304</v>
      </c>
      <c r="D2682" s="71">
        <v>42506</v>
      </c>
      <c r="E2682">
        <v>5</v>
      </c>
      <c r="F2682">
        <v>2016</v>
      </c>
      <c r="G2682" t="s">
        <v>1164</v>
      </c>
      <c r="H2682" t="s">
        <v>1018</v>
      </c>
      <c r="I2682" t="s">
        <v>1599</v>
      </c>
    </row>
    <row r="2683" spans="1:9" x14ac:dyDescent="0.25">
      <c r="A2683" t="s">
        <v>2184</v>
      </c>
      <c r="B2683">
        <v>0.165428518</v>
      </c>
      <c r="C2683" t="s">
        <v>1304</v>
      </c>
      <c r="D2683" s="71">
        <v>41613</v>
      </c>
      <c r="E2683">
        <v>12</v>
      </c>
      <c r="F2683">
        <v>2013</v>
      </c>
      <c r="G2683" t="s">
        <v>1164</v>
      </c>
      <c r="H2683" t="s">
        <v>1018</v>
      </c>
      <c r="I2683" t="s">
        <v>1599</v>
      </c>
    </row>
    <row r="2684" spans="1:9" x14ac:dyDescent="0.25">
      <c r="A2684" t="s">
        <v>2252</v>
      </c>
      <c r="B2684">
        <v>0.16425631199999999</v>
      </c>
      <c r="C2684" t="s">
        <v>1304</v>
      </c>
      <c r="D2684" s="71">
        <v>42506</v>
      </c>
      <c r="E2684">
        <v>5</v>
      </c>
      <c r="F2684">
        <v>2016</v>
      </c>
      <c r="G2684" t="s">
        <v>1164</v>
      </c>
      <c r="H2684" t="s">
        <v>1018</v>
      </c>
      <c r="I2684" t="s">
        <v>1599</v>
      </c>
    </row>
    <row r="2685" spans="1:9" x14ac:dyDescent="0.25">
      <c r="A2685" t="s">
        <v>2313</v>
      </c>
      <c r="B2685">
        <v>0.16311129799999999</v>
      </c>
      <c r="C2685" t="s">
        <v>1304</v>
      </c>
      <c r="D2685" s="71">
        <v>42251</v>
      </c>
      <c r="E2685">
        <v>9</v>
      </c>
      <c r="F2685">
        <v>2015</v>
      </c>
      <c r="G2685" t="s">
        <v>1164</v>
      </c>
      <c r="H2685" t="s">
        <v>1018</v>
      </c>
      <c r="I2685" t="s">
        <v>1599</v>
      </c>
    </row>
    <row r="2686" spans="1:9" x14ac:dyDescent="0.25">
      <c r="A2686" t="s">
        <v>2335</v>
      </c>
      <c r="B2686">
        <v>0.162759128</v>
      </c>
      <c r="C2686" t="s">
        <v>1304</v>
      </c>
      <c r="D2686" s="71">
        <v>42489</v>
      </c>
      <c r="E2686">
        <v>4</v>
      </c>
      <c r="F2686">
        <v>2016</v>
      </c>
      <c r="G2686" t="s">
        <v>1164</v>
      </c>
      <c r="H2686" t="s">
        <v>1018</v>
      </c>
      <c r="I2686" t="s">
        <v>1599</v>
      </c>
    </row>
    <row r="2687" spans="1:9" x14ac:dyDescent="0.25">
      <c r="A2687" t="s">
        <v>2356</v>
      </c>
      <c r="B2687">
        <v>0.16231933700000001</v>
      </c>
      <c r="C2687" t="s">
        <v>1304</v>
      </c>
      <c r="D2687" s="71">
        <v>42387</v>
      </c>
      <c r="E2687">
        <v>1</v>
      </c>
      <c r="F2687">
        <v>2016</v>
      </c>
      <c r="G2687" t="s">
        <v>1164</v>
      </c>
      <c r="H2687" t="s">
        <v>1018</v>
      </c>
      <c r="I2687" t="s">
        <v>1599</v>
      </c>
    </row>
    <row r="2688" spans="1:9" x14ac:dyDescent="0.25">
      <c r="A2688" t="s">
        <v>2415</v>
      </c>
      <c r="B2688">
        <v>0.16136467700000001</v>
      </c>
      <c r="C2688" t="s">
        <v>1304</v>
      </c>
      <c r="D2688" s="71">
        <v>42150</v>
      </c>
      <c r="E2688">
        <v>5</v>
      </c>
      <c r="F2688">
        <v>2015</v>
      </c>
      <c r="G2688" t="s">
        <v>1164</v>
      </c>
      <c r="H2688" t="s">
        <v>1018</v>
      </c>
      <c r="I2688" t="s">
        <v>1599</v>
      </c>
    </row>
    <row r="2689" spans="1:9" x14ac:dyDescent="0.25">
      <c r="A2689" t="s">
        <v>2486</v>
      </c>
      <c r="B2689">
        <v>0.16008370199999999</v>
      </c>
      <c r="C2689" t="s">
        <v>1304</v>
      </c>
      <c r="D2689" s="71">
        <v>42150</v>
      </c>
      <c r="E2689">
        <v>5</v>
      </c>
      <c r="F2689">
        <v>2015</v>
      </c>
      <c r="G2689" t="s">
        <v>1164</v>
      </c>
      <c r="H2689" t="s">
        <v>1018</v>
      </c>
      <c r="I2689" t="s">
        <v>1599</v>
      </c>
    </row>
    <row r="2690" spans="1:9" x14ac:dyDescent="0.25">
      <c r="A2690" t="s">
        <v>2546</v>
      </c>
      <c r="B2690">
        <v>0.159246099</v>
      </c>
      <c r="C2690" t="s">
        <v>1304</v>
      </c>
      <c r="D2690" s="71">
        <v>42507</v>
      </c>
      <c r="E2690">
        <v>5</v>
      </c>
      <c r="F2690">
        <v>2016</v>
      </c>
      <c r="G2690" t="s">
        <v>1164</v>
      </c>
      <c r="H2690" t="s">
        <v>1018</v>
      </c>
      <c r="I2690" t="s">
        <v>1599</v>
      </c>
    </row>
    <row r="2691" spans="1:9" x14ac:dyDescent="0.25">
      <c r="A2691" t="s">
        <v>2623</v>
      </c>
      <c r="B2691">
        <v>0.15765410299999999</v>
      </c>
      <c r="C2691" t="s">
        <v>1304</v>
      </c>
      <c r="D2691" s="71">
        <v>42117</v>
      </c>
      <c r="E2691">
        <v>4</v>
      </c>
      <c r="F2691">
        <v>2015</v>
      </c>
      <c r="G2691" t="s">
        <v>1164</v>
      </c>
      <c r="H2691" t="s">
        <v>1018</v>
      </c>
      <c r="I2691" t="s">
        <v>1599</v>
      </c>
    </row>
    <row r="2692" spans="1:9" x14ac:dyDescent="0.25">
      <c r="A2692" t="s">
        <v>2624</v>
      </c>
      <c r="B2692">
        <v>0.15765410299999999</v>
      </c>
      <c r="C2692" t="s">
        <v>1304</v>
      </c>
      <c r="D2692" s="71">
        <v>42110</v>
      </c>
      <c r="E2692">
        <v>4</v>
      </c>
      <c r="F2692">
        <v>2015</v>
      </c>
      <c r="G2692" t="s">
        <v>1164</v>
      </c>
      <c r="H2692" t="s">
        <v>1018</v>
      </c>
      <c r="I2692" t="s">
        <v>1599</v>
      </c>
    </row>
    <row r="2693" spans="1:9" x14ac:dyDescent="0.25">
      <c r="A2693" t="s">
        <v>1803</v>
      </c>
      <c r="B2693">
        <v>0.15465709899999999</v>
      </c>
      <c r="C2693" t="s">
        <v>1304</v>
      </c>
      <c r="D2693" s="71">
        <v>42289</v>
      </c>
      <c r="E2693">
        <v>10</v>
      </c>
      <c r="F2693">
        <v>2015</v>
      </c>
      <c r="G2693" t="s">
        <v>1164</v>
      </c>
      <c r="H2693" t="s">
        <v>1018</v>
      </c>
      <c r="I2693" t="s">
        <v>1599</v>
      </c>
    </row>
    <row r="2694" spans="1:9" x14ac:dyDescent="0.25">
      <c r="A2694" t="s">
        <v>1969</v>
      </c>
      <c r="B2694">
        <v>0.15226669900000001</v>
      </c>
      <c r="C2694" t="s">
        <v>1304</v>
      </c>
      <c r="D2694" s="71">
        <v>41933</v>
      </c>
      <c r="E2694">
        <v>10</v>
      </c>
      <c r="F2694">
        <v>2014</v>
      </c>
      <c r="G2694" t="s">
        <v>1164</v>
      </c>
      <c r="H2694" t="s">
        <v>1018</v>
      </c>
      <c r="I2694" t="s">
        <v>1599</v>
      </c>
    </row>
    <row r="2695" spans="1:9" x14ac:dyDescent="0.25">
      <c r="A2695" t="s">
        <v>1975</v>
      </c>
      <c r="B2695">
        <v>0.15220724599999999</v>
      </c>
      <c r="C2695" t="s">
        <v>1304</v>
      </c>
      <c r="D2695" s="71">
        <v>41800</v>
      </c>
      <c r="E2695">
        <v>6</v>
      </c>
      <c r="F2695">
        <v>2014</v>
      </c>
      <c r="G2695" t="s">
        <v>1164</v>
      </c>
      <c r="H2695" t="s">
        <v>1018</v>
      </c>
      <c r="I2695" t="s">
        <v>1599</v>
      </c>
    </row>
    <row r="2696" spans="1:9" x14ac:dyDescent="0.25">
      <c r="A2696" t="s">
        <v>2040</v>
      </c>
      <c r="B2696">
        <v>0.15131750199999999</v>
      </c>
      <c r="C2696" t="s">
        <v>1304</v>
      </c>
      <c r="D2696" s="71">
        <v>42453</v>
      </c>
      <c r="E2696">
        <v>3</v>
      </c>
      <c r="F2696">
        <v>2016</v>
      </c>
      <c r="G2696" t="s">
        <v>1164</v>
      </c>
      <c r="H2696" t="s">
        <v>1018</v>
      </c>
      <c r="I2696" t="s">
        <v>1599</v>
      </c>
    </row>
    <row r="2697" spans="1:9" x14ac:dyDescent="0.25">
      <c r="A2697" t="s">
        <v>2187</v>
      </c>
      <c r="B2697">
        <v>0.149261588</v>
      </c>
      <c r="C2697" t="s">
        <v>1304</v>
      </c>
      <c r="D2697" s="71">
        <v>42270</v>
      </c>
      <c r="E2697">
        <v>9</v>
      </c>
      <c r="F2697">
        <v>2015</v>
      </c>
      <c r="G2697" t="s">
        <v>1164</v>
      </c>
      <c r="H2697" t="s">
        <v>1018</v>
      </c>
      <c r="I2697" t="s">
        <v>1599</v>
      </c>
    </row>
    <row r="2698" spans="1:9" x14ac:dyDescent="0.25">
      <c r="A2698" t="s">
        <v>2235</v>
      </c>
      <c r="B2698">
        <v>0.148743653</v>
      </c>
      <c r="C2698" t="s">
        <v>1304</v>
      </c>
      <c r="D2698" s="71">
        <v>41939</v>
      </c>
      <c r="E2698">
        <v>10</v>
      </c>
      <c r="F2698">
        <v>2014</v>
      </c>
      <c r="G2698" t="s">
        <v>1164</v>
      </c>
      <c r="H2698" t="s">
        <v>1018</v>
      </c>
      <c r="I2698" t="s">
        <v>1599</v>
      </c>
    </row>
    <row r="2699" spans="1:9" x14ac:dyDescent="0.25">
      <c r="A2699" t="s">
        <v>2278</v>
      </c>
      <c r="B2699">
        <v>0.14833025899999999</v>
      </c>
      <c r="C2699" t="s">
        <v>1304</v>
      </c>
      <c r="D2699" s="71">
        <v>42388</v>
      </c>
      <c r="E2699">
        <v>1</v>
      </c>
      <c r="F2699">
        <v>2016</v>
      </c>
      <c r="G2699" t="s">
        <v>1164</v>
      </c>
      <c r="H2699" t="s">
        <v>1018</v>
      </c>
      <c r="I2699" t="s">
        <v>1599</v>
      </c>
    </row>
    <row r="2700" spans="1:9" x14ac:dyDescent="0.25">
      <c r="A2700" t="s">
        <v>2308</v>
      </c>
      <c r="B2700">
        <v>0.14785177399999999</v>
      </c>
      <c r="C2700" t="s">
        <v>1304</v>
      </c>
      <c r="D2700" s="71">
        <v>42121</v>
      </c>
      <c r="E2700">
        <v>4</v>
      </c>
      <c r="F2700">
        <v>2015</v>
      </c>
      <c r="G2700" t="s">
        <v>1164</v>
      </c>
      <c r="H2700" t="s">
        <v>1018</v>
      </c>
      <c r="I2700" t="s">
        <v>1599</v>
      </c>
    </row>
    <row r="2701" spans="1:9" x14ac:dyDescent="0.25">
      <c r="A2701" t="s">
        <v>2455</v>
      </c>
      <c r="B2701">
        <v>0.14569479699999999</v>
      </c>
      <c r="C2701" t="s">
        <v>1304</v>
      </c>
      <c r="D2701" s="71">
        <v>42306</v>
      </c>
      <c r="E2701">
        <v>10</v>
      </c>
      <c r="F2701">
        <v>2015</v>
      </c>
      <c r="G2701" t="s">
        <v>1164</v>
      </c>
      <c r="H2701" t="s">
        <v>1018</v>
      </c>
      <c r="I2701" t="s">
        <v>1599</v>
      </c>
    </row>
    <row r="2702" spans="1:9" x14ac:dyDescent="0.25">
      <c r="A2702" t="s">
        <v>2466</v>
      </c>
      <c r="B2702">
        <v>0.14555559800000001</v>
      </c>
      <c r="C2702" t="s">
        <v>1304</v>
      </c>
      <c r="D2702" s="71">
        <v>41533</v>
      </c>
      <c r="E2702">
        <v>9</v>
      </c>
      <c r="F2702">
        <v>2013</v>
      </c>
      <c r="G2702" t="s">
        <v>1164</v>
      </c>
      <c r="H2702" t="s">
        <v>1018</v>
      </c>
      <c r="I2702" t="s">
        <v>1599</v>
      </c>
    </row>
    <row r="2703" spans="1:9" x14ac:dyDescent="0.25">
      <c r="A2703" t="s">
        <v>2554</v>
      </c>
      <c r="B2703">
        <v>0.144671403</v>
      </c>
      <c r="C2703" t="s">
        <v>1304</v>
      </c>
      <c r="D2703" s="71">
        <v>42395</v>
      </c>
      <c r="E2703">
        <v>1</v>
      </c>
      <c r="F2703">
        <v>2016</v>
      </c>
      <c r="G2703" t="s">
        <v>1164</v>
      </c>
      <c r="H2703" t="s">
        <v>1018</v>
      </c>
      <c r="I2703" t="s">
        <v>1599</v>
      </c>
    </row>
    <row r="2704" spans="1:9" x14ac:dyDescent="0.25">
      <c r="A2704" t="s">
        <v>2578</v>
      </c>
      <c r="B2704">
        <v>0.14445391399999999</v>
      </c>
      <c r="C2704" t="s">
        <v>1304</v>
      </c>
      <c r="D2704" s="71">
        <v>41943</v>
      </c>
      <c r="E2704">
        <v>10</v>
      </c>
      <c r="F2704">
        <v>2014</v>
      </c>
      <c r="G2704" t="s">
        <v>1164</v>
      </c>
      <c r="H2704" t="s">
        <v>1018</v>
      </c>
      <c r="I2704" t="s">
        <v>1599</v>
      </c>
    </row>
    <row r="2705" spans="1:9" x14ac:dyDescent="0.25">
      <c r="A2705" t="s">
        <v>2645</v>
      </c>
      <c r="B2705">
        <v>0.14369932599999999</v>
      </c>
      <c r="C2705" t="s">
        <v>1304</v>
      </c>
      <c r="D2705" s="71">
        <v>42443</v>
      </c>
      <c r="E2705">
        <v>3</v>
      </c>
      <c r="F2705">
        <v>2016</v>
      </c>
      <c r="G2705" t="s">
        <v>1164</v>
      </c>
      <c r="H2705" t="s">
        <v>1018</v>
      </c>
      <c r="I2705" t="s">
        <v>1599</v>
      </c>
    </row>
    <row r="2706" spans="1:9" x14ac:dyDescent="0.25">
      <c r="A2706" t="s">
        <v>1711</v>
      </c>
      <c r="B2706">
        <v>0.142858024</v>
      </c>
      <c r="C2706" t="s">
        <v>1304</v>
      </c>
      <c r="D2706" s="71">
        <v>42396</v>
      </c>
      <c r="E2706">
        <v>1</v>
      </c>
      <c r="F2706">
        <v>2016</v>
      </c>
      <c r="G2706" t="s">
        <v>1164</v>
      </c>
      <c r="H2706" t="s">
        <v>1018</v>
      </c>
      <c r="I2706" t="s">
        <v>1599</v>
      </c>
    </row>
    <row r="2707" spans="1:9" x14ac:dyDescent="0.25">
      <c r="A2707" t="s">
        <v>1791</v>
      </c>
      <c r="B2707">
        <v>0.141744077</v>
      </c>
      <c r="C2707" t="s">
        <v>1304</v>
      </c>
      <c r="D2707" s="71">
        <v>41970</v>
      </c>
      <c r="E2707">
        <v>11</v>
      </c>
      <c r="F2707">
        <v>2014</v>
      </c>
      <c r="G2707" t="s">
        <v>1164</v>
      </c>
      <c r="H2707" t="s">
        <v>1018</v>
      </c>
      <c r="I2707" t="s">
        <v>1599</v>
      </c>
    </row>
    <row r="2708" spans="1:9" x14ac:dyDescent="0.25">
      <c r="A2708" t="s">
        <v>2121</v>
      </c>
      <c r="B2708">
        <v>0.13771013400000001</v>
      </c>
      <c r="C2708" t="s">
        <v>1304</v>
      </c>
      <c r="D2708" s="71">
        <v>42152</v>
      </c>
      <c r="E2708">
        <v>5</v>
      </c>
      <c r="F2708">
        <v>2015</v>
      </c>
      <c r="G2708" t="s">
        <v>1164</v>
      </c>
      <c r="H2708" t="s">
        <v>1018</v>
      </c>
      <c r="I2708" t="s">
        <v>1599</v>
      </c>
    </row>
    <row r="2709" spans="1:9" x14ac:dyDescent="0.25">
      <c r="A2709" t="s">
        <v>2479</v>
      </c>
      <c r="B2709">
        <v>0.133765789</v>
      </c>
      <c r="C2709" t="s">
        <v>1304</v>
      </c>
      <c r="D2709" s="71">
        <v>41582</v>
      </c>
      <c r="E2709">
        <v>11</v>
      </c>
      <c r="F2709">
        <v>2013</v>
      </c>
      <c r="G2709" t="s">
        <v>1164</v>
      </c>
      <c r="H2709" t="s">
        <v>1018</v>
      </c>
      <c r="I2709" t="s">
        <v>1599</v>
      </c>
    </row>
    <row r="2710" spans="1:9" x14ac:dyDescent="0.25">
      <c r="A2710" t="s">
        <v>2555</v>
      </c>
      <c r="B2710">
        <v>0.13285156200000001</v>
      </c>
      <c r="C2710" t="s">
        <v>1304</v>
      </c>
      <c r="D2710" s="71">
        <v>41871</v>
      </c>
      <c r="E2710">
        <v>8</v>
      </c>
      <c r="F2710">
        <v>2014</v>
      </c>
      <c r="G2710" t="s">
        <v>1164</v>
      </c>
      <c r="H2710" t="s">
        <v>1018</v>
      </c>
      <c r="I2710" t="s">
        <v>1599</v>
      </c>
    </row>
    <row r="2711" spans="1:9" x14ac:dyDescent="0.25">
      <c r="A2711" t="s">
        <v>1812</v>
      </c>
      <c r="B2711">
        <v>0.13023828900000001</v>
      </c>
      <c r="C2711" t="s">
        <v>1304</v>
      </c>
      <c r="D2711" s="71">
        <v>42467</v>
      </c>
      <c r="E2711">
        <v>4</v>
      </c>
      <c r="F2711">
        <v>2016</v>
      </c>
      <c r="G2711" t="s">
        <v>1164</v>
      </c>
      <c r="H2711" t="s">
        <v>1018</v>
      </c>
      <c r="I2711" t="s">
        <v>1599</v>
      </c>
    </row>
    <row r="2712" spans="1:9" x14ac:dyDescent="0.25">
      <c r="A2712" t="s">
        <v>1859</v>
      </c>
      <c r="B2712">
        <v>0.12982125999999999</v>
      </c>
      <c r="C2712" t="s">
        <v>1304</v>
      </c>
      <c r="D2712" s="71">
        <v>42062</v>
      </c>
      <c r="E2712">
        <v>2</v>
      </c>
      <c r="F2712">
        <v>2015</v>
      </c>
      <c r="G2712" t="s">
        <v>1164</v>
      </c>
      <c r="H2712" t="s">
        <v>1018</v>
      </c>
      <c r="I2712" t="s">
        <v>1599</v>
      </c>
    </row>
    <row r="2713" spans="1:9" x14ac:dyDescent="0.25">
      <c r="A2713" t="s">
        <v>2023</v>
      </c>
      <c r="B2713">
        <v>0.127878142</v>
      </c>
      <c r="C2713" t="s">
        <v>1304</v>
      </c>
      <c r="D2713" s="71">
        <v>41891</v>
      </c>
      <c r="E2713">
        <v>9</v>
      </c>
      <c r="F2713">
        <v>2014</v>
      </c>
      <c r="G2713" t="s">
        <v>1164</v>
      </c>
      <c r="H2713" t="s">
        <v>1018</v>
      </c>
      <c r="I2713" t="s">
        <v>1599</v>
      </c>
    </row>
    <row r="2714" spans="1:9" x14ac:dyDescent="0.25">
      <c r="A2714" t="s">
        <v>2044</v>
      </c>
      <c r="B2714">
        <v>0.12766856400000001</v>
      </c>
      <c r="C2714" t="s">
        <v>1304</v>
      </c>
      <c r="D2714" s="71">
        <v>42306</v>
      </c>
      <c r="E2714">
        <v>10</v>
      </c>
      <c r="F2714">
        <v>2015</v>
      </c>
      <c r="G2714" t="s">
        <v>1164</v>
      </c>
      <c r="H2714" t="s">
        <v>1018</v>
      </c>
      <c r="I2714" t="s">
        <v>1599</v>
      </c>
    </row>
    <row r="2715" spans="1:9" x14ac:dyDescent="0.25">
      <c r="A2715" t="s">
        <v>2180</v>
      </c>
      <c r="B2715">
        <v>0.125958074</v>
      </c>
      <c r="C2715" t="s">
        <v>1304</v>
      </c>
      <c r="D2715" s="71">
        <v>42032</v>
      </c>
      <c r="E2715">
        <v>1</v>
      </c>
      <c r="F2715">
        <v>2015</v>
      </c>
      <c r="G2715" t="s">
        <v>1164</v>
      </c>
      <c r="H2715" t="s">
        <v>1018</v>
      </c>
      <c r="I2715" t="s">
        <v>1599</v>
      </c>
    </row>
    <row r="2716" spans="1:9" x14ac:dyDescent="0.25">
      <c r="A2716" t="s">
        <v>2234</v>
      </c>
      <c r="B2716">
        <v>0.125297411</v>
      </c>
      <c r="C2716" t="s">
        <v>1304</v>
      </c>
      <c r="D2716" s="71">
        <v>41438</v>
      </c>
      <c r="E2716">
        <v>6</v>
      </c>
      <c r="F2716">
        <v>2013</v>
      </c>
      <c r="G2716" t="s">
        <v>1164</v>
      </c>
      <c r="H2716" t="s">
        <v>1018</v>
      </c>
      <c r="I2716" t="s">
        <v>1599</v>
      </c>
    </row>
    <row r="2717" spans="1:9" x14ac:dyDescent="0.25">
      <c r="A2717" t="s">
        <v>2250</v>
      </c>
      <c r="B2717">
        <v>0.12516535300000001</v>
      </c>
      <c r="C2717" t="s">
        <v>1304</v>
      </c>
      <c r="D2717" s="71">
        <v>42396</v>
      </c>
      <c r="E2717">
        <v>1</v>
      </c>
      <c r="F2717">
        <v>2016</v>
      </c>
      <c r="G2717" t="s">
        <v>1164</v>
      </c>
      <c r="H2717" t="s">
        <v>1018</v>
      </c>
      <c r="I2717" t="s">
        <v>1599</v>
      </c>
    </row>
    <row r="2718" spans="1:9" x14ac:dyDescent="0.25">
      <c r="A2718" t="s">
        <v>2303</v>
      </c>
      <c r="B2718">
        <v>0.12463887</v>
      </c>
      <c r="C2718" t="s">
        <v>1304</v>
      </c>
      <c r="D2718" s="71">
        <v>41635</v>
      </c>
      <c r="E2718">
        <v>12</v>
      </c>
      <c r="F2718">
        <v>2013</v>
      </c>
      <c r="G2718" t="s">
        <v>1164</v>
      </c>
      <c r="H2718" t="s">
        <v>1018</v>
      </c>
      <c r="I2718" t="s">
        <v>1599</v>
      </c>
    </row>
    <row r="2719" spans="1:9" x14ac:dyDescent="0.25">
      <c r="A2719" t="s">
        <v>2327</v>
      </c>
      <c r="B2719">
        <v>0.124388282</v>
      </c>
      <c r="C2719" t="s">
        <v>1304</v>
      </c>
      <c r="D2719" s="71">
        <v>41891</v>
      </c>
      <c r="E2719">
        <v>9</v>
      </c>
      <c r="F2719">
        <v>2014</v>
      </c>
      <c r="G2719" t="s">
        <v>1164</v>
      </c>
      <c r="H2719" t="s">
        <v>1018</v>
      </c>
      <c r="I2719" t="s">
        <v>1599</v>
      </c>
    </row>
    <row r="2720" spans="1:9" x14ac:dyDescent="0.25">
      <c r="A2720" t="s">
        <v>2362</v>
      </c>
      <c r="B2720">
        <v>0.124021545</v>
      </c>
      <c r="C2720" t="s">
        <v>1304</v>
      </c>
      <c r="D2720" s="71">
        <v>42087</v>
      </c>
      <c r="E2720">
        <v>3</v>
      </c>
      <c r="F2720">
        <v>2015</v>
      </c>
      <c r="G2720" t="s">
        <v>1164</v>
      </c>
      <c r="H2720" t="s">
        <v>1018</v>
      </c>
      <c r="I2720" t="s">
        <v>1599</v>
      </c>
    </row>
    <row r="2721" spans="1:9" x14ac:dyDescent="0.25">
      <c r="A2721" t="s">
        <v>2387</v>
      </c>
      <c r="B2721">
        <v>0.123744227</v>
      </c>
      <c r="C2721" t="s">
        <v>1304</v>
      </c>
      <c r="D2721" s="71">
        <v>41290</v>
      </c>
      <c r="E2721">
        <v>1</v>
      </c>
      <c r="F2721">
        <v>2013</v>
      </c>
      <c r="G2721" t="s">
        <v>1164</v>
      </c>
      <c r="H2721" t="s">
        <v>1018</v>
      </c>
      <c r="I2721" t="s">
        <v>1599</v>
      </c>
    </row>
    <row r="2722" spans="1:9" x14ac:dyDescent="0.25">
      <c r="A2722" t="s">
        <v>2432</v>
      </c>
      <c r="B2722">
        <v>0.123249834</v>
      </c>
      <c r="C2722" t="s">
        <v>1304</v>
      </c>
      <c r="D2722" s="71">
        <v>42038</v>
      </c>
      <c r="E2722">
        <v>2</v>
      </c>
      <c r="F2722">
        <v>2015</v>
      </c>
      <c r="G2722" t="s">
        <v>1164</v>
      </c>
      <c r="H2722" t="s">
        <v>1018</v>
      </c>
      <c r="I2722" t="s">
        <v>1599</v>
      </c>
    </row>
    <row r="2723" spans="1:9" x14ac:dyDescent="0.25">
      <c r="A2723" t="s">
        <v>2453</v>
      </c>
      <c r="B2723">
        <v>0.12307438800000001</v>
      </c>
      <c r="C2723" t="s">
        <v>1304</v>
      </c>
      <c r="D2723" s="71">
        <v>42521</v>
      </c>
      <c r="E2723">
        <v>5</v>
      </c>
      <c r="F2723">
        <v>2016</v>
      </c>
      <c r="G2723" t="s">
        <v>1164</v>
      </c>
      <c r="H2723" t="s">
        <v>1018</v>
      </c>
      <c r="I2723" t="s">
        <v>1599</v>
      </c>
    </row>
    <row r="2724" spans="1:9" x14ac:dyDescent="0.25">
      <c r="A2724" t="s">
        <v>2490</v>
      </c>
      <c r="B2724">
        <v>0.12280046999999999</v>
      </c>
      <c r="C2724" t="s">
        <v>1304</v>
      </c>
      <c r="D2724" s="71">
        <v>42017</v>
      </c>
      <c r="E2724">
        <v>1</v>
      </c>
      <c r="F2724">
        <v>2015</v>
      </c>
      <c r="G2724" t="s">
        <v>1164</v>
      </c>
      <c r="H2724" t="s">
        <v>1018</v>
      </c>
      <c r="I2724" t="s">
        <v>1599</v>
      </c>
    </row>
    <row r="2725" spans="1:9" x14ac:dyDescent="0.25">
      <c r="A2725" t="s">
        <v>2536</v>
      </c>
      <c r="B2725">
        <v>0.122407453</v>
      </c>
      <c r="C2725" t="s">
        <v>1304</v>
      </c>
      <c r="D2725" s="71">
        <v>41837</v>
      </c>
      <c r="E2725">
        <v>7</v>
      </c>
      <c r="F2725">
        <v>2014</v>
      </c>
      <c r="G2725" t="s">
        <v>1164</v>
      </c>
      <c r="H2725" t="s">
        <v>1018</v>
      </c>
      <c r="I2725" t="s">
        <v>1599</v>
      </c>
    </row>
    <row r="2726" spans="1:9" x14ac:dyDescent="0.25">
      <c r="A2726" t="s">
        <v>2606</v>
      </c>
      <c r="B2726">
        <v>0.121721977</v>
      </c>
      <c r="C2726" t="s">
        <v>1304</v>
      </c>
      <c r="D2726" s="71">
        <v>42087</v>
      </c>
      <c r="E2726">
        <v>3</v>
      </c>
      <c r="F2726">
        <v>2015</v>
      </c>
      <c r="G2726" t="s">
        <v>1164</v>
      </c>
      <c r="H2726" t="s">
        <v>1018</v>
      </c>
      <c r="I2726" t="s">
        <v>1599</v>
      </c>
    </row>
    <row r="2727" spans="1:9" x14ac:dyDescent="0.25">
      <c r="A2727" t="s">
        <v>2627</v>
      </c>
      <c r="B2727">
        <v>0.12141291899999999</v>
      </c>
      <c r="C2727" t="s">
        <v>1304</v>
      </c>
      <c r="D2727" s="71">
        <v>42275</v>
      </c>
      <c r="E2727">
        <v>9</v>
      </c>
      <c r="F2727">
        <v>2015</v>
      </c>
      <c r="G2727" t="s">
        <v>1164</v>
      </c>
      <c r="H2727" t="s">
        <v>1018</v>
      </c>
      <c r="I2727" t="s">
        <v>1599</v>
      </c>
    </row>
    <row r="2728" spans="1:9" x14ac:dyDescent="0.25">
      <c r="A2728" t="s">
        <v>2478</v>
      </c>
      <c r="B2728">
        <v>0.18461250000000001</v>
      </c>
      <c r="C2728" t="s">
        <v>1304</v>
      </c>
      <c r="D2728" s="71">
        <v>42521</v>
      </c>
      <c r="E2728">
        <v>5</v>
      </c>
      <c r="F2728">
        <v>2016</v>
      </c>
      <c r="G2728" t="s">
        <v>1164</v>
      </c>
      <c r="H2728" t="s">
        <v>1018</v>
      </c>
      <c r="I2728" t="s">
        <v>1599</v>
      </c>
    </row>
    <row r="2729" spans="1:9" x14ac:dyDescent="0.25">
      <c r="A2729" t="s">
        <v>1974</v>
      </c>
      <c r="B2729">
        <v>0.15220841099999999</v>
      </c>
      <c r="C2729" t="s">
        <v>1304</v>
      </c>
      <c r="D2729" s="71">
        <v>42426</v>
      </c>
      <c r="E2729">
        <v>2</v>
      </c>
      <c r="F2729">
        <v>2016</v>
      </c>
      <c r="G2729" t="s">
        <v>1164</v>
      </c>
      <c r="H2729" t="s">
        <v>1018</v>
      </c>
      <c r="I2729" t="s">
        <v>1599</v>
      </c>
    </row>
    <row r="2730" spans="1:9" x14ac:dyDescent="0.25">
      <c r="A2730" t="s">
        <v>2199</v>
      </c>
      <c r="B2730">
        <v>0.14909254199999999</v>
      </c>
      <c r="C2730" t="s">
        <v>1304</v>
      </c>
      <c r="D2730" s="71">
        <v>42471</v>
      </c>
      <c r="E2730">
        <v>4</v>
      </c>
      <c r="F2730">
        <v>2016</v>
      </c>
      <c r="G2730" t="s">
        <v>1164</v>
      </c>
      <c r="H2730" t="s">
        <v>1018</v>
      </c>
      <c r="I2730" t="s">
        <v>1599</v>
      </c>
    </row>
    <row r="2731" spans="1:9" x14ac:dyDescent="0.25">
      <c r="A2731" t="s">
        <v>2446</v>
      </c>
      <c r="B2731">
        <v>0.16069968100000001</v>
      </c>
      <c r="C2731" t="s">
        <v>1304</v>
      </c>
      <c r="D2731" s="71">
        <v>42466</v>
      </c>
      <c r="E2731">
        <v>4</v>
      </c>
      <c r="F2731">
        <v>2016</v>
      </c>
      <c r="G2731" t="s">
        <v>1598</v>
      </c>
      <c r="H2731" t="s">
        <v>1019</v>
      </c>
      <c r="I2731" t="s">
        <v>1599</v>
      </c>
    </row>
    <row r="2732" spans="1:9" x14ac:dyDescent="0.25">
      <c r="A2732" t="s">
        <v>1792</v>
      </c>
      <c r="B2732">
        <v>0.14171969300000001</v>
      </c>
      <c r="C2732" t="s">
        <v>1304</v>
      </c>
      <c r="D2732" s="71">
        <v>42395</v>
      </c>
      <c r="E2732">
        <v>1</v>
      </c>
      <c r="F2732">
        <v>2016</v>
      </c>
      <c r="G2732" t="s">
        <v>1598</v>
      </c>
      <c r="H2732" t="s">
        <v>1019</v>
      </c>
      <c r="I2732" t="s">
        <v>1599</v>
      </c>
    </row>
    <row r="2733" spans="1:9" x14ac:dyDescent="0.25">
      <c r="A2733" t="s">
        <v>2263</v>
      </c>
      <c r="B2733">
        <v>0.12503101899999999</v>
      </c>
      <c r="C2733" t="s">
        <v>1317</v>
      </c>
      <c r="D2733" s="71">
        <v>42338</v>
      </c>
      <c r="E2733">
        <v>11</v>
      </c>
      <c r="F2733">
        <v>2015</v>
      </c>
      <c r="G2733" t="s">
        <v>1598</v>
      </c>
      <c r="H2733" t="s">
        <v>1019</v>
      </c>
      <c r="I2733" t="s">
        <v>1599</v>
      </c>
    </row>
    <row r="2734" spans="1:9" x14ac:dyDescent="0.25">
      <c r="A2734" t="s">
        <v>1940</v>
      </c>
      <c r="B2734">
        <v>0.17065398300000001</v>
      </c>
      <c r="C2734" t="s">
        <v>1317</v>
      </c>
      <c r="D2734" s="71">
        <v>42423</v>
      </c>
      <c r="E2734">
        <v>2</v>
      </c>
      <c r="F2734">
        <v>2016</v>
      </c>
      <c r="G2734" t="s">
        <v>1598</v>
      </c>
      <c r="H2734" t="s">
        <v>1019</v>
      </c>
      <c r="I2734" t="s">
        <v>1599</v>
      </c>
    </row>
    <row r="2735" spans="1:9" x14ac:dyDescent="0.25">
      <c r="A2735" t="s">
        <v>1932</v>
      </c>
      <c r="B2735">
        <v>0.140107383</v>
      </c>
      <c r="C2735" t="s">
        <v>1317</v>
      </c>
      <c r="D2735" s="71">
        <v>42324</v>
      </c>
      <c r="E2735">
        <v>11</v>
      </c>
      <c r="F2735">
        <v>2015</v>
      </c>
      <c r="G2735" t="s">
        <v>1598</v>
      </c>
      <c r="H2735" t="s">
        <v>1019</v>
      </c>
      <c r="I2735" t="s">
        <v>1599</v>
      </c>
    </row>
    <row r="2736" spans="1:9" x14ac:dyDescent="0.25">
      <c r="A2736" t="s">
        <v>2330</v>
      </c>
      <c r="B2736">
        <v>0.12434160900000001</v>
      </c>
      <c r="C2736" t="s">
        <v>1317</v>
      </c>
      <c r="D2736" s="71">
        <v>42151</v>
      </c>
      <c r="E2736">
        <v>5</v>
      </c>
      <c r="F2736">
        <v>2015</v>
      </c>
      <c r="G2736" t="s">
        <v>1598</v>
      </c>
      <c r="H2736" t="s">
        <v>1019</v>
      </c>
      <c r="I2736" t="s">
        <v>1599</v>
      </c>
    </row>
    <row r="2737" spans="1:9" x14ac:dyDescent="0.25">
      <c r="A2737" t="s">
        <v>1836</v>
      </c>
      <c r="B2737">
        <v>0.36256349799999998</v>
      </c>
      <c r="C2737" t="s">
        <v>1317</v>
      </c>
      <c r="D2737" s="71">
        <v>42396</v>
      </c>
      <c r="E2737">
        <v>1</v>
      </c>
      <c r="F2737">
        <v>2016</v>
      </c>
      <c r="G2737" t="s">
        <v>1164</v>
      </c>
      <c r="H2737" t="s">
        <v>545</v>
      </c>
      <c r="I2737" t="s">
        <v>1599</v>
      </c>
    </row>
    <row r="2738" spans="1:9" x14ac:dyDescent="0.25">
      <c r="A2738" t="s">
        <v>2319</v>
      </c>
      <c r="B2738">
        <v>0.190596296</v>
      </c>
      <c r="C2738" t="s">
        <v>1317</v>
      </c>
      <c r="D2738" s="71">
        <v>42373</v>
      </c>
      <c r="E2738">
        <v>1</v>
      </c>
      <c r="F2738">
        <v>2016</v>
      </c>
      <c r="G2738" t="s">
        <v>1164</v>
      </c>
      <c r="H2738" t="s">
        <v>545</v>
      </c>
      <c r="I2738" t="s">
        <v>1599</v>
      </c>
    </row>
    <row r="2739" spans="1:9" x14ac:dyDescent="0.25">
      <c r="A2739" t="s">
        <v>1740</v>
      </c>
      <c r="B2739">
        <v>0.177082132</v>
      </c>
      <c r="C2739" t="s">
        <v>1317</v>
      </c>
      <c r="D2739" s="71">
        <v>42405</v>
      </c>
      <c r="E2739">
        <v>2</v>
      </c>
      <c r="F2739">
        <v>2016</v>
      </c>
      <c r="G2739" t="s">
        <v>1164</v>
      </c>
      <c r="H2739" t="s">
        <v>545</v>
      </c>
      <c r="I2739" t="s">
        <v>1599</v>
      </c>
    </row>
    <row r="2740" spans="1:9" x14ac:dyDescent="0.25">
      <c r="A2740" t="s">
        <v>1803</v>
      </c>
      <c r="B2740">
        <v>0.17504872399999999</v>
      </c>
      <c r="C2740" t="s">
        <v>1317</v>
      </c>
      <c r="D2740" s="71">
        <v>42398</v>
      </c>
      <c r="E2740">
        <v>1</v>
      </c>
      <c r="F2740">
        <v>2016</v>
      </c>
      <c r="G2740" t="s">
        <v>1164</v>
      </c>
      <c r="H2740" t="s">
        <v>545</v>
      </c>
      <c r="I2740" t="s">
        <v>1599</v>
      </c>
    </row>
    <row r="2741" spans="1:9" x14ac:dyDescent="0.25">
      <c r="A2741" t="s">
        <v>2056</v>
      </c>
      <c r="B2741">
        <v>0.16806868699999999</v>
      </c>
      <c r="C2741" t="s">
        <v>1317</v>
      </c>
      <c r="D2741" s="71">
        <v>42404</v>
      </c>
      <c r="E2741">
        <v>2</v>
      </c>
      <c r="F2741">
        <v>2016</v>
      </c>
      <c r="G2741" t="s">
        <v>1164</v>
      </c>
      <c r="H2741" t="s">
        <v>545</v>
      </c>
      <c r="I2741" t="s">
        <v>1599</v>
      </c>
    </row>
    <row r="2742" spans="1:9" x14ac:dyDescent="0.25">
      <c r="A2742" t="s">
        <v>2204</v>
      </c>
      <c r="B2742">
        <v>0.16506072499999999</v>
      </c>
      <c r="C2742" t="s">
        <v>1317</v>
      </c>
      <c r="D2742" s="71">
        <v>42412</v>
      </c>
      <c r="E2742">
        <v>2</v>
      </c>
      <c r="F2742">
        <v>2016</v>
      </c>
      <c r="G2742" t="s">
        <v>1164</v>
      </c>
      <c r="H2742" t="s">
        <v>545</v>
      </c>
      <c r="I2742" t="s">
        <v>1599</v>
      </c>
    </row>
    <row r="2743" spans="1:9" x14ac:dyDescent="0.25">
      <c r="A2743" t="s">
        <v>2385</v>
      </c>
      <c r="B2743">
        <v>0.16196265200000001</v>
      </c>
      <c r="C2743" t="s">
        <v>1317</v>
      </c>
      <c r="D2743" s="71">
        <v>42380</v>
      </c>
      <c r="E2743">
        <v>1</v>
      </c>
      <c r="F2743">
        <v>2016</v>
      </c>
      <c r="G2743" t="s">
        <v>1164</v>
      </c>
      <c r="H2743" t="s">
        <v>545</v>
      </c>
      <c r="I2743" t="s">
        <v>1599</v>
      </c>
    </row>
    <row r="2744" spans="1:9" x14ac:dyDescent="0.25">
      <c r="A2744" t="s">
        <v>2447</v>
      </c>
      <c r="B2744">
        <v>0.160690111</v>
      </c>
      <c r="C2744" t="s">
        <v>1317</v>
      </c>
      <c r="D2744" s="71">
        <v>42284</v>
      </c>
      <c r="E2744">
        <v>10</v>
      </c>
      <c r="F2744">
        <v>2015</v>
      </c>
      <c r="G2744" t="s">
        <v>1164</v>
      </c>
      <c r="H2744" t="s">
        <v>545</v>
      </c>
      <c r="I2744" t="s">
        <v>1599</v>
      </c>
    </row>
    <row r="2745" spans="1:9" x14ac:dyDescent="0.25">
      <c r="A2745" t="s">
        <v>2032</v>
      </c>
      <c r="B2745">
        <v>0.15137725899999999</v>
      </c>
      <c r="C2745" t="s">
        <v>1317</v>
      </c>
      <c r="D2745" s="71">
        <v>42377</v>
      </c>
      <c r="E2745">
        <v>1</v>
      </c>
      <c r="F2745">
        <v>2016</v>
      </c>
      <c r="G2745" t="s">
        <v>1164</v>
      </c>
      <c r="H2745" t="s">
        <v>545</v>
      </c>
      <c r="I2745" t="s">
        <v>1599</v>
      </c>
    </row>
    <row r="2746" spans="1:9" x14ac:dyDescent="0.25">
      <c r="A2746" t="s">
        <v>1697</v>
      </c>
      <c r="B2746">
        <v>0.14309232399999999</v>
      </c>
      <c r="C2746" t="s">
        <v>1317</v>
      </c>
      <c r="D2746" s="71">
        <v>42424</v>
      </c>
      <c r="E2746">
        <v>2</v>
      </c>
      <c r="F2746">
        <v>2016</v>
      </c>
      <c r="G2746" t="s">
        <v>1164</v>
      </c>
      <c r="H2746" t="s">
        <v>545</v>
      </c>
      <c r="I2746" t="s">
        <v>1599</v>
      </c>
    </row>
    <row r="2747" spans="1:9" x14ac:dyDescent="0.25">
      <c r="A2747" t="s">
        <v>2543</v>
      </c>
      <c r="B2747">
        <v>0.14476462800000001</v>
      </c>
      <c r="C2747" t="s">
        <v>1317</v>
      </c>
      <c r="D2747" s="71">
        <v>42398</v>
      </c>
      <c r="E2747">
        <v>1</v>
      </c>
      <c r="F2747">
        <v>2016</v>
      </c>
      <c r="G2747" t="s">
        <v>1164</v>
      </c>
      <c r="H2747" t="s">
        <v>545</v>
      </c>
      <c r="I2747" t="s">
        <v>1599</v>
      </c>
    </row>
    <row r="2748" spans="1:9" x14ac:dyDescent="0.25">
      <c r="A2748" t="s">
        <v>1827</v>
      </c>
      <c r="B2748">
        <v>0.17404630200000001</v>
      </c>
      <c r="C2748" t="s">
        <v>1317</v>
      </c>
      <c r="D2748" s="71">
        <v>42186</v>
      </c>
      <c r="E2748">
        <v>7</v>
      </c>
      <c r="F2748">
        <v>2015</v>
      </c>
      <c r="G2748" t="s">
        <v>1598</v>
      </c>
      <c r="H2748" t="s">
        <v>1019</v>
      </c>
      <c r="I2748" t="s">
        <v>1599</v>
      </c>
    </row>
    <row r="2749" spans="1:9" x14ac:dyDescent="0.25">
      <c r="A2749" t="s">
        <v>2229</v>
      </c>
      <c r="B2749">
        <v>0.19502730400000001</v>
      </c>
      <c r="C2749" t="s">
        <v>1317</v>
      </c>
      <c r="D2749" s="71">
        <v>42411</v>
      </c>
      <c r="E2749">
        <v>2</v>
      </c>
      <c r="F2749">
        <v>2016</v>
      </c>
      <c r="G2749" t="s">
        <v>1164</v>
      </c>
      <c r="H2749" t="s">
        <v>545</v>
      </c>
      <c r="I2749" t="s">
        <v>1599</v>
      </c>
    </row>
    <row r="2750" spans="1:9" x14ac:dyDescent="0.25">
      <c r="A2750" t="s">
        <v>2589</v>
      </c>
      <c r="B2750">
        <v>0.13249888100000001</v>
      </c>
      <c r="C2750" t="s">
        <v>1317</v>
      </c>
      <c r="D2750" s="71">
        <v>42171</v>
      </c>
      <c r="E2750">
        <v>6</v>
      </c>
      <c r="F2750">
        <v>2015</v>
      </c>
      <c r="G2750" t="s">
        <v>1164</v>
      </c>
      <c r="H2750" t="s">
        <v>545</v>
      </c>
      <c r="I2750" t="s">
        <v>1599</v>
      </c>
    </row>
    <row r="2751" spans="1:9" x14ac:dyDescent="0.25">
      <c r="A2751" t="s">
        <v>1684</v>
      </c>
      <c r="B2751">
        <v>0.13147566199999999</v>
      </c>
      <c r="C2751" t="s">
        <v>1317</v>
      </c>
      <c r="D2751" s="71">
        <v>42123</v>
      </c>
      <c r="E2751">
        <v>4</v>
      </c>
      <c r="F2751">
        <v>2015</v>
      </c>
      <c r="G2751" t="s">
        <v>1164</v>
      </c>
      <c r="H2751" t="s">
        <v>545</v>
      </c>
      <c r="I2751" t="s">
        <v>1599</v>
      </c>
    </row>
    <row r="2752" spans="1:9" x14ac:dyDescent="0.25">
      <c r="A2752" t="s">
        <v>2015</v>
      </c>
      <c r="B2752">
        <v>0.128002212</v>
      </c>
      <c r="C2752" t="s">
        <v>1317</v>
      </c>
      <c r="D2752" s="71">
        <v>42124</v>
      </c>
      <c r="E2752">
        <v>4</v>
      </c>
      <c r="F2752">
        <v>2015</v>
      </c>
      <c r="G2752" t="s">
        <v>1164</v>
      </c>
      <c r="H2752" t="s">
        <v>545</v>
      </c>
      <c r="I2752" t="s">
        <v>1599</v>
      </c>
    </row>
    <row r="2753" spans="1:9" x14ac:dyDescent="0.25">
      <c r="A2753" t="s">
        <v>2028</v>
      </c>
      <c r="B2753">
        <v>0.12783705200000001</v>
      </c>
      <c r="C2753" t="s">
        <v>1317</v>
      </c>
      <c r="D2753" s="71">
        <v>42164</v>
      </c>
      <c r="E2753">
        <v>6</v>
      </c>
      <c r="F2753">
        <v>2015</v>
      </c>
      <c r="G2753" t="s">
        <v>1164</v>
      </c>
      <c r="H2753" t="s">
        <v>545</v>
      </c>
      <c r="I2753" t="s">
        <v>1599</v>
      </c>
    </row>
    <row r="2754" spans="1:9" x14ac:dyDescent="0.25">
      <c r="A2754" t="s">
        <v>2187</v>
      </c>
      <c r="B2754">
        <v>0.28367082100000002</v>
      </c>
      <c r="C2754" t="s">
        <v>1317</v>
      </c>
      <c r="D2754" s="71">
        <v>42380</v>
      </c>
      <c r="E2754">
        <v>1</v>
      </c>
      <c r="F2754">
        <v>2016</v>
      </c>
      <c r="G2754" t="s">
        <v>1164</v>
      </c>
      <c r="H2754" t="s">
        <v>545</v>
      </c>
      <c r="I2754" t="s">
        <v>1599</v>
      </c>
    </row>
    <row r="2755" spans="1:9" x14ac:dyDescent="0.25">
      <c r="A2755" t="s">
        <v>2189</v>
      </c>
      <c r="B2755">
        <v>0.28327845499999998</v>
      </c>
      <c r="C2755" t="s">
        <v>1317</v>
      </c>
      <c r="D2755" s="71">
        <v>42394</v>
      </c>
      <c r="E2755">
        <v>1</v>
      </c>
      <c r="F2755">
        <v>2016</v>
      </c>
      <c r="G2755" t="s">
        <v>1164</v>
      </c>
      <c r="H2755" t="s">
        <v>545</v>
      </c>
      <c r="I2755" t="s">
        <v>1599</v>
      </c>
    </row>
    <row r="2756" spans="1:9" x14ac:dyDescent="0.25">
      <c r="A2756" t="s">
        <v>2432</v>
      </c>
      <c r="B2756">
        <v>0.25492160699999999</v>
      </c>
      <c r="C2756" t="s">
        <v>1317</v>
      </c>
      <c r="D2756" s="71">
        <v>42389</v>
      </c>
      <c r="E2756">
        <v>1</v>
      </c>
      <c r="F2756">
        <v>2016</v>
      </c>
      <c r="G2756" t="s">
        <v>1164</v>
      </c>
      <c r="H2756" t="s">
        <v>545</v>
      </c>
      <c r="I2756" t="s">
        <v>1599</v>
      </c>
    </row>
    <row r="2757" spans="1:9" x14ac:dyDescent="0.25">
      <c r="A2757" t="s">
        <v>2438</v>
      </c>
      <c r="B2757">
        <v>0.253929619</v>
      </c>
      <c r="C2757" t="s">
        <v>1317</v>
      </c>
      <c r="D2757" s="71">
        <v>42016</v>
      </c>
      <c r="E2757">
        <v>1</v>
      </c>
      <c r="F2757">
        <v>2015</v>
      </c>
      <c r="G2757" t="s">
        <v>1164</v>
      </c>
      <c r="H2757" t="s">
        <v>545</v>
      </c>
      <c r="I2757" t="s">
        <v>1599</v>
      </c>
    </row>
    <row r="2758" spans="1:9" x14ac:dyDescent="0.25">
      <c r="A2758" t="s">
        <v>2441</v>
      </c>
      <c r="B2758">
        <v>0.25379000699999998</v>
      </c>
      <c r="C2758" t="s">
        <v>1317</v>
      </c>
      <c r="D2758" s="71">
        <v>42118</v>
      </c>
      <c r="E2758">
        <v>4</v>
      </c>
      <c r="F2758">
        <v>2015</v>
      </c>
      <c r="G2758" t="s">
        <v>1164</v>
      </c>
      <c r="H2758" t="s">
        <v>545</v>
      </c>
      <c r="I2758" t="s">
        <v>1599</v>
      </c>
    </row>
    <row r="2759" spans="1:9" x14ac:dyDescent="0.25">
      <c r="A2759" t="s">
        <v>2556</v>
      </c>
      <c r="B2759">
        <v>0.243752939</v>
      </c>
      <c r="C2759" t="s">
        <v>1317</v>
      </c>
      <c r="D2759" s="71">
        <v>42143</v>
      </c>
      <c r="E2759">
        <v>5</v>
      </c>
      <c r="F2759">
        <v>2015</v>
      </c>
      <c r="G2759" t="s">
        <v>1164</v>
      </c>
      <c r="H2759" t="s">
        <v>545</v>
      </c>
      <c r="I2759" t="s">
        <v>1599</v>
      </c>
    </row>
    <row r="2760" spans="1:9" x14ac:dyDescent="0.25">
      <c r="A2760" t="s">
        <v>2601</v>
      </c>
      <c r="B2760">
        <v>0.239382442</v>
      </c>
      <c r="C2760" t="s">
        <v>1317</v>
      </c>
      <c r="D2760" s="71">
        <v>42180</v>
      </c>
      <c r="E2760">
        <v>6</v>
      </c>
      <c r="F2760">
        <v>2015</v>
      </c>
      <c r="G2760" t="s">
        <v>1164</v>
      </c>
      <c r="H2760" t="s">
        <v>545</v>
      </c>
      <c r="I2760" t="s">
        <v>1599</v>
      </c>
    </row>
    <row r="2761" spans="1:9" x14ac:dyDescent="0.25">
      <c r="A2761" t="s">
        <v>2625</v>
      </c>
      <c r="B2761">
        <v>0.23711611899999999</v>
      </c>
      <c r="C2761" t="s">
        <v>1317</v>
      </c>
      <c r="D2761" s="71">
        <v>42073</v>
      </c>
      <c r="E2761">
        <v>3</v>
      </c>
      <c r="F2761">
        <v>2015</v>
      </c>
      <c r="G2761" t="s">
        <v>1164</v>
      </c>
      <c r="H2761" t="s">
        <v>545</v>
      </c>
      <c r="I2761" t="s">
        <v>1599</v>
      </c>
    </row>
    <row r="2762" spans="1:9" x14ac:dyDescent="0.25">
      <c r="A2762" t="s">
        <v>1841</v>
      </c>
      <c r="B2762">
        <v>0.21732433100000001</v>
      </c>
      <c r="C2762" t="s">
        <v>1317</v>
      </c>
      <c r="D2762" s="71">
        <v>41901</v>
      </c>
      <c r="E2762">
        <v>9</v>
      </c>
      <c r="F2762">
        <v>2014</v>
      </c>
      <c r="G2762" t="s">
        <v>1164</v>
      </c>
      <c r="H2762" t="s">
        <v>545</v>
      </c>
      <c r="I2762" t="s">
        <v>1599</v>
      </c>
    </row>
    <row r="2763" spans="1:9" x14ac:dyDescent="0.25">
      <c r="A2763" t="s">
        <v>1935</v>
      </c>
      <c r="B2763">
        <v>0.21141892400000001</v>
      </c>
      <c r="C2763" t="s">
        <v>1317</v>
      </c>
      <c r="D2763" s="71">
        <v>42515</v>
      </c>
      <c r="E2763">
        <v>5</v>
      </c>
      <c r="F2763">
        <v>2016</v>
      </c>
      <c r="G2763" t="s">
        <v>1164</v>
      </c>
      <c r="H2763" t="s">
        <v>545</v>
      </c>
      <c r="I2763" t="s">
        <v>1599</v>
      </c>
    </row>
    <row r="2764" spans="1:9" x14ac:dyDescent="0.25">
      <c r="A2764" t="s">
        <v>1942</v>
      </c>
      <c r="B2764">
        <v>0.21040020300000001</v>
      </c>
      <c r="C2764" t="s">
        <v>1317</v>
      </c>
      <c r="D2764" s="71">
        <v>42146</v>
      </c>
      <c r="E2764">
        <v>5</v>
      </c>
      <c r="F2764">
        <v>2015</v>
      </c>
      <c r="G2764" t="s">
        <v>1164</v>
      </c>
      <c r="H2764" t="s">
        <v>545</v>
      </c>
      <c r="I2764" t="s">
        <v>1599</v>
      </c>
    </row>
    <row r="2765" spans="1:9" x14ac:dyDescent="0.25">
      <c r="A2765" t="s">
        <v>1987</v>
      </c>
      <c r="B2765">
        <v>0.20838295600000001</v>
      </c>
      <c r="C2765" t="s">
        <v>1317</v>
      </c>
      <c r="D2765" s="71">
        <v>41971</v>
      </c>
      <c r="E2765">
        <v>11</v>
      </c>
      <c r="F2765">
        <v>2014</v>
      </c>
      <c r="G2765" t="s">
        <v>1164</v>
      </c>
      <c r="H2765" t="s">
        <v>545</v>
      </c>
      <c r="I2765" t="s">
        <v>1599</v>
      </c>
    </row>
    <row r="2766" spans="1:9" x14ac:dyDescent="0.25">
      <c r="A2766" t="s">
        <v>2037</v>
      </c>
      <c r="B2766">
        <v>0.20552915299999999</v>
      </c>
      <c r="C2766" t="s">
        <v>1317</v>
      </c>
      <c r="D2766" s="71">
        <v>42216</v>
      </c>
      <c r="E2766">
        <v>7</v>
      </c>
      <c r="F2766">
        <v>2015</v>
      </c>
      <c r="G2766" t="s">
        <v>1164</v>
      </c>
      <c r="H2766" t="s">
        <v>545</v>
      </c>
      <c r="I2766" t="s">
        <v>1599</v>
      </c>
    </row>
    <row r="2767" spans="1:9" x14ac:dyDescent="0.25">
      <c r="A2767" t="s">
        <v>2047</v>
      </c>
      <c r="B2767">
        <v>0.20476387900000001</v>
      </c>
      <c r="C2767" t="s">
        <v>1317</v>
      </c>
      <c r="D2767" s="71">
        <v>42397</v>
      </c>
      <c r="E2767">
        <v>1</v>
      </c>
      <c r="F2767">
        <v>2016</v>
      </c>
      <c r="G2767" t="s">
        <v>1164</v>
      </c>
      <c r="H2767" t="s">
        <v>545</v>
      </c>
      <c r="I2767" t="s">
        <v>1599</v>
      </c>
    </row>
    <row r="2768" spans="1:9" x14ac:dyDescent="0.25">
      <c r="A2768" t="s">
        <v>2146</v>
      </c>
      <c r="B2768">
        <v>0.19900976500000001</v>
      </c>
      <c r="C2768" t="s">
        <v>1317</v>
      </c>
      <c r="D2768" s="71">
        <v>42411</v>
      </c>
      <c r="E2768">
        <v>2</v>
      </c>
      <c r="F2768">
        <v>2016</v>
      </c>
      <c r="G2768" t="s">
        <v>1164</v>
      </c>
      <c r="H2768" t="s">
        <v>545</v>
      </c>
      <c r="I2768" t="s">
        <v>1599</v>
      </c>
    </row>
    <row r="2769" spans="1:9" x14ac:dyDescent="0.25">
      <c r="A2769" t="s">
        <v>2199</v>
      </c>
      <c r="B2769">
        <v>0.19635867600000001</v>
      </c>
      <c r="C2769" t="s">
        <v>1317</v>
      </c>
      <c r="D2769" s="71">
        <v>42354</v>
      </c>
      <c r="E2769">
        <v>12</v>
      </c>
      <c r="F2769">
        <v>2015</v>
      </c>
      <c r="G2769" t="s">
        <v>1164</v>
      </c>
      <c r="H2769" t="s">
        <v>545</v>
      </c>
      <c r="I2769" t="s">
        <v>1599</v>
      </c>
    </row>
    <row r="2770" spans="1:9" x14ac:dyDescent="0.25">
      <c r="A2770" t="s">
        <v>2267</v>
      </c>
      <c r="B2770">
        <v>0.19320266799999999</v>
      </c>
      <c r="C2770" t="s">
        <v>1317</v>
      </c>
      <c r="D2770" s="71">
        <v>42088</v>
      </c>
      <c r="E2770">
        <v>3</v>
      </c>
      <c r="F2770">
        <v>2015</v>
      </c>
      <c r="G2770" t="s">
        <v>1164</v>
      </c>
      <c r="H2770" t="s">
        <v>545</v>
      </c>
      <c r="I2770" t="s">
        <v>1599</v>
      </c>
    </row>
    <row r="2771" spans="1:9" x14ac:dyDescent="0.25">
      <c r="A2771" t="s">
        <v>2356</v>
      </c>
      <c r="B2771">
        <v>0.18904451899999999</v>
      </c>
      <c r="C2771" t="s">
        <v>1317</v>
      </c>
      <c r="D2771" s="71">
        <v>42401</v>
      </c>
      <c r="E2771">
        <v>2</v>
      </c>
      <c r="F2771">
        <v>2016</v>
      </c>
      <c r="G2771" t="s">
        <v>1164</v>
      </c>
      <c r="H2771" t="s">
        <v>545</v>
      </c>
      <c r="I2771" t="s">
        <v>1599</v>
      </c>
    </row>
    <row r="2772" spans="1:9" x14ac:dyDescent="0.25">
      <c r="A2772" t="s">
        <v>2389</v>
      </c>
      <c r="B2772">
        <v>0.18793438000000001</v>
      </c>
      <c r="C2772" t="s">
        <v>1317</v>
      </c>
      <c r="D2772" s="71">
        <v>42411</v>
      </c>
      <c r="E2772">
        <v>2</v>
      </c>
      <c r="F2772">
        <v>2016</v>
      </c>
      <c r="G2772" t="s">
        <v>1164</v>
      </c>
      <c r="H2772" t="s">
        <v>545</v>
      </c>
      <c r="I2772" t="s">
        <v>1599</v>
      </c>
    </row>
    <row r="2773" spans="1:9" x14ac:dyDescent="0.25">
      <c r="A2773" t="s">
        <v>2405</v>
      </c>
      <c r="B2773">
        <v>0.187449647</v>
      </c>
      <c r="C2773" t="s">
        <v>1317</v>
      </c>
      <c r="D2773" s="71">
        <v>42298</v>
      </c>
      <c r="E2773">
        <v>10</v>
      </c>
      <c r="F2773">
        <v>2015</v>
      </c>
      <c r="G2773" t="s">
        <v>1164</v>
      </c>
      <c r="H2773" t="s">
        <v>545</v>
      </c>
      <c r="I2773" t="s">
        <v>1599</v>
      </c>
    </row>
    <row r="2774" spans="1:9" x14ac:dyDescent="0.25">
      <c r="A2774" t="s">
        <v>2432</v>
      </c>
      <c r="B2774">
        <v>0.186270978</v>
      </c>
      <c r="C2774" t="s">
        <v>1317</v>
      </c>
      <c r="D2774" s="71">
        <v>42122</v>
      </c>
      <c r="E2774">
        <v>4</v>
      </c>
      <c r="F2774">
        <v>2015</v>
      </c>
      <c r="G2774" t="s">
        <v>1164</v>
      </c>
      <c r="H2774" t="s">
        <v>545</v>
      </c>
      <c r="I2774" t="s">
        <v>1599</v>
      </c>
    </row>
    <row r="2775" spans="1:9" x14ac:dyDescent="0.25">
      <c r="A2775" t="s">
        <v>2442</v>
      </c>
      <c r="B2775">
        <v>0.18580409000000001</v>
      </c>
      <c r="C2775" t="s">
        <v>1317</v>
      </c>
      <c r="D2775" s="71">
        <v>41844</v>
      </c>
      <c r="E2775">
        <v>7</v>
      </c>
      <c r="F2775">
        <v>2014</v>
      </c>
      <c r="G2775" t="s">
        <v>1164</v>
      </c>
      <c r="H2775" t="s">
        <v>545</v>
      </c>
      <c r="I2775" t="s">
        <v>1599</v>
      </c>
    </row>
    <row r="2776" spans="1:9" x14ac:dyDescent="0.25">
      <c r="A2776" t="s">
        <v>2447</v>
      </c>
      <c r="B2776">
        <v>0.18574073599999999</v>
      </c>
      <c r="C2776" t="s">
        <v>1317</v>
      </c>
      <c r="D2776" s="71">
        <v>42003</v>
      </c>
      <c r="E2776">
        <v>12</v>
      </c>
      <c r="F2776">
        <v>2014</v>
      </c>
      <c r="G2776" t="s">
        <v>1164</v>
      </c>
      <c r="H2776" t="s">
        <v>545</v>
      </c>
      <c r="I2776" t="s">
        <v>1599</v>
      </c>
    </row>
    <row r="2777" spans="1:9" x14ac:dyDescent="0.25">
      <c r="A2777" t="s">
        <v>2551</v>
      </c>
      <c r="B2777">
        <v>0.18222624600000001</v>
      </c>
      <c r="C2777" t="s">
        <v>1317</v>
      </c>
      <c r="D2777" s="71">
        <v>42391</v>
      </c>
      <c r="E2777">
        <v>1</v>
      </c>
      <c r="F2777">
        <v>2016</v>
      </c>
      <c r="G2777" t="s">
        <v>1164</v>
      </c>
      <c r="H2777" t="s">
        <v>545</v>
      </c>
      <c r="I2777" t="s">
        <v>1599</v>
      </c>
    </row>
    <row r="2778" spans="1:9" x14ac:dyDescent="0.25">
      <c r="A2778" t="s">
        <v>2606</v>
      </c>
      <c r="B2778">
        <v>0.18060337300000001</v>
      </c>
      <c r="C2778" t="s">
        <v>1317</v>
      </c>
      <c r="D2778" s="71">
        <v>42163</v>
      </c>
      <c r="E2778">
        <v>6</v>
      </c>
      <c r="F2778">
        <v>2015</v>
      </c>
      <c r="G2778" t="s">
        <v>1164</v>
      </c>
      <c r="H2778" t="s">
        <v>545</v>
      </c>
      <c r="I2778" t="s">
        <v>1599</v>
      </c>
    </row>
    <row r="2779" spans="1:9" x14ac:dyDescent="0.25">
      <c r="A2779" t="s">
        <v>2635</v>
      </c>
      <c r="B2779">
        <v>0.179809048</v>
      </c>
      <c r="C2779" t="s">
        <v>1317</v>
      </c>
      <c r="D2779" s="71">
        <v>42304</v>
      </c>
      <c r="E2779">
        <v>10</v>
      </c>
      <c r="F2779">
        <v>2015</v>
      </c>
      <c r="G2779" t="s">
        <v>1164</v>
      </c>
      <c r="H2779" t="s">
        <v>545</v>
      </c>
      <c r="I2779" t="s">
        <v>1599</v>
      </c>
    </row>
    <row r="2780" spans="1:9" x14ac:dyDescent="0.25">
      <c r="A2780" t="s">
        <v>1666</v>
      </c>
      <c r="B2780">
        <v>0.178917994</v>
      </c>
      <c r="C2780" t="s">
        <v>1317</v>
      </c>
      <c r="D2780" s="71">
        <v>41696</v>
      </c>
      <c r="E2780">
        <v>2</v>
      </c>
      <c r="F2780">
        <v>2014</v>
      </c>
      <c r="G2780" t="s">
        <v>1164</v>
      </c>
      <c r="H2780" t="s">
        <v>1018</v>
      </c>
      <c r="I2780" t="s">
        <v>1599</v>
      </c>
    </row>
    <row r="2781" spans="1:9" x14ac:dyDescent="0.25">
      <c r="A2781" t="s">
        <v>1798</v>
      </c>
      <c r="B2781">
        <v>0.17527409599999999</v>
      </c>
      <c r="C2781" t="s">
        <v>1317</v>
      </c>
      <c r="D2781" s="71">
        <v>42411</v>
      </c>
      <c r="E2781">
        <v>2</v>
      </c>
      <c r="F2781">
        <v>2016</v>
      </c>
      <c r="G2781" t="s">
        <v>1164</v>
      </c>
      <c r="H2781" t="s">
        <v>545</v>
      </c>
      <c r="I2781" t="s">
        <v>1599</v>
      </c>
    </row>
    <row r="2782" spans="1:9" x14ac:dyDescent="0.25">
      <c r="A2782" t="s">
        <v>1829</v>
      </c>
      <c r="B2782">
        <v>0.17393835199999999</v>
      </c>
      <c r="C2782" t="s">
        <v>1317</v>
      </c>
      <c r="D2782" s="71">
        <v>42123</v>
      </c>
      <c r="E2782">
        <v>4</v>
      </c>
      <c r="F2782">
        <v>2015</v>
      </c>
      <c r="G2782" t="s">
        <v>1164</v>
      </c>
      <c r="H2782" t="s">
        <v>545</v>
      </c>
      <c r="I2782" t="s">
        <v>1599</v>
      </c>
    </row>
    <row r="2783" spans="1:9" x14ac:dyDescent="0.25">
      <c r="A2783" t="s">
        <v>1843</v>
      </c>
      <c r="B2783">
        <v>0.17344744000000001</v>
      </c>
      <c r="C2783" t="s">
        <v>1317</v>
      </c>
      <c r="D2783" s="71">
        <v>41656</v>
      </c>
      <c r="E2783">
        <v>1</v>
      </c>
      <c r="F2783">
        <v>2014</v>
      </c>
      <c r="G2783" t="s">
        <v>1164</v>
      </c>
      <c r="H2783" t="s">
        <v>1018</v>
      </c>
      <c r="I2783" t="s">
        <v>1599</v>
      </c>
    </row>
    <row r="2784" spans="1:9" x14ac:dyDescent="0.25">
      <c r="A2784" t="s">
        <v>1845</v>
      </c>
      <c r="B2784">
        <v>0.173374425</v>
      </c>
      <c r="C2784" t="s">
        <v>1317</v>
      </c>
      <c r="D2784" s="71">
        <v>42124</v>
      </c>
      <c r="E2784">
        <v>4</v>
      </c>
      <c r="F2784">
        <v>2015</v>
      </c>
      <c r="G2784" t="s">
        <v>1164</v>
      </c>
      <c r="H2784" t="s">
        <v>545</v>
      </c>
      <c r="I2784" t="s">
        <v>1599</v>
      </c>
    </row>
    <row r="2785" spans="1:9" x14ac:dyDescent="0.25">
      <c r="A2785" t="s">
        <v>1859</v>
      </c>
      <c r="B2785">
        <v>0.17295474399999999</v>
      </c>
      <c r="C2785" t="s">
        <v>1317</v>
      </c>
      <c r="D2785" s="71">
        <v>42212</v>
      </c>
      <c r="E2785">
        <v>7</v>
      </c>
      <c r="F2785">
        <v>2015</v>
      </c>
      <c r="G2785" t="s">
        <v>1164</v>
      </c>
      <c r="H2785" t="s">
        <v>545</v>
      </c>
      <c r="I2785" t="s">
        <v>1599</v>
      </c>
    </row>
    <row r="2786" spans="1:9" x14ac:dyDescent="0.25">
      <c r="A2786" t="s">
        <v>1931</v>
      </c>
      <c r="B2786">
        <v>0.170906428</v>
      </c>
      <c r="C2786" t="s">
        <v>1317</v>
      </c>
      <c r="D2786" s="71">
        <v>42304</v>
      </c>
      <c r="E2786">
        <v>10</v>
      </c>
      <c r="F2786">
        <v>2015</v>
      </c>
      <c r="G2786" t="s">
        <v>1164</v>
      </c>
      <c r="H2786" t="s">
        <v>545</v>
      </c>
      <c r="I2786" t="s">
        <v>1599</v>
      </c>
    </row>
    <row r="2787" spans="1:9" x14ac:dyDescent="0.25">
      <c r="A2787" t="s">
        <v>1937</v>
      </c>
      <c r="B2787">
        <v>0.17069978899999999</v>
      </c>
      <c r="C2787" t="s">
        <v>1317</v>
      </c>
      <c r="D2787" s="71">
        <v>41726</v>
      </c>
      <c r="E2787">
        <v>3</v>
      </c>
      <c r="F2787">
        <v>2014</v>
      </c>
      <c r="G2787" t="s">
        <v>1164</v>
      </c>
      <c r="H2787" t="s">
        <v>545</v>
      </c>
      <c r="I2787" t="s">
        <v>1599</v>
      </c>
    </row>
    <row r="2788" spans="1:9" x14ac:dyDescent="0.25">
      <c r="A2788" t="s">
        <v>2026</v>
      </c>
      <c r="B2788">
        <v>0.168777704</v>
      </c>
      <c r="C2788" t="s">
        <v>1317</v>
      </c>
      <c r="D2788" s="71">
        <v>42355</v>
      </c>
      <c r="E2788">
        <v>12</v>
      </c>
      <c r="F2788">
        <v>2015</v>
      </c>
      <c r="G2788" t="s">
        <v>1164</v>
      </c>
      <c r="H2788" t="s">
        <v>545</v>
      </c>
      <c r="I2788" t="s">
        <v>1599</v>
      </c>
    </row>
    <row r="2789" spans="1:9" x14ac:dyDescent="0.25">
      <c r="A2789" t="s">
        <v>2058</v>
      </c>
      <c r="B2789">
        <v>0.16803558599999999</v>
      </c>
      <c r="C2789" t="s">
        <v>1317</v>
      </c>
      <c r="D2789" s="71">
        <v>42360</v>
      </c>
      <c r="E2789">
        <v>12</v>
      </c>
      <c r="F2789">
        <v>2015</v>
      </c>
      <c r="G2789" t="s">
        <v>1164</v>
      </c>
      <c r="H2789" t="s">
        <v>545</v>
      </c>
      <c r="I2789" t="s">
        <v>1599</v>
      </c>
    </row>
    <row r="2790" spans="1:9" x14ac:dyDescent="0.25">
      <c r="A2790" t="s">
        <v>2128</v>
      </c>
      <c r="B2790">
        <v>0.16675421200000001</v>
      </c>
      <c r="C2790" t="s">
        <v>1317</v>
      </c>
      <c r="D2790" s="71">
        <v>41792</v>
      </c>
      <c r="E2790">
        <v>6</v>
      </c>
      <c r="F2790">
        <v>2014</v>
      </c>
      <c r="G2790" t="s">
        <v>1164</v>
      </c>
      <c r="H2790" t="s">
        <v>545</v>
      </c>
      <c r="I2790" t="s">
        <v>1599</v>
      </c>
    </row>
    <row r="2791" spans="1:9" x14ac:dyDescent="0.25">
      <c r="A2791" t="s">
        <v>2188</v>
      </c>
      <c r="B2791">
        <v>0.16541629099999999</v>
      </c>
      <c r="C2791" t="s">
        <v>1317</v>
      </c>
      <c r="D2791" s="71">
        <v>42282</v>
      </c>
      <c r="E2791">
        <v>10</v>
      </c>
      <c r="F2791">
        <v>2015</v>
      </c>
      <c r="G2791" t="s">
        <v>1164</v>
      </c>
      <c r="H2791" t="s">
        <v>545</v>
      </c>
      <c r="I2791" t="s">
        <v>1599</v>
      </c>
    </row>
    <row r="2792" spans="1:9" x14ac:dyDescent="0.25">
      <c r="A2792" t="s">
        <v>2224</v>
      </c>
      <c r="B2792">
        <v>0.16481437600000001</v>
      </c>
      <c r="C2792" t="s">
        <v>1317</v>
      </c>
      <c r="D2792" s="71">
        <v>42397</v>
      </c>
      <c r="E2792">
        <v>1</v>
      </c>
      <c r="F2792">
        <v>2016</v>
      </c>
      <c r="G2792" t="s">
        <v>1164</v>
      </c>
      <c r="H2792" t="s">
        <v>545</v>
      </c>
      <c r="I2792" t="s">
        <v>1599</v>
      </c>
    </row>
    <row r="2793" spans="1:9" x14ac:dyDescent="0.25">
      <c r="A2793" t="s">
        <v>2277</v>
      </c>
      <c r="B2793">
        <v>0.16377480899999999</v>
      </c>
      <c r="C2793" t="s">
        <v>1317</v>
      </c>
      <c r="D2793" s="71">
        <v>42277</v>
      </c>
      <c r="E2793">
        <v>9</v>
      </c>
      <c r="F2793">
        <v>2015</v>
      </c>
      <c r="G2793" t="s">
        <v>1164</v>
      </c>
      <c r="H2793" t="s">
        <v>545</v>
      </c>
      <c r="I2793" t="s">
        <v>1599</v>
      </c>
    </row>
    <row r="2794" spans="1:9" x14ac:dyDescent="0.25">
      <c r="A2794" t="s">
        <v>2302</v>
      </c>
      <c r="B2794">
        <v>0.163347784</v>
      </c>
      <c r="C2794" t="s">
        <v>1317</v>
      </c>
      <c r="D2794" s="71">
        <v>42153</v>
      </c>
      <c r="E2794">
        <v>5</v>
      </c>
      <c r="F2794">
        <v>2015</v>
      </c>
      <c r="G2794" t="s">
        <v>1164</v>
      </c>
      <c r="H2794" t="s">
        <v>545</v>
      </c>
      <c r="I2794" t="s">
        <v>1599</v>
      </c>
    </row>
    <row r="2795" spans="1:9" x14ac:dyDescent="0.25">
      <c r="A2795" t="s">
        <v>2312</v>
      </c>
      <c r="B2795">
        <v>0.16314716100000001</v>
      </c>
      <c r="C2795" t="s">
        <v>1317</v>
      </c>
      <c r="D2795" s="71">
        <v>41474</v>
      </c>
      <c r="E2795">
        <v>7</v>
      </c>
      <c r="F2795">
        <v>2013</v>
      </c>
      <c r="G2795" t="s">
        <v>1164</v>
      </c>
      <c r="H2795" t="s">
        <v>1018</v>
      </c>
      <c r="I2795" t="s">
        <v>1599</v>
      </c>
    </row>
    <row r="2796" spans="1:9" x14ac:dyDescent="0.25">
      <c r="A2796" t="s">
        <v>2366</v>
      </c>
      <c r="B2796">
        <v>0.16222286699999999</v>
      </c>
      <c r="C2796" t="s">
        <v>1317</v>
      </c>
      <c r="D2796" s="71">
        <v>41988</v>
      </c>
      <c r="E2796">
        <v>12</v>
      </c>
      <c r="F2796">
        <v>2014</v>
      </c>
      <c r="G2796" t="s">
        <v>1164</v>
      </c>
      <c r="H2796" t="s">
        <v>545</v>
      </c>
      <c r="I2796" t="s">
        <v>1599</v>
      </c>
    </row>
    <row r="2797" spans="1:9" x14ac:dyDescent="0.25">
      <c r="A2797" t="s">
        <v>2487</v>
      </c>
      <c r="B2797">
        <v>0.16008083200000001</v>
      </c>
      <c r="C2797" t="s">
        <v>1317</v>
      </c>
      <c r="D2797" s="71">
        <v>41754</v>
      </c>
      <c r="E2797">
        <v>4</v>
      </c>
      <c r="F2797">
        <v>2014</v>
      </c>
      <c r="G2797" t="s">
        <v>1164</v>
      </c>
      <c r="H2797" t="s">
        <v>545</v>
      </c>
      <c r="I2797" t="s">
        <v>1599</v>
      </c>
    </row>
    <row r="2798" spans="1:9" x14ac:dyDescent="0.25">
      <c r="A2798" t="s">
        <v>2554</v>
      </c>
      <c r="B2798">
        <v>0.15904249300000001</v>
      </c>
      <c r="C2798" t="s">
        <v>1317</v>
      </c>
      <c r="D2798" s="71">
        <v>42082</v>
      </c>
      <c r="E2798">
        <v>3</v>
      </c>
      <c r="F2798">
        <v>2015</v>
      </c>
      <c r="G2798" t="s">
        <v>1164</v>
      </c>
      <c r="H2798" t="s">
        <v>545</v>
      </c>
      <c r="I2798" t="s">
        <v>1599</v>
      </c>
    </row>
    <row r="2799" spans="1:9" x14ac:dyDescent="0.25">
      <c r="A2799" t="s">
        <v>2556</v>
      </c>
      <c r="B2799">
        <v>0.15903806400000001</v>
      </c>
      <c r="C2799" t="s">
        <v>1317</v>
      </c>
      <c r="D2799" s="71">
        <v>42349</v>
      </c>
      <c r="E2799">
        <v>12</v>
      </c>
      <c r="F2799">
        <v>2015</v>
      </c>
      <c r="G2799" t="s">
        <v>1164</v>
      </c>
      <c r="H2799" t="s">
        <v>545</v>
      </c>
      <c r="I2799" t="s">
        <v>1599</v>
      </c>
    </row>
    <row r="2800" spans="1:9" x14ac:dyDescent="0.25">
      <c r="A2800" t="s">
        <v>2598</v>
      </c>
      <c r="B2800">
        <v>0.15819725900000001</v>
      </c>
      <c r="C2800" t="s">
        <v>1317</v>
      </c>
      <c r="D2800" s="71">
        <v>42270</v>
      </c>
      <c r="E2800">
        <v>9</v>
      </c>
      <c r="F2800">
        <v>2015</v>
      </c>
      <c r="G2800" t="s">
        <v>1164</v>
      </c>
      <c r="H2800" t="s">
        <v>545</v>
      </c>
      <c r="I2800" t="s">
        <v>1599</v>
      </c>
    </row>
    <row r="2801" spans="1:9" x14ac:dyDescent="0.25">
      <c r="A2801" t="s">
        <v>2635</v>
      </c>
      <c r="B2801">
        <v>0.157383356</v>
      </c>
      <c r="C2801" t="s">
        <v>1317</v>
      </c>
      <c r="D2801" s="71">
        <v>42341</v>
      </c>
      <c r="E2801">
        <v>12</v>
      </c>
      <c r="F2801">
        <v>2015</v>
      </c>
      <c r="G2801" t="s">
        <v>1164</v>
      </c>
      <c r="H2801" t="s">
        <v>545</v>
      </c>
      <c r="I2801" t="s">
        <v>1599</v>
      </c>
    </row>
    <row r="2802" spans="1:9" x14ac:dyDescent="0.25">
      <c r="A2802" t="s">
        <v>2643</v>
      </c>
      <c r="B2802">
        <v>0.157281063</v>
      </c>
      <c r="C2802" t="s">
        <v>1317</v>
      </c>
      <c r="D2802" s="71">
        <v>42186</v>
      </c>
      <c r="E2802">
        <v>7</v>
      </c>
      <c r="F2802">
        <v>2015</v>
      </c>
      <c r="G2802" t="s">
        <v>1164</v>
      </c>
      <c r="H2802" t="s">
        <v>545</v>
      </c>
      <c r="I2802" t="s">
        <v>1599</v>
      </c>
    </row>
    <row r="2803" spans="1:9" x14ac:dyDescent="0.25">
      <c r="A2803" t="s">
        <v>1724</v>
      </c>
      <c r="B2803">
        <v>0.15578906300000001</v>
      </c>
      <c r="C2803" t="s">
        <v>1317</v>
      </c>
      <c r="D2803" s="71">
        <v>42066</v>
      </c>
      <c r="E2803">
        <v>3</v>
      </c>
      <c r="F2803">
        <v>2015</v>
      </c>
      <c r="G2803" t="s">
        <v>1164</v>
      </c>
      <c r="H2803" t="s">
        <v>545</v>
      </c>
      <c r="I2803" t="s">
        <v>1599</v>
      </c>
    </row>
    <row r="2804" spans="1:9" x14ac:dyDescent="0.25">
      <c r="A2804" t="s">
        <v>1728</v>
      </c>
      <c r="B2804">
        <v>0.15573063700000001</v>
      </c>
      <c r="C2804" t="s">
        <v>1317</v>
      </c>
      <c r="D2804" s="71">
        <v>41620</v>
      </c>
      <c r="E2804">
        <v>12</v>
      </c>
      <c r="F2804">
        <v>2013</v>
      </c>
      <c r="G2804" t="s">
        <v>1164</v>
      </c>
      <c r="H2804" t="s">
        <v>1018</v>
      </c>
      <c r="I2804" t="s">
        <v>1599</v>
      </c>
    </row>
    <row r="2805" spans="1:9" x14ac:dyDescent="0.25">
      <c r="A2805" t="s">
        <v>1761</v>
      </c>
      <c r="B2805">
        <v>0.15508345000000001</v>
      </c>
      <c r="C2805" t="s">
        <v>1317</v>
      </c>
      <c r="D2805" s="71">
        <v>42394</v>
      </c>
      <c r="E2805">
        <v>1</v>
      </c>
      <c r="F2805">
        <v>2016</v>
      </c>
      <c r="G2805" t="s">
        <v>1164</v>
      </c>
      <c r="H2805" t="s">
        <v>545</v>
      </c>
      <c r="I2805" t="s">
        <v>1599</v>
      </c>
    </row>
    <row r="2806" spans="1:9" x14ac:dyDescent="0.25">
      <c r="A2806" t="s">
        <v>1793</v>
      </c>
      <c r="B2806">
        <v>0.154767551</v>
      </c>
      <c r="C2806" t="s">
        <v>1317</v>
      </c>
      <c r="D2806" s="71">
        <v>41996</v>
      </c>
      <c r="E2806">
        <v>12</v>
      </c>
      <c r="F2806">
        <v>2014</v>
      </c>
      <c r="G2806" t="s">
        <v>1164</v>
      </c>
      <c r="H2806" t="s">
        <v>545</v>
      </c>
      <c r="I2806" t="s">
        <v>1599</v>
      </c>
    </row>
    <row r="2807" spans="1:9" x14ac:dyDescent="0.25">
      <c r="A2807" t="s">
        <v>1902</v>
      </c>
      <c r="B2807">
        <v>0.15327163099999999</v>
      </c>
      <c r="C2807" t="s">
        <v>1317</v>
      </c>
      <c r="D2807" s="71">
        <v>41859</v>
      </c>
      <c r="E2807">
        <v>8</v>
      </c>
      <c r="F2807">
        <v>2014</v>
      </c>
      <c r="G2807" t="s">
        <v>1164</v>
      </c>
      <c r="H2807" t="s">
        <v>545</v>
      </c>
      <c r="I2807" t="s">
        <v>1599</v>
      </c>
    </row>
    <row r="2808" spans="1:9" x14ac:dyDescent="0.25">
      <c r="A2808" t="s">
        <v>2009</v>
      </c>
      <c r="B2808">
        <v>0.151781894</v>
      </c>
      <c r="C2808" t="s">
        <v>1317</v>
      </c>
      <c r="D2808" s="71">
        <v>41607</v>
      </c>
      <c r="E2808">
        <v>11</v>
      </c>
      <c r="F2808">
        <v>2013</v>
      </c>
      <c r="G2808" t="s">
        <v>1164</v>
      </c>
      <c r="H2808" t="s">
        <v>1018</v>
      </c>
      <c r="I2808" t="s">
        <v>1599</v>
      </c>
    </row>
    <row r="2809" spans="1:9" x14ac:dyDescent="0.25">
      <c r="A2809" t="s">
        <v>2025</v>
      </c>
      <c r="B2809">
        <v>0.15156433999999999</v>
      </c>
      <c r="C2809" t="s">
        <v>1317</v>
      </c>
      <c r="D2809" s="71">
        <v>42145</v>
      </c>
      <c r="E2809">
        <v>5</v>
      </c>
      <c r="F2809">
        <v>2015</v>
      </c>
      <c r="G2809" t="s">
        <v>1164</v>
      </c>
      <c r="H2809" t="s">
        <v>545</v>
      </c>
      <c r="I2809" t="s">
        <v>1599</v>
      </c>
    </row>
    <row r="2810" spans="1:9" x14ac:dyDescent="0.25">
      <c r="A2810" t="s">
        <v>2053</v>
      </c>
      <c r="B2810">
        <v>0.151179334</v>
      </c>
      <c r="C2810" t="s">
        <v>1317</v>
      </c>
      <c r="D2810" s="71">
        <v>41451</v>
      </c>
      <c r="E2810">
        <v>6</v>
      </c>
      <c r="F2810">
        <v>2013</v>
      </c>
      <c r="G2810" t="s">
        <v>1164</v>
      </c>
      <c r="H2810" t="s">
        <v>1018</v>
      </c>
      <c r="I2810" t="s">
        <v>1599</v>
      </c>
    </row>
    <row r="2811" spans="1:9" x14ac:dyDescent="0.25">
      <c r="A2811" t="s">
        <v>2069</v>
      </c>
      <c r="B2811">
        <v>0.15098187299999999</v>
      </c>
      <c r="C2811" t="s">
        <v>1317</v>
      </c>
      <c r="D2811" s="71">
        <v>41899</v>
      </c>
      <c r="E2811">
        <v>9</v>
      </c>
      <c r="F2811">
        <v>2014</v>
      </c>
      <c r="G2811" t="s">
        <v>1164</v>
      </c>
      <c r="H2811" t="s">
        <v>545</v>
      </c>
      <c r="I2811" t="s">
        <v>1599</v>
      </c>
    </row>
    <row r="2812" spans="1:9" x14ac:dyDescent="0.25">
      <c r="A2812" t="s">
        <v>2074</v>
      </c>
      <c r="B2812">
        <v>0.15084898999999999</v>
      </c>
      <c r="C2812" t="s">
        <v>1317</v>
      </c>
      <c r="D2812" s="71">
        <v>41808</v>
      </c>
      <c r="E2812">
        <v>6</v>
      </c>
      <c r="F2812">
        <v>2014</v>
      </c>
      <c r="G2812" t="s">
        <v>1164</v>
      </c>
      <c r="H2812" t="s">
        <v>545</v>
      </c>
      <c r="I2812" t="s">
        <v>1599</v>
      </c>
    </row>
    <row r="2813" spans="1:9" x14ac:dyDescent="0.25">
      <c r="A2813" t="s">
        <v>2248</v>
      </c>
      <c r="B2813">
        <v>0.14867533199999999</v>
      </c>
      <c r="C2813" t="s">
        <v>1317</v>
      </c>
      <c r="D2813" s="71">
        <v>42055</v>
      </c>
      <c r="E2813">
        <v>2</v>
      </c>
      <c r="F2813">
        <v>2015</v>
      </c>
      <c r="G2813" t="s">
        <v>1164</v>
      </c>
      <c r="H2813" t="s">
        <v>545</v>
      </c>
      <c r="I2813" t="s">
        <v>1599</v>
      </c>
    </row>
    <row r="2814" spans="1:9" x14ac:dyDescent="0.25">
      <c r="A2814" t="s">
        <v>2286</v>
      </c>
      <c r="B2814">
        <v>0.14822143199999999</v>
      </c>
      <c r="C2814" t="s">
        <v>1317</v>
      </c>
      <c r="D2814" s="71">
        <v>42383</v>
      </c>
      <c r="E2814">
        <v>1</v>
      </c>
      <c r="F2814">
        <v>2016</v>
      </c>
      <c r="G2814" t="s">
        <v>1164</v>
      </c>
      <c r="H2814" t="s">
        <v>545</v>
      </c>
      <c r="I2814" t="s">
        <v>1599</v>
      </c>
    </row>
    <row r="2815" spans="1:9" x14ac:dyDescent="0.25">
      <c r="A2815" t="s">
        <v>2343</v>
      </c>
      <c r="B2815">
        <v>0.147233952</v>
      </c>
      <c r="C2815" t="s">
        <v>1317</v>
      </c>
      <c r="D2815" s="71">
        <v>42166</v>
      </c>
      <c r="E2815">
        <v>6</v>
      </c>
      <c r="F2815">
        <v>2015</v>
      </c>
      <c r="G2815" t="s">
        <v>1164</v>
      </c>
      <c r="H2815" t="s">
        <v>545</v>
      </c>
      <c r="I2815" t="s">
        <v>1599</v>
      </c>
    </row>
    <row r="2816" spans="1:9" x14ac:dyDescent="0.25">
      <c r="A2816" t="s">
        <v>2348</v>
      </c>
      <c r="B2816">
        <v>0.14711974899999999</v>
      </c>
      <c r="C2816" t="s">
        <v>1317</v>
      </c>
      <c r="D2816" s="71">
        <v>42094</v>
      </c>
      <c r="E2816">
        <v>3</v>
      </c>
      <c r="F2816">
        <v>2015</v>
      </c>
      <c r="G2816" t="s">
        <v>1164</v>
      </c>
      <c r="H2816" t="s">
        <v>545</v>
      </c>
      <c r="I2816" t="s">
        <v>1599</v>
      </c>
    </row>
    <row r="2817" spans="1:9" x14ac:dyDescent="0.25">
      <c r="A2817" t="s">
        <v>2468</v>
      </c>
      <c r="B2817">
        <v>0.145514264</v>
      </c>
      <c r="C2817" t="s">
        <v>1317</v>
      </c>
      <c r="D2817" s="71">
        <v>42235</v>
      </c>
      <c r="E2817">
        <v>8</v>
      </c>
      <c r="F2817">
        <v>2015</v>
      </c>
      <c r="G2817" t="s">
        <v>1164</v>
      </c>
      <c r="H2817" t="s">
        <v>545</v>
      </c>
      <c r="I2817" t="s">
        <v>1599</v>
      </c>
    </row>
    <row r="2818" spans="1:9" x14ac:dyDescent="0.25">
      <c r="A2818" t="s">
        <v>2535</v>
      </c>
      <c r="B2818">
        <v>0.14484706</v>
      </c>
      <c r="C2818" t="s">
        <v>1317</v>
      </c>
      <c r="D2818" s="71">
        <v>41901</v>
      </c>
      <c r="E2818">
        <v>9</v>
      </c>
      <c r="F2818">
        <v>2014</v>
      </c>
      <c r="G2818" t="s">
        <v>1164</v>
      </c>
      <c r="H2818" t="s">
        <v>545</v>
      </c>
      <c r="I2818" t="s">
        <v>1599</v>
      </c>
    </row>
    <row r="2819" spans="1:9" x14ac:dyDescent="0.25">
      <c r="A2819" t="s">
        <v>2611</v>
      </c>
      <c r="B2819">
        <v>0.144065101</v>
      </c>
      <c r="C2819" t="s">
        <v>1317</v>
      </c>
      <c r="D2819" s="71">
        <v>42349</v>
      </c>
      <c r="E2819">
        <v>12</v>
      </c>
      <c r="F2819">
        <v>2015</v>
      </c>
      <c r="G2819" t="s">
        <v>1164</v>
      </c>
      <c r="H2819" t="s">
        <v>545</v>
      </c>
      <c r="I2819" t="s">
        <v>1599</v>
      </c>
    </row>
    <row r="2820" spans="1:9" x14ac:dyDescent="0.25">
      <c r="A2820" t="s">
        <v>2624</v>
      </c>
      <c r="B2820">
        <v>0.14391574100000001</v>
      </c>
      <c r="C2820" t="s">
        <v>1317</v>
      </c>
      <c r="D2820" s="71">
        <v>42093</v>
      </c>
      <c r="E2820">
        <v>3</v>
      </c>
      <c r="F2820">
        <v>2015</v>
      </c>
      <c r="G2820" t="s">
        <v>1164</v>
      </c>
      <c r="H2820" t="s">
        <v>545</v>
      </c>
      <c r="I2820" t="s">
        <v>1599</v>
      </c>
    </row>
    <row r="2821" spans="1:9" x14ac:dyDescent="0.25">
      <c r="A2821" t="s">
        <v>2626</v>
      </c>
      <c r="B2821">
        <v>0.143913228</v>
      </c>
      <c r="C2821" t="s">
        <v>1317</v>
      </c>
      <c r="D2821" s="71">
        <v>42401</v>
      </c>
      <c r="E2821">
        <v>2</v>
      </c>
      <c r="F2821">
        <v>2016</v>
      </c>
      <c r="G2821" t="s">
        <v>1164</v>
      </c>
      <c r="H2821" t="s">
        <v>545</v>
      </c>
      <c r="I2821" t="s">
        <v>1599</v>
      </c>
    </row>
    <row r="2822" spans="1:9" x14ac:dyDescent="0.25">
      <c r="A2822" t="s">
        <v>1684</v>
      </c>
      <c r="B2822">
        <v>0.14323559</v>
      </c>
      <c r="C2822" t="s">
        <v>1317</v>
      </c>
      <c r="D2822" s="71">
        <v>42170</v>
      </c>
      <c r="E2822">
        <v>6</v>
      </c>
      <c r="F2822">
        <v>2015</v>
      </c>
      <c r="G2822" t="s">
        <v>1164</v>
      </c>
      <c r="H2822" t="s">
        <v>545</v>
      </c>
      <c r="I2822" t="s">
        <v>1599</v>
      </c>
    </row>
    <row r="2823" spans="1:9" x14ac:dyDescent="0.25">
      <c r="A2823" t="s">
        <v>1826</v>
      </c>
      <c r="B2823">
        <v>0.141281875</v>
      </c>
      <c r="C2823" t="s">
        <v>1317</v>
      </c>
      <c r="D2823" s="71">
        <v>41557</v>
      </c>
      <c r="E2823">
        <v>10</v>
      </c>
      <c r="F2823">
        <v>2013</v>
      </c>
      <c r="G2823" t="s">
        <v>1164</v>
      </c>
      <c r="H2823" t="s">
        <v>1018</v>
      </c>
      <c r="I2823" t="s">
        <v>1599</v>
      </c>
    </row>
    <row r="2824" spans="1:9" x14ac:dyDescent="0.25">
      <c r="A2824" t="s">
        <v>1856</v>
      </c>
      <c r="B2824">
        <v>0.141047108</v>
      </c>
      <c r="C2824" t="s">
        <v>1317</v>
      </c>
      <c r="D2824" s="71">
        <v>42404</v>
      </c>
      <c r="E2824">
        <v>2</v>
      </c>
      <c r="F2824">
        <v>2016</v>
      </c>
      <c r="G2824" t="s">
        <v>1164</v>
      </c>
      <c r="H2824" t="s">
        <v>545</v>
      </c>
      <c r="I2824" t="s">
        <v>1599</v>
      </c>
    </row>
    <row r="2825" spans="1:9" x14ac:dyDescent="0.25">
      <c r="A2825" t="s">
        <v>1874</v>
      </c>
      <c r="B2825">
        <v>0.14077231700000001</v>
      </c>
      <c r="C2825" t="s">
        <v>1317</v>
      </c>
      <c r="D2825" s="71">
        <v>42121</v>
      </c>
      <c r="E2825">
        <v>4</v>
      </c>
      <c r="F2825">
        <v>2015</v>
      </c>
      <c r="G2825" t="s">
        <v>1164</v>
      </c>
      <c r="H2825" t="s">
        <v>545</v>
      </c>
      <c r="I2825" t="s">
        <v>1599</v>
      </c>
    </row>
    <row r="2826" spans="1:9" x14ac:dyDescent="0.25">
      <c r="A2826" t="s">
        <v>1876</v>
      </c>
      <c r="B2826">
        <v>0.14075230999999999</v>
      </c>
      <c r="C2826" t="s">
        <v>1317</v>
      </c>
      <c r="D2826" s="71">
        <v>42247</v>
      </c>
      <c r="E2826">
        <v>8</v>
      </c>
      <c r="F2826">
        <v>2015</v>
      </c>
      <c r="G2826" t="s">
        <v>1164</v>
      </c>
      <c r="H2826" t="s">
        <v>545</v>
      </c>
      <c r="I2826" t="s">
        <v>1599</v>
      </c>
    </row>
    <row r="2827" spans="1:9" x14ac:dyDescent="0.25">
      <c r="A2827" t="s">
        <v>1920</v>
      </c>
      <c r="B2827">
        <v>0.140303437</v>
      </c>
      <c r="C2827" t="s">
        <v>1317</v>
      </c>
      <c r="D2827" s="71">
        <v>42167</v>
      </c>
      <c r="E2827">
        <v>6</v>
      </c>
      <c r="F2827">
        <v>2015</v>
      </c>
      <c r="G2827" t="s">
        <v>1164</v>
      </c>
      <c r="H2827" t="s">
        <v>545</v>
      </c>
      <c r="I2827" t="s">
        <v>1599</v>
      </c>
    </row>
    <row r="2828" spans="1:9" x14ac:dyDescent="0.25">
      <c r="A2828" t="s">
        <v>1936</v>
      </c>
      <c r="B2828">
        <v>0.14002572299999999</v>
      </c>
      <c r="C2828" t="s">
        <v>1317</v>
      </c>
      <c r="D2828" s="71">
        <v>42398</v>
      </c>
      <c r="E2828">
        <v>1</v>
      </c>
      <c r="F2828">
        <v>2016</v>
      </c>
      <c r="G2828" t="s">
        <v>1164</v>
      </c>
      <c r="H2828" t="s">
        <v>545</v>
      </c>
      <c r="I2828" t="s">
        <v>1599</v>
      </c>
    </row>
    <row r="2829" spans="1:9" x14ac:dyDescent="0.25">
      <c r="A2829" t="s">
        <v>1978</v>
      </c>
      <c r="B2829">
        <v>0.13958504499999999</v>
      </c>
      <c r="C2829" t="s">
        <v>1317</v>
      </c>
      <c r="D2829" s="71">
        <v>42178</v>
      </c>
      <c r="E2829">
        <v>6</v>
      </c>
      <c r="F2829">
        <v>2015</v>
      </c>
      <c r="G2829" t="s">
        <v>1164</v>
      </c>
      <c r="H2829" t="s">
        <v>545</v>
      </c>
      <c r="I2829" t="s">
        <v>1599</v>
      </c>
    </row>
    <row r="2830" spans="1:9" x14ac:dyDescent="0.25">
      <c r="A2830" t="s">
        <v>1989</v>
      </c>
      <c r="B2830">
        <v>0.13944688899999999</v>
      </c>
      <c r="C2830" t="s">
        <v>1317</v>
      </c>
      <c r="D2830" s="71">
        <v>42167</v>
      </c>
      <c r="E2830">
        <v>6</v>
      </c>
      <c r="F2830">
        <v>2015</v>
      </c>
      <c r="G2830" t="s">
        <v>1164</v>
      </c>
      <c r="H2830" t="s">
        <v>545</v>
      </c>
      <c r="I2830" t="s">
        <v>1599</v>
      </c>
    </row>
    <row r="2831" spans="1:9" x14ac:dyDescent="0.25">
      <c r="A2831" t="s">
        <v>1998</v>
      </c>
      <c r="B2831">
        <v>0.13927097399999999</v>
      </c>
      <c r="C2831" t="s">
        <v>1317</v>
      </c>
      <c r="D2831" s="71">
        <v>42360</v>
      </c>
      <c r="E2831">
        <v>12</v>
      </c>
      <c r="F2831">
        <v>2015</v>
      </c>
      <c r="G2831" t="s">
        <v>1164</v>
      </c>
      <c r="H2831" t="s">
        <v>545</v>
      </c>
      <c r="I2831" t="s">
        <v>1599</v>
      </c>
    </row>
    <row r="2832" spans="1:9" x14ac:dyDescent="0.25">
      <c r="A2832" t="s">
        <v>2162</v>
      </c>
      <c r="B2832">
        <v>0.137309072</v>
      </c>
      <c r="C2832" t="s">
        <v>1317</v>
      </c>
      <c r="D2832" s="71">
        <v>41838</v>
      </c>
      <c r="E2832">
        <v>7</v>
      </c>
      <c r="F2832">
        <v>2014</v>
      </c>
      <c r="G2832" t="s">
        <v>1164</v>
      </c>
      <c r="H2832" t="s">
        <v>545</v>
      </c>
      <c r="I2832" t="s">
        <v>1599</v>
      </c>
    </row>
    <row r="2833" spans="1:9" x14ac:dyDescent="0.25">
      <c r="A2833" t="s">
        <v>2187</v>
      </c>
      <c r="B2833">
        <v>0.13699004000000001</v>
      </c>
      <c r="C2833" t="s">
        <v>1317</v>
      </c>
      <c r="D2833" s="71">
        <v>42229</v>
      </c>
      <c r="E2833">
        <v>8</v>
      </c>
      <c r="F2833">
        <v>2015</v>
      </c>
      <c r="G2833" t="s">
        <v>1164</v>
      </c>
      <c r="H2833" t="s">
        <v>545</v>
      </c>
      <c r="I2833" t="s">
        <v>1599</v>
      </c>
    </row>
    <row r="2834" spans="1:9" x14ac:dyDescent="0.25">
      <c r="A2834" t="s">
        <v>2359</v>
      </c>
      <c r="B2834">
        <v>0.13503072199999999</v>
      </c>
      <c r="C2834" t="s">
        <v>1317</v>
      </c>
      <c r="D2834" s="71">
        <v>41997</v>
      </c>
      <c r="E2834">
        <v>12</v>
      </c>
      <c r="F2834">
        <v>2014</v>
      </c>
      <c r="G2834" t="s">
        <v>1164</v>
      </c>
      <c r="H2834" t="s">
        <v>545</v>
      </c>
      <c r="I2834" t="s">
        <v>1599</v>
      </c>
    </row>
    <row r="2835" spans="1:9" x14ac:dyDescent="0.25">
      <c r="A2835" t="s">
        <v>2418</v>
      </c>
      <c r="B2835">
        <v>0.13427440500000001</v>
      </c>
      <c r="C2835" t="s">
        <v>1317</v>
      </c>
      <c r="D2835" s="71">
        <v>42425</v>
      </c>
      <c r="E2835">
        <v>2</v>
      </c>
      <c r="F2835">
        <v>2016</v>
      </c>
      <c r="G2835" t="s">
        <v>1164</v>
      </c>
      <c r="H2835" t="s">
        <v>545</v>
      </c>
      <c r="I2835" t="s">
        <v>1599</v>
      </c>
    </row>
    <row r="2836" spans="1:9" x14ac:dyDescent="0.25">
      <c r="A2836" t="s">
        <v>2442</v>
      </c>
      <c r="B2836">
        <v>0.134120244</v>
      </c>
      <c r="C2836" t="s">
        <v>1317</v>
      </c>
      <c r="D2836" s="71">
        <v>42359</v>
      </c>
      <c r="E2836">
        <v>12</v>
      </c>
      <c r="F2836">
        <v>2015</v>
      </c>
      <c r="G2836" t="s">
        <v>1164</v>
      </c>
      <c r="H2836" t="s">
        <v>545</v>
      </c>
      <c r="I2836" t="s">
        <v>1599</v>
      </c>
    </row>
    <row r="2837" spans="1:9" x14ac:dyDescent="0.25">
      <c r="A2837" t="s">
        <v>2495</v>
      </c>
      <c r="B2837">
        <v>0.133558071</v>
      </c>
      <c r="C2837" t="s">
        <v>1317</v>
      </c>
      <c r="D2837" s="71">
        <v>42033</v>
      </c>
      <c r="E2837">
        <v>1</v>
      </c>
      <c r="F2837">
        <v>2015</v>
      </c>
      <c r="G2837" t="s">
        <v>1164</v>
      </c>
      <c r="H2837" t="s">
        <v>545</v>
      </c>
      <c r="I2837" t="s">
        <v>1599</v>
      </c>
    </row>
    <row r="2838" spans="1:9" x14ac:dyDescent="0.25">
      <c r="A2838" t="s">
        <v>2590</v>
      </c>
      <c r="B2838">
        <v>0.13247958500000001</v>
      </c>
      <c r="C2838" t="s">
        <v>1317</v>
      </c>
      <c r="D2838" s="71">
        <v>42171</v>
      </c>
      <c r="E2838">
        <v>6</v>
      </c>
      <c r="F2838">
        <v>2015</v>
      </c>
      <c r="G2838" t="s">
        <v>1164</v>
      </c>
      <c r="H2838" t="s">
        <v>545</v>
      </c>
      <c r="I2838" t="s">
        <v>1599</v>
      </c>
    </row>
    <row r="2839" spans="1:9" x14ac:dyDescent="0.25">
      <c r="A2839" t="s">
        <v>1773</v>
      </c>
      <c r="B2839">
        <v>0.130502963</v>
      </c>
      <c r="C2839" t="s">
        <v>1317</v>
      </c>
      <c r="D2839" s="71">
        <v>42342</v>
      </c>
      <c r="E2839">
        <v>12</v>
      </c>
      <c r="F2839">
        <v>2015</v>
      </c>
      <c r="G2839" t="s">
        <v>1164</v>
      </c>
      <c r="H2839" t="s">
        <v>545</v>
      </c>
      <c r="I2839" t="s">
        <v>1599</v>
      </c>
    </row>
    <row r="2840" spans="1:9" x14ac:dyDescent="0.25">
      <c r="A2840" t="s">
        <v>1776</v>
      </c>
      <c r="B2840">
        <v>0.13049068899999999</v>
      </c>
      <c r="C2840" t="s">
        <v>1317</v>
      </c>
      <c r="D2840" s="71">
        <v>42088</v>
      </c>
      <c r="E2840">
        <v>3</v>
      </c>
      <c r="F2840">
        <v>2015</v>
      </c>
      <c r="G2840" t="s">
        <v>1164</v>
      </c>
      <c r="H2840" t="s">
        <v>545</v>
      </c>
      <c r="I2840" t="s">
        <v>1599</v>
      </c>
    </row>
    <row r="2841" spans="1:9" x14ac:dyDescent="0.25">
      <c r="A2841" t="s">
        <v>1822</v>
      </c>
      <c r="B2841">
        <v>0.13014256599999999</v>
      </c>
      <c r="C2841" t="s">
        <v>1317</v>
      </c>
      <c r="D2841" s="71">
        <v>41471</v>
      </c>
      <c r="E2841">
        <v>7</v>
      </c>
      <c r="F2841">
        <v>2013</v>
      </c>
      <c r="G2841" t="s">
        <v>1164</v>
      </c>
      <c r="H2841" t="s">
        <v>1018</v>
      </c>
      <c r="I2841" t="s">
        <v>1599</v>
      </c>
    </row>
    <row r="2842" spans="1:9" x14ac:dyDescent="0.25">
      <c r="A2842" t="s">
        <v>1853</v>
      </c>
      <c r="B2842">
        <v>0.12987338800000001</v>
      </c>
      <c r="C2842" t="s">
        <v>1317</v>
      </c>
      <c r="D2842" s="71">
        <v>42366</v>
      </c>
      <c r="E2842">
        <v>12</v>
      </c>
      <c r="F2842">
        <v>2015</v>
      </c>
      <c r="G2842" t="s">
        <v>1164</v>
      </c>
      <c r="H2842" t="s">
        <v>545</v>
      </c>
      <c r="I2842" t="s">
        <v>1599</v>
      </c>
    </row>
    <row r="2843" spans="1:9" x14ac:dyDescent="0.25">
      <c r="A2843" t="s">
        <v>1863</v>
      </c>
      <c r="B2843">
        <v>0.12976062999999999</v>
      </c>
      <c r="C2843" t="s">
        <v>1317</v>
      </c>
      <c r="D2843" s="71">
        <v>41950</v>
      </c>
      <c r="E2843">
        <v>11</v>
      </c>
      <c r="F2843">
        <v>2014</v>
      </c>
      <c r="G2843" t="s">
        <v>1164</v>
      </c>
      <c r="H2843" t="s">
        <v>545</v>
      </c>
      <c r="I2843" t="s">
        <v>1599</v>
      </c>
    </row>
    <row r="2844" spans="1:9" x14ac:dyDescent="0.25">
      <c r="A2844" t="s">
        <v>1908</v>
      </c>
      <c r="B2844">
        <v>0.129175805</v>
      </c>
      <c r="C2844" t="s">
        <v>1317</v>
      </c>
      <c r="D2844" s="71">
        <v>42338</v>
      </c>
      <c r="E2844">
        <v>11</v>
      </c>
      <c r="F2844">
        <v>2015</v>
      </c>
      <c r="G2844" t="s">
        <v>1164</v>
      </c>
      <c r="H2844" t="s">
        <v>545</v>
      </c>
      <c r="I2844" t="s">
        <v>1599</v>
      </c>
    </row>
    <row r="2845" spans="1:9" x14ac:dyDescent="0.25">
      <c r="A2845" t="s">
        <v>1925</v>
      </c>
      <c r="B2845">
        <v>0.129036398</v>
      </c>
      <c r="C2845" t="s">
        <v>1317</v>
      </c>
      <c r="D2845" s="71">
        <v>42198</v>
      </c>
      <c r="E2845">
        <v>7</v>
      </c>
      <c r="F2845">
        <v>2015</v>
      </c>
      <c r="G2845" t="s">
        <v>1164</v>
      </c>
      <c r="H2845" t="s">
        <v>545</v>
      </c>
      <c r="I2845" t="s">
        <v>1599</v>
      </c>
    </row>
    <row r="2846" spans="1:9" x14ac:dyDescent="0.25">
      <c r="A2846" t="s">
        <v>1960</v>
      </c>
      <c r="B2846">
        <v>0.128661675</v>
      </c>
      <c r="C2846" t="s">
        <v>1317</v>
      </c>
      <c r="D2846" s="71">
        <v>42151</v>
      </c>
      <c r="E2846">
        <v>5</v>
      </c>
      <c r="F2846">
        <v>2015</v>
      </c>
      <c r="G2846" t="s">
        <v>1164</v>
      </c>
      <c r="H2846" t="s">
        <v>545</v>
      </c>
      <c r="I2846" t="s">
        <v>1599</v>
      </c>
    </row>
    <row r="2847" spans="1:9" x14ac:dyDescent="0.25">
      <c r="A2847" t="s">
        <v>1998</v>
      </c>
      <c r="B2847">
        <v>0.12818379699999999</v>
      </c>
      <c r="C2847" t="s">
        <v>1317</v>
      </c>
      <c r="D2847" s="71">
        <v>41795</v>
      </c>
      <c r="E2847">
        <v>6</v>
      </c>
      <c r="F2847">
        <v>2014</v>
      </c>
      <c r="G2847" t="s">
        <v>1164</v>
      </c>
      <c r="H2847" t="s">
        <v>545</v>
      </c>
      <c r="I2847" t="s">
        <v>1599</v>
      </c>
    </row>
    <row r="2848" spans="1:9" x14ac:dyDescent="0.25">
      <c r="A2848" t="s">
        <v>2063</v>
      </c>
      <c r="B2848">
        <v>0.12745182699999999</v>
      </c>
      <c r="C2848" t="s">
        <v>1317</v>
      </c>
      <c r="D2848" s="71">
        <v>42110</v>
      </c>
      <c r="E2848">
        <v>4</v>
      </c>
      <c r="F2848">
        <v>2015</v>
      </c>
      <c r="G2848" t="s">
        <v>1164</v>
      </c>
      <c r="H2848" t="s">
        <v>545</v>
      </c>
      <c r="I2848" t="s">
        <v>1599</v>
      </c>
    </row>
    <row r="2849" spans="1:9" x14ac:dyDescent="0.25">
      <c r="A2849" t="s">
        <v>2091</v>
      </c>
      <c r="B2849">
        <v>0.12707438900000001</v>
      </c>
      <c r="C2849" t="s">
        <v>1317</v>
      </c>
      <c r="D2849" s="71">
        <v>42080</v>
      </c>
      <c r="E2849">
        <v>3</v>
      </c>
      <c r="F2849">
        <v>2015</v>
      </c>
      <c r="G2849" t="s">
        <v>1164</v>
      </c>
      <c r="H2849" t="s">
        <v>545</v>
      </c>
      <c r="I2849" t="s">
        <v>1599</v>
      </c>
    </row>
    <row r="2850" spans="1:9" x14ac:dyDescent="0.25">
      <c r="A2850" t="s">
        <v>2172</v>
      </c>
      <c r="B2850">
        <v>0.12603535299999999</v>
      </c>
      <c r="C2850" t="s">
        <v>1317</v>
      </c>
      <c r="D2850" s="71">
        <v>42100</v>
      </c>
      <c r="E2850">
        <v>4</v>
      </c>
      <c r="F2850">
        <v>2015</v>
      </c>
      <c r="G2850" t="s">
        <v>1164</v>
      </c>
      <c r="H2850" t="s">
        <v>545</v>
      </c>
      <c r="I2850" t="s">
        <v>1599</v>
      </c>
    </row>
    <row r="2851" spans="1:9" x14ac:dyDescent="0.25">
      <c r="A2851" t="s">
        <v>2320</v>
      </c>
      <c r="B2851">
        <v>0.124480642</v>
      </c>
      <c r="C2851" t="s">
        <v>1317</v>
      </c>
      <c r="D2851" s="71">
        <v>42241</v>
      </c>
      <c r="E2851">
        <v>8</v>
      </c>
      <c r="F2851">
        <v>2015</v>
      </c>
      <c r="G2851" t="s">
        <v>1164</v>
      </c>
      <c r="H2851" t="s">
        <v>545</v>
      </c>
      <c r="I2851" t="s">
        <v>1599</v>
      </c>
    </row>
    <row r="2852" spans="1:9" x14ac:dyDescent="0.25">
      <c r="A2852" t="s">
        <v>2431</v>
      </c>
      <c r="B2852">
        <v>0.123260759</v>
      </c>
      <c r="C2852" t="s">
        <v>1317</v>
      </c>
      <c r="D2852" s="71">
        <v>42234</v>
      </c>
      <c r="E2852">
        <v>8</v>
      </c>
      <c r="F2852">
        <v>2015</v>
      </c>
      <c r="G2852" t="s">
        <v>1164</v>
      </c>
      <c r="H2852" t="s">
        <v>545</v>
      </c>
      <c r="I2852" t="s">
        <v>1599</v>
      </c>
    </row>
    <row r="2853" spans="1:9" x14ac:dyDescent="0.25">
      <c r="A2853" t="s">
        <v>2494</v>
      </c>
      <c r="B2853">
        <v>0.12275757599999999</v>
      </c>
      <c r="C2853" t="s">
        <v>1317</v>
      </c>
      <c r="D2853" s="71">
        <v>42227</v>
      </c>
      <c r="E2853">
        <v>8</v>
      </c>
      <c r="F2853">
        <v>2015</v>
      </c>
      <c r="G2853" t="s">
        <v>1164</v>
      </c>
      <c r="H2853" t="s">
        <v>545</v>
      </c>
      <c r="I2853" t="s">
        <v>1599</v>
      </c>
    </row>
    <row r="2854" spans="1:9" x14ac:dyDescent="0.25">
      <c r="A2854" t="s">
        <v>2562</v>
      </c>
      <c r="B2854">
        <v>0.122217696</v>
      </c>
      <c r="C2854" t="s">
        <v>1317</v>
      </c>
      <c r="D2854" s="71">
        <v>42243</v>
      </c>
      <c r="E2854">
        <v>8</v>
      </c>
      <c r="F2854">
        <v>2015</v>
      </c>
      <c r="G2854" t="s">
        <v>1164</v>
      </c>
      <c r="H2854" t="s">
        <v>545</v>
      </c>
      <c r="I2854" t="s">
        <v>1599</v>
      </c>
    </row>
    <row r="2855" spans="1:9" x14ac:dyDescent="0.25">
      <c r="A2855" t="s">
        <v>2571</v>
      </c>
      <c r="B2855">
        <v>0.12211646600000001</v>
      </c>
      <c r="C2855" t="s">
        <v>1317</v>
      </c>
      <c r="D2855" s="71">
        <v>42074</v>
      </c>
      <c r="E2855">
        <v>3</v>
      </c>
      <c r="F2855">
        <v>2015</v>
      </c>
      <c r="G2855" t="s">
        <v>1164</v>
      </c>
      <c r="H2855" t="s">
        <v>545</v>
      </c>
      <c r="I2855" t="s">
        <v>1599</v>
      </c>
    </row>
    <row r="2856" spans="1:9" x14ac:dyDescent="0.25">
      <c r="A2856" t="s">
        <v>2588</v>
      </c>
      <c r="B2856">
        <v>0.121902475</v>
      </c>
      <c r="C2856" t="s">
        <v>1317</v>
      </c>
      <c r="D2856" s="71">
        <v>42153</v>
      </c>
      <c r="E2856">
        <v>5</v>
      </c>
      <c r="F2856">
        <v>2015</v>
      </c>
      <c r="G2856" t="s">
        <v>1164</v>
      </c>
      <c r="H2856" t="s">
        <v>545</v>
      </c>
      <c r="I2856" t="s">
        <v>1599</v>
      </c>
    </row>
    <row r="2857" spans="1:9" x14ac:dyDescent="0.25">
      <c r="A2857" t="s">
        <v>2046</v>
      </c>
      <c r="B2857">
        <v>0.204829505</v>
      </c>
      <c r="C2857" t="s">
        <v>1317</v>
      </c>
      <c r="D2857" s="71">
        <v>41894</v>
      </c>
      <c r="E2857">
        <v>9</v>
      </c>
      <c r="F2857">
        <v>2014</v>
      </c>
      <c r="G2857" t="s">
        <v>1164</v>
      </c>
      <c r="H2857" t="s">
        <v>545</v>
      </c>
      <c r="I2857" t="s">
        <v>1599</v>
      </c>
    </row>
    <row r="2858" spans="1:9" x14ac:dyDescent="0.25">
      <c r="A2858" t="s">
        <v>2434</v>
      </c>
      <c r="B2858">
        <v>0.18622287600000001</v>
      </c>
      <c r="C2858" t="s">
        <v>1317</v>
      </c>
      <c r="D2858" s="71">
        <v>41509</v>
      </c>
      <c r="E2858">
        <v>8</v>
      </c>
      <c r="F2858">
        <v>2013</v>
      </c>
      <c r="G2858" t="s">
        <v>1164</v>
      </c>
      <c r="H2858" t="s">
        <v>1018</v>
      </c>
      <c r="I2858" t="s">
        <v>1599</v>
      </c>
    </row>
    <row r="2859" spans="1:9" x14ac:dyDescent="0.25">
      <c r="A2859" t="s">
        <v>2013</v>
      </c>
      <c r="B2859">
        <v>0.13912090999999999</v>
      </c>
      <c r="C2859" t="s">
        <v>1317</v>
      </c>
      <c r="D2859" s="71">
        <v>42151</v>
      </c>
      <c r="E2859">
        <v>5</v>
      </c>
      <c r="F2859">
        <v>2015</v>
      </c>
      <c r="G2859" t="s">
        <v>1164</v>
      </c>
      <c r="H2859" t="s">
        <v>545</v>
      </c>
      <c r="I2859" t="s">
        <v>1599</v>
      </c>
    </row>
    <row r="2860" spans="1:9" x14ac:dyDescent="0.25">
      <c r="A2860" t="s">
        <v>1752</v>
      </c>
      <c r="B2860">
        <v>0.130782854</v>
      </c>
      <c r="C2860" t="s">
        <v>1317</v>
      </c>
      <c r="D2860" s="71">
        <v>42114</v>
      </c>
      <c r="E2860">
        <v>4</v>
      </c>
      <c r="F2860">
        <v>2015</v>
      </c>
      <c r="G2860" t="s">
        <v>1598</v>
      </c>
      <c r="H2860" t="s">
        <v>1019</v>
      </c>
      <c r="I2860" t="s">
        <v>1599</v>
      </c>
    </row>
    <row r="2861" spans="1:9" x14ac:dyDescent="0.25">
      <c r="A2861" t="s">
        <v>2130</v>
      </c>
      <c r="B2861">
        <v>0.126689991</v>
      </c>
      <c r="C2861" t="s">
        <v>1317</v>
      </c>
      <c r="D2861" s="71">
        <v>42094</v>
      </c>
      <c r="E2861">
        <v>3</v>
      </c>
      <c r="F2861">
        <v>2015</v>
      </c>
      <c r="G2861" t="s">
        <v>1598</v>
      </c>
      <c r="H2861" t="s">
        <v>1019</v>
      </c>
      <c r="I2861" t="s">
        <v>1599</v>
      </c>
    </row>
    <row r="2862" spans="1:9" x14ac:dyDescent="0.25">
      <c r="A2862" t="s">
        <v>2529</v>
      </c>
      <c r="B2862">
        <v>0.122457567</v>
      </c>
      <c r="C2862" t="s">
        <v>1317</v>
      </c>
      <c r="D2862" s="71">
        <v>42177</v>
      </c>
      <c r="E2862">
        <v>6</v>
      </c>
      <c r="F2862">
        <v>2015</v>
      </c>
      <c r="G2862" t="s">
        <v>1598</v>
      </c>
      <c r="H2862" t="s">
        <v>1019</v>
      </c>
      <c r="I2862" t="s">
        <v>1599</v>
      </c>
    </row>
    <row r="2863" spans="1:9" x14ac:dyDescent="0.25">
      <c r="A2863" t="s">
        <v>2281</v>
      </c>
      <c r="B2863">
        <v>0.192417488</v>
      </c>
      <c r="C2863" t="s">
        <v>1317</v>
      </c>
      <c r="D2863" s="71">
        <v>42425</v>
      </c>
      <c r="E2863">
        <v>2</v>
      </c>
      <c r="F2863">
        <v>2016</v>
      </c>
      <c r="G2863" t="s">
        <v>1164</v>
      </c>
      <c r="H2863" t="s">
        <v>544</v>
      </c>
      <c r="I2863" t="s">
        <v>1599</v>
      </c>
    </row>
    <row r="2864" spans="1:9" x14ac:dyDescent="0.25">
      <c r="A2864" t="s">
        <v>2492</v>
      </c>
      <c r="B2864">
        <v>0.18419254199999999</v>
      </c>
      <c r="C2864" t="s">
        <v>1317</v>
      </c>
      <c r="D2864" s="71">
        <v>42220</v>
      </c>
      <c r="E2864">
        <v>8</v>
      </c>
      <c r="F2864">
        <v>2015</v>
      </c>
      <c r="G2864" t="s">
        <v>1164</v>
      </c>
      <c r="H2864" t="s">
        <v>544</v>
      </c>
      <c r="I2864" t="s">
        <v>1599</v>
      </c>
    </row>
    <row r="2865" spans="1:9" x14ac:dyDescent="0.25">
      <c r="A2865" t="s">
        <v>2541</v>
      </c>
      <c r="B2865">
        <v>0.18252383699999999</v>
      </c>
      <c r="C2865" t="s">
        <v>1317</v>
      </c>
      <c r="D2865" s="71">
        <v>42415</v>
      </c>
      <c r="E2865">
        <v>2</v>
      </c>
      <c r="F2865">
        <v>2016</v>
      </c>
      <c r="G2865" t="s">
        <v>1164</v>
      </c>
      <c r="H2865" t="s">
        <v>544</v>
      </c>
      <c r="I2865" t="s">
        <v>1599</v>
      </c>
    </row>
    <row r="2866" spans="1:9" x14ac:dyDescent="0.25">
      <c r="A2866" t="s">
        <v>2563</v>
      </c>
      <c r="B2866">
        <v>0.18176060299999999</v>
      </c>
      <c r="C2866" t="s">
        <v>1317</v>
      </c>
      <c r="D2866" s="71">
        <v>42368</v>
      </c>
      <c r="E2866">
        <v>12</v>
      </c>
      <c r="F2866">
        <v>2015</v>
      </c>
      <c r="G2866" t="s">
        <v>1164</v>
      </c>
      <c r="H2866" t="s">
        <v>544</v>
      </c>
      <c r="I2866" t="s">
        <v>1599</v>
      </c>
    </row>
    <row r="2867" spans="1:9" x14ac:dyDescent="0.25">
      <c r="A2867" t="s">
        <v>1765</v>
      </c>
      <c r="B2867">
        <v>0.17635442400000001</v>
      </c>
      <c r="C2867" t="s">
        <v>1317</v>
      </c>
      <c r="D2867" s="71">
        <v>42334</v>
      </c>
      <c r="E2867">
        <v>11</v>
      </c>
      <c r="F2867">
        <v>2015</v>
      </c>
      <c r="G2867" t="s">
        <v>1164</v>
      </c>
      <c r="H2867" t="s">
        <v>544</v>
      </c>
      <c r="I2867" t="s">
        <v>1599</v>
      </c>
    </row>
    <row r="2868" spans="1:9" x14ac:dyDescent="0.25">
      <c r="A2868" t="s">
        <v>1862</v>
      </c>
      <c r="B2868">
        <v>0.17294267799999999</v>
      </c>
      <c r="C2868" t="s">
        <v>1317</v>
      </c>
      <c r="D2868" s="71">
        <v>42391</v>
      </c>
      <c r="E2868">
        <v>1</v>
      </c>
      <c r="F2868">
        <v>2016</v>
      </c>
      <c r="G2868" t="s">
        <v>1164</v>
      </c>
      <c r="H2868" t="s">
        <v>544</v>
      </c>
      <c r="I2868" t="s">
        <v>1599</v>
      </c>
    </row>
    <row r="2869" spans="1:9" x14ac:dyDescent="0.25">
      <c r="A2869" t="s">
        <v>1885</v>
      </c>
      <c r="B2869">
        <v>0.17230488999999999</v>
      </c>
      <c r="C2869" t="s">
        <v>1317</v>
      </c>
      <c r="D2869" s="71">
        <v>42298</v>
      </c>
      <c r="E2869">
        <v>10</v>
      </c>
      <c r="F2869">
        <v>2015</v>
      </c>
      <c r="G2869" t="s">
        <v>1164</v>
      </c>
      <c r="H2869" t="s">
        <v>544</v>
      </c>
      <c r="I2869" t="s">
        <v>1599</v>
      </c>
    </row>
    <row r="2870" spans="1:9" x14ac:dyDescent="0.25">
      <c r="A2870" t="s">
        <v>1909</v>
      </c>
      <c r="B2870">
        <v>0.17168391399999999</v>
      </c>
      <c r="C2870" t="s">
        <v>1317</v>
      </c>
      <c r="D2870" s="71">
        <v>42398</v>
      </c>
      <c r="E2870">
        <v>1</v>
      </c>
      <c r="F2870">
        <v>2016</v>
      </c>
      <c r="G2870" t="s">
        <v>1164</v>
      </c>
      <c r="H2870" t="s">
        <v>544</v>
      </c>
      <c r="I2870" t="s">
        <v>1599</v>
      </c>
    </row>
    <row r="2871" spans="1:9" x14ac:dyDescent="0.25">
      <c r="A2871" t="s">
        <v>2124</v>
      </c>
      <c r="B2871">
        <v>0.166820569</v>
      </c>
      <c r="C2871" t="s">
        <v>1317</v>
      </c>
      <c r="D2871" s="71">
        <v>42366</v>
      </c>
      <c r="E2871">
        <v>12</v>
      </c>
      <c r="F2871">
        <v>2015</v>
      </c>
      <c r="G2871" t="s">
        <v>1164</v>
      </c>
      <c r="H2871" t="s">
        <v>544</v>
      </c>
      <c r="I2871" t="s">
        <v>1599</v>
      </c>
    </row>
    <row r="2872" spans="1:9" x14ac:dyDescent="0.25">
      <c r="A2872" t="s">
        <v>1851</v>
      </c>
      <c r="B2872">
        <v>0.154053948</v>
      </c>
      <c r="C2872" t="s">
        <v>1317</v>
      </c>
      <c r="D2872" s="71">
        <v>42425</v>
      </c>
      <c r="E2872">
        <v>2</v>
      </c>
      <c r="F2872">
        <v>2016</v>
      </c>
      <c r="G2872" t="s">
        <v>1164</v>
      </c>
      <c r="H2872" t="s">
        <v>544</v>
      </c>
      <c r="I2872" t="s">
        <v>1599</v>
      </c>
    </row>
    <row r="2873" spans="1:9" x14ac:dyDescent="0.25">
      <c r="A2873" t="s">
        <v>2243</v>
      </c>
      <c r="B2873">
        <v>0.148689767</v>
      </c>
      <c r="C2873" t="s">
        <v>1317</v>
      </c>
      <c r="D2873" s="71">
        <v>42199</v>
      </c>
      <c r="E2873">
        <v>7</v>
      </c>
      <c r="F2873">
        <v>2015</v>
      </c>
      <c r="G2873" t="s">
        <v>1164</v>
      </c>
      <c r="H2873" t="s">
        <v>544</v>
      </c>
      <c r="I2873" t="s">
        <v>1599</v>
      </c>
    </row>
    <row r="2874" spans="1:9" x14ac:dyDescent="0.25">
      <c r="A2874" t="s">
        <v>2346</v>
      </c>
      <c r="B2874">
        <v>0.14718242100000001</v>
      </c>
      <c r="C2874" t="s">
        <v>1317</v>
      </c>
      <c r="D2874" s="71">
        <v>42398</v>
      </c>
      <c r="E2874">
        <v>1</v>
      </c>
      <c r="F2874">
        <v>2016</v>
      </c>
      <c r="G2874" t="s">
        <v>1164</v>
      </c>
      <c r="H2874" t="s">
        <v>544</v>
      </c>
      <c r="I2874" t="s">
        <v>1599</v>
      </c>
    </row>
    <row r="2875" spans="1:9" x14ac:dyDescent="0.25">
      <c r="A2875" t="s">
        <v>2358</v>
      </c>
      <c r="B2875">
        <v>0.14698898399999999</v>
      </c>
      <c r="C2875" t="s">
        <v>1317</v>
      </c>
      <c r="D2875" s="71">
        <v>42417</v>
      </c>
      <c r="E2875">
        <v>2</v>
      </c>
      <c r="F2875">
        <v>2016</v>
      </c>
      <c r="G2875" t="s">
        <v>1164</v>
      </c>
      <c r="H2875" t="s">
        <v>544</v>
      </c>
      <c r="I2875" t="s">
        <v>1599</v>
      </c>
    </row>
    <row r="2876" spans="1:9" x14ac:dyDescent="0.25">
      <c r="A2876" t="s">
        <v>2516</v>
      </c>
      <c r="B2876">
        <v>0.14505865300000001</v>
      </c>
      <c r="C2876" t="s">
        <v>1317</v>
      </c>
      <c r="D2876" s="71">
        <v>42186</v>
      </c>
      <c r="E2876">
        <v>7</v>
      </c>
      <c r="F2876">
        <v>2015</v>
      </c>
      <c r="G2876" t="s">
        <v>1164</v>
      </c>
      <c r="H2876" t="s">
        <v>544</v>
      </c>
      <c r="I2876" t="s">
        <v>1599</v>
      </c>
    </row>
    <row r="2877" spans="1:9" x14ac:dyDescent="0.25">
      <c r="A2877" t="s">
        <v>2563</v>
      </c>
      <c r="B2877">
        <v>0.14456649599999999</v>
      </c>
      <c r="C2877" t="s">
        <v>1317</v>
      </c>
      <c r="D2877" s="71">
        <v>42284</v>
      </c>
      <c r="E2877">
        <v>10</v>
      </c>
      <c r="F2877">
        <v>2015</v>
      </c>
      <c r="G2877" t="s">
        <v>1164</v>
      </c>
      <c r="H2877" t="s">
        <v>544</v>
      </c>
      <c r="I2877" t="s">
        <v>1599</v>
      </c>
    </row>
    <row r="2878" spans="1:9" x14ac:dyDescent="0.25">
      <c r="A2878" t="s">
        <v>1992</v>
      </c>
      <c r="B2878">
        <v>0.139371515</v>
      </c>
      <c r="C2878" t="s">
        <v>1317</v>
      </c>
      <c r="D2878" s="71">
        <v>42368</v>
      </c>
      <c r="E2878">
        <v>12</v>
      </c>
      <c r="F2878">
        <v>2015</v>
      </c>
      <c r="G2878" t="s">
        <v>1164</v>
      </c>
      <c r="H2878" t="s">
        <v>544</v>
      </c>
      <c r="I2878" t="s">
        <v>1599</v>
      </c>
    </row>
    <row r="2879" spans="1:9" x14ac:dyDescent="0.25">
      <c r="A2879" t="s">
        <v>2120</v>
      </c>
      <c r="B2879">
        <v>0.13776350800000001</v>
      </c>
      <c r="C2879" t="s">
        <v>1317</v>
      </c>
      <c r="D2879" s="71">
        <v>42172</v>
      </c>
      <c r="E2879">
        <v>6</v>
      </c>
      <c r="F2879">
        <v>2015</v>
      </c>
      <c r="G2879" t="s">
        <v>1164</v>
      </c>
      <c r="H2879" t="s">
        <v>544</v>
      </c>
      <c r="I2879" t="s">
        <v>1599</v>
      </c>
    </row>
    <row r="2880" spans="1:9" x14ac:dyDescent="0.25">
      <c r="A2880" t="s">
        <v>2253</v>
      </c>
      <c r="B2880">
        <v>0.136208633</v>
      </c>
      <c r="C2880" t="s">
        <v>1317</v>
      </c>
      <c r="D2880" s="71">
        <v>42390</v>
      </c>
      <c r="E2880">
        <v>1</v>
      </c>
      <c r="F2880">
        <v>2016</v>
      </c>
      <c r="G2880" t="s">
        <v>1164</v>
      </c>
      <c r="H2880" t="s">
        <v>544</v>
      </c>
      <c r="I2880" t="s">
        <v>1599</v>
      </c>
    </row>
    <row r="2881" spans="1:9" x14ac:dyDescent="0.25">
      <c r="A2881" t="s">
        <v>1723</v>
      </c>
      <c r="B2881">
        <v>0.13095532800000001</v>
      </c>
      <c r="C2881" t="s">
        <v>1317</v>
      </c>
      <c r="D2881" s="71">
        <v>42381</v>
      </c>
      <c r="E2881">
        <v>1</v>
      </c>
      <c r="F2881">
        <v>2016</v>
      </c>
      <c r="G2881" t="s">
        <v>1164</v>
      </c>
      <c r="H2881" t="s">
        <v>544</v>
      </c>
      <c r="I2881" t="s">
        <v>1599</v>
      </c>
    </row>
    <row r="2882" spans="1:9" x14ac:dyDescent="0.25">
      <c r="A2882" t="s">
        <v>2096</v>
      </c>
      <c r="B2882">
        <v>0.12702002600000001</v>
      </c>
      <c r="C2882" t="s">
        <v>1317</v>
      </c>
      <c r="D2882" s="71">
        <v>42174</v>
      </c>
      <c r="E2882">
        <v>6</v>
      </c>
      <c r="F2882">
        <v>2015</v>
      </c>
      <c r="G2882" t="s">
        <v>1164</v>
      </c>
      <c r="H2882" t="s">
        <v>544</v>
      </c>
      <c r="I2882" t="s">
        <v>1599</v>
      </c>
    </row>
    <row r="2883" spans="1:9" x14ac:dyDescent="0.25">
      <c r="A2883" t="s">
        <v>2504</v>
      </c>
      <c r="B2883">
        <v>0.12271773699999999</v>
      </c>
      <c r="C2883" t="s">
        <v>1317</v>
      </c>
      <c r="D2883" s="71">
        <v>42391</v>
      </c>
      <c r="E2883">
        <v>1</v>
      </c>
      <c r="F2883">
        <v>2016</v>
      </c>
      <c r="G2883" t="s">
        <v>1164</v>
      </c>
      <c r="H2883" t="s">
        <v>544</v>
      </c>
      <c r="I2883" t="s">
        <v>1599</v>
      </c>
    </row>
    <row r="2884" spans="1:9" x14ac:dyDescent="0.25">
      <c r="A2884" t="s">
        <v>2564</v>
      </c>
      <c r="B2884">
        <v>0.12219124200000001</v>
      </c>
      <c r="C2884" t="s">
        <v>1317</v>
      </c>
      <c r="D2884" s="71">
        <v>42149</v>
      </c>
      <c r="E2884">
        <v>5</v>
      </c>
      <c r="F2884">
        <v>2015</v>
      </c>
      <c r="G2884" t="s">
        <v>1164</v>
      </c>
      <c r="H2884" t="s">
        <v>544</v>
      </c>
      <c r="I2884" t="s">
        <v>1599</v>
      </c>
    </row>
    <row r="2885" spans="1:9" x14ac:dyDescent="0.25">
      <c r="A2885" t="s">
        <v>2477</v>
      </c>
      <c r="B2885">
        <v>0.145428856</v>
      </c>
      <c r="C2885" t="s">
        <v>1317</v>
      </c>
      <c r="D2885" s="71">
        <v>42382</v>
      </c>
      <c r="E2885">
        <v>1</v>
      </c>
      <c r="F2885">
        <v>2016</v>
      </c>
      <c r="G2885" t="s">
        <v>1164</v>
      </c>
      <c r="H2885" t="s">
        <v>545</v>
      </c>
      <c r="I2885" t="s">
        <v>1599</v>
      </c>
    </row>
    <row r="2886" spans="1:9" x14ac:dyDescent="0.25">
      <c r="A2886" t="s">
        <v>2421</v>
      </c>
      <c r="B2886">
        <v>0.18696974999999999</v>
      </c>
      <c r="C2886" t="s">
        <v>1440</v>
      </c>
      <c r="D2886" s="71">
        <v>42285</v>
      </c>
      <c r="E2886">
        <v>10</v>
      </c>
      <c r="F2886">
        <v>2015</v>
      </c>
      <c r="G2886" t="s">
        <v>1598</v>
      </c>
      <c r="H2886" t="s">
        <v>1019</v>
      </c>
      <c r="I2886" t="s">
        <v>1599</v>
      </c>
    </row>
    <row r="2887" spans="1:9" x14ac:dyDescent="0.25">
      <c r="A2887" t="s">
        <v>1691</v>
      </c>
      <c r="B2887">
        <v>0.230930091</v>
      </c>
      <c r="C2887" t="s">
        <v>1556</v>
      </c>
      <c r="D2887" s="71">
        <v>42256</v>
      </c>
      <c r="E2887">
        <v>9</v>
      </c>
      <c r="F2887">
        <v>2015</v>
      </c>
      <c r="G2887" t="s">
        <v>1598</v>
      </c>
      <c r="H2887" t="s">
        <v>1019</v>
      </c>
      <c r="I2887" t="s">
        <v>1599</v>
      </c>
    </row>
    <row r="2888" spans="1:9" x14ac:dyDescent="0.25">
      <c r="A2888" t="s">
        <v>2554</v>
      </c>
      <c r="B2888">
        <v>0.122224601</v>
      </c>
      <c r="C2888" t="s">
        <v>1402</v>
      </c>
      <c r="D2888" s="71">
        <v>42257</v>
      </c>
      <c r="E2888">
        <v>9</v>
      </c>
      <c r="F2888">
        <v>2015</v>
      </c>
      <c r="G2888" t="s">
        <v>1164</v>
      </c>
      <c r="H2888" t="s">
        <v>545</v>
      </c>
      <c r="I2888" t="s">
        <v>1599</v>
      </c>
    </row>
    <row r="2889" spans="1:9" x14ac:dyDescent="0.25">
      <c r="A2889" t="s">
        <v>2061</v>
      </c>
      <c r="B2889">
        <v>0.305181433</v>
      </c>
      <c r="C2889" t="s">
        <v>1402</v>
      </c>
      <c r="D2889" s="71">
        <v>42367</v>
      </c>
      <c r="E2889">
        <v>12</v>
      </c>
      <c r="F2889">
        <v>2015</v>
      </c>
      <c r="G2889" t="s">
        <v>1164</v>
      </c>
      <c r="H2889" t="s">
        <v>545</v>
      </c>
      <c r="I2889" t="s">
        <v>1599</v>
      </c>
    </row>
    <row r="2890" spans="1:9" x14ac:dyDescent="0.25">
      <c r="A2890" t="s">
        <v>2177</v>
      </c>
      <c r="B2890">
        <v>0.285244408</v>
      </c>
      <c r="C2890" t="s">
        <v>1402</v>
      </c>
      <c r="D2890" s="71">
        <v>42367</v>
      </c>
      <c r="E2890">
        <v>12</v>
      </c>
      <c r="F2890">
        <v>2015</v>
      </c>
      <c r="G2890" t="s">
        <v>1164</v>
      </c>
      <c r="H2890" t="s">
        <v>545</v>
      </c>
      <c r="I2890" t="s">
        <v>1599</v>
      </c>
    </row>
    <row r="2891" spans="1:9" x14ac:dyDescent="0.25">
      <c r="A2891" t="s">
        <v>2247</v>
      </c>
      <c r="B2891">
        <v>0.27539981200000002</v>
      </c>
      <c r="C2891" t="s">
        <v>1402</v>
      </c>
      <c r="D2891" s="71">
        <v>42404</v>
      </c>
      <c r="E2891">
        <v>2</v>
      </c>
      <c r="F2891">
        <v>2016</v>
      </c>
      <c r="G2891" t="s">
        <v>1164</v>
      </c>
      <c r="H2891" t="s">
        <v>545</v>
      </c>
      <c r="I2891" t="s">
        <v>1599</v>
      </c>
    </row>
    <row r="2892" spans="1:9" x14ac:dyDescent="0.25">
      <c r="A2892" t="s">
        <v>2248</v>
      </c>
      <c r="B2892">
        <v>0.27509016200000003</v>
      </c>
      <c r="C2892" t="s">
        <v>1402</v>
      </c>
      <c r="D2892" s="71">
        <v>42411</v>
      </c>
      <c r="E2892">
        <v>2</v>
      </c>
      <c r="F2892">
        <v>2016</v>
      </c>
      <c r="G2892" t="s">
        <v>1164</v>
      </c>
      <c r="H2892" t="s">
        <v>545</v>
      </c>
      <c r="I2892" t="s">
        <v>1599</v>
      </c>
    </row>
    <row r="2893" spans="1:9" x14ac:dyDescent="0.25">
      <c r="A2893" t="s">
        <v>2249</v>
      </c>
      <c r="B2893">
        <v>0.27496839200000001</v>
      </c>
      <c r="C2893" t="s">
        <v>1402</v>
      </c>
      <c r="D2893" s="71">
        <v>42269</v>
      </c>
      <c r="E2893">
        <v>9</v>
      </c>
      <c r="F2893">
        <v>2015</v>
      </c>
      <c r="G2893" t="s">
        <v>1164</v>
      </c>
      <c r="H2893" t="s">
        <v>545</v>
      </c>
      <c r="I2893" t="s">
        <v>1599</v>
      </c>
    </row>
    <row r="2894" spans="1:9" x14ac:dyDescent="0.25">
      <c r="A2894" t="s">
        <v>2326</v>
      </c>
      <c r="B2894">
        <v>0.26866164799999998</v>
      </c>
      <c r="C2894" t="s">
        <v>1402</v>
      </c>
      <c r="D2894" s="71">
        <v>42317</v>
      </c>
      <c r="E2894">
        <v>11</v>
      </c>
      <c r="F2894">
        <v>2015</v>
      </c>
      <c r="G2894" t="s">
        <v>1164</v>
      </c>
      <c r="H2894" t="s">
        <v>545</v>
      </c>
      <c r="I2894" t="s">
        <v>1599</v>
      </c>
    </row>
    <row r="2895" spans="1:9" x14ac:dyDescent="0.25">
      <c r="A2895" t="s">
        <v>2336</v>
      </c>
      <c r="B2895">
        <v>0.26823769600000003</v>
      </c>
      <c r="C2895" t="s">
        <v>1402</v>
      </c>
      <c r="D2895" s="71">
        <v>42502</v>
      </c>
      <c r="E2895">
        <v>5</v>
      </c>
      <c r="F2895">
        <v>2016</v>
      </c>
      <c r="G2895" t="s">
        <v>1164</v>
      </c>
      <c r="H2895" t="s">
        <v>545</v>
      </c>
      <c r="I2895" t="s">
        <v>1599</v>
      </c>
    </row>
    <row r="2896" spans="1:9" x14ac:dyDescent="0.25">
      <c r="A2896" t="s">
        <v>2380</v>
      </c>
      <c r="B2896">
        <v>0.26353702099999998</v>
      </c>
      <c r="C2896" t="s">
        <v>1402</v>
      </c>
      <c r="D2896" s="71">
        <v>42292</v>
      </c>
      <c r="E2896">
        <v>10</v>
      </c>
      <c r="F2896">
        <v>2015</v>
      </c>
      <c r="G2896" t="s">
        <v>1164</v>
      </c>
      <c r="H2896" t="s">
        <v>545</v>
      </c>
      <c r="I2896" t="s">
        <v>1599</v>
      </c>
    </row>
    <row r="2897" spans="1:9" x14ac:dyDescent="0.25">
      <c r="A2897" t="s">
        <v>2477</v>
      </c>
      <c r="B2897">
        <v>0.25043530800000002</v>
      </c>
      <c r="C2897" t="s">
        <v>1402</v>
      </c>
      <c r="D2897" s="71">
        <v>42199</v>
      </c>
      <c r="E2897">
        <v>7</v>
      </c>
      <c r="F2897">
        <v>2015</v>
      </c>
      <c r="G2897" t="s">
        <v>1164</v>
      </c>
      <c r="H2897" t="s">
        <v>545</v>
      </c>
      <c r="I2897" t="s">
        <v>1599</v>
      </c>
    </row>
    <row r="2898" spans="1:9" x14ac:dyDescent="0.25">
      <c r="A2898" t="s">
        <v>2500</v>
      </c>
      <c r="B2898">
        <v>0.249003318</v>
      </c>
      <c r="C2898" t="s">
        <v>1402</v>
      </c>
      <c r="D2898" s="71">
        <v>42199</v>
      </c>
      <c r="E2898">
        <v>7</v>
      </c>
      <c r="F2898">
        <v>2015</v>
      </c>
      <c r="G2898" t="s">
        <v>1164</v>
      </c>
      <c r="H2898" t="s">
        <v>545</v>
      </c>
      <c r="I2898" t="s">
        <v>1599</v>
      </c>
    </row>
    <row r="2899" spans="1:9" x14ac:dyDescent="0.25">
      <c r="A2899" t="s">
        <v>1654</v>
      </c>
      <c r="B2899">
        <v>0.233909064</v>
      </c>
      <c r="C2899" t="s">
        <v>1402</v>
      </c>
      <c r="D2899" s="71">
        <v>42305</v>
      </c>
      <c r="E2899">
        <v>10</v>
      </c>
      <c r="F2899">
        <v>2015</v>
      </c>
      <c r="G2899" t="s">
        <v>1164</v>
      </c>
      <c r="H2899" t="s">
        <v>545</v>
      </c>
      <c r="I2899" t="s">
        <v>1599</v>
      </c>
    </row>
    <row r="2900" spans="1:9" x14ac:dyDescent="0.25">
      <c r="A2900" t="s">
        <v>1674</v>
      </c>
      <c r="B2900">
        <v>0.23262597900000001</v>
      </c>
      <c r="C2900" t="s">
        <v>1402</v>
      </c>
      <c r="D2900" s="71">
        <v>42269</v>
      </c>
      <c r="E2900">
        <v>9</v>
      </c>
      <c r="F2900">
        <v>2015</v>
      </c>
      <c r="G2900" t="s">
        <v>1164</v>
      </c>
      <c r="H2900" t="s">
        <v>545</v>
      </c>
      <c r="I2900" t="s">
        <v>1599</v>
      </c>
    </row>
    <row r="2901" spans="1:9" x14ac:dyDescent="0.25">
      <c r="A2901" t="s">
        <v>1869</v>
      </c>
      <c r="B2901">
        <v>0.21533222599999999</v>
      </c>
      <c r="C2901" t="s">
        <v>1402</v>
      </c>
      <c r="D2901" s="71">
        <v>42228</v>
      </c>
      <c r="E2901">
        <v>8</v>
      </c>
      <c r="F2901">
        <v>2015</v>
      </c>
      <c r="G2901" t="s">
        <v>1164</v>
      </c>
      <c r="H2901" t="s">
        <v>545</v>
      </c>
      <c r="I2901" t="s">
        <v>1599</v>
      </c>
    </row>
    <row r="2902" spans="1:9" x14ac:dyDescent="0.25">
      <c r="A2902" t="s">
        <v>1981</v>
      </c>
      <c r="B2902">
        <v>0.20871690100000001</v>
      </c>
      <c r="C2902" t="s">
        <v>1402</v>
      </c>
      <c r="D2902" s="71">
        <v>42261</v>
      </c>
      <c r="E2902">
        <v>9</v>
      </c>
      <c r="F2902">
        <v>2015</v>
      </c>
      <c r="G2902" t="s">
        <v>1164</v>
      </c>
      <c r="H2902" t="s">
        <v>545</v>
      </c>
      <c r="I2902" t="s">
        <v>1599</v>
      </c>
    </row>
    <row r="2903" spans="1:9" x14ac:dyDescent="0.25">
      <c r="A2903" t="s">
        <v>2007</v>
      </c>
      <c r="B2903">
        <v>0.20694154100000001</v>
      </c>
      <c r="C2903" t="s">
        <v>1402</v>
      </c>
      <c r="D2903" s="71">
        <v>42261</v>
      </c>
      <c r="E2903">
        <v>9</v>
      </c>
      <c r="F2903">
        <v>2015</v>
      </c>
      <c r="G2903" t="s">
        <v>1164</v>
      </c>
      <c r="H2903" t="s">
        <v>545</v>
      </c>
      <c r="I2903" t="s">
        <v>1599</v>
      </c>
    </row>
    <row r="2904" spans="1:9" x14ac:dyDescent="0.25">
      <c r="A2904" t="s">
        <v>2228</v>
      </c>
      <c r="B2904">
        <v>0.195110901</v>
      </c>
      <c r="C2904" t="s">
        <v>1402</v>
      </c>
      <c r="D2904" s="71">
        <v>42304</v>
      </c>
      <c r="E2904">
        <v>10</v>
      </c>
      <c r="F2904">
        <v>2015</v>
      </c>
      <c r="G2904" t="s">
        <v>1164</v>
      </c>
      <c r="H2904" t="s">
        <v>545</v>
      </c>
      <c r="I2904" t="s">
        <v>1599</v>
      </c>
    </row>
    <row r="2905" spans="1:9" x14ac:dyDescent="0.25">
      <c r="A2905" t="s">
        <v>2383</v>
      </c>
      <c r="B2905">
        <v>0.188068561</v>
      </c>
      <c r="C2905" t="s">
        <v>1402</v>
      </c>
      <c r="D2905" s="71">
        <v>42377</v>
      </c>
      <c r="E2905">
        <v>1</v>
      </c>
      <c r="F2905">
        <v>2016</v>
      </c>
      <c r="G2905" t="s">
        <v>1164</v>
      </c>
      <c r="H2905" t="s">
        <v>545</v>
      </c>
      <c r="I2905" t="s">
        <v>1599</v>
      </c>
    </row>
    <row r="2906" spans="1:9" x14ac:dyDescent="0.25">
      <c r="A2906" t="s">
        <v>2573</v>
      </c>
      <c r="B2906">
        <v>0.18142570999999999</v>
      </c>
      <c r="C2906" t="s">
        <v>1402</v>
      </c>
      <c r="D2906" s="71">
        <v>42110</v>
      </c>
      <c r="E2906">
        <v>4</v>
      </c>
      <c r="F2906">
        <v>2015</v>
      </c>
      <c r="G2906" t="s">
        <v>1164</v>
      </c>
      <c r="H2906" t="s">
        <v>545</v>
      </c>
      <c r="I2906" t="s">
        <v>1599</v>
      </c>
    </row>
    <row r="2907" spans="1:9" x14ac:dyDescent="0.25">
      <c r="A2907" t="s">
        <v>1874</v>
      </c>
      <c r="B2907">
        <v>0.17266956899999999</v>
      </c>
      <c r="C2907" t="s">
        <v>1402</v>
      </c>
      <c r="D2907" s="71">
        <v>42279</v>
      </c>
      <c r="E2907">
        <v>10</v>
      </c>
      <c r="F2907">
        <v>2015</v>
      </c>
      <c r="G2907" t="s">
        <v>1164</v>
      </c>
      <c r="H2907" t="s">
        <v>545</v>
      </c>
      <c r="I2907" t="s">
        <v>1599</v>
      </c>
    </row>
    <row r="2908" spans="1:9" x14ac:dyDescent="0.25">
      <c r="A2908" t="s">
        <v>2006</v>
      </c>
      <c r="B2908">
        <v>0.16923544400000001</v>
      </c>
      <c r="C2908" t="s">
        <v>1402</v>
      </c>
      <c r="D2908" s="71">
        <v>42325</v>
      </c>
      <c r="E2908">
        <v>11</v>
      </c>
      <c r="F2908">
        <v>2015</v>
      </c>
      <c r="G2908" t="s">
        <v>1164</v>
      </c>
      <c r="H2908" t="s">
        <v>545</v>
      </c>
      <c r="I2908" t="s">
        <v>1599</v>
      </c>
    </row>
    <row r="2909" spans="1:9" x14ac:dyDescent="0.25">
      <c r="A2909" t="s">
        <v>2103</v>
      </c>
      <c r="B2909">
        <v>0.16722404499999999</v>
      </c>
      <c r="C2909" t="s">
        <v>1402</v>
      </c>
      <c r="D2909" s="71">
        <v>42501</v>
      </c>
      <c r="E2909">
        <v>5</v>
      </c>
      <c r="F2909">
        <v>2016</v>
      </c>
      <c r="G2909" t="s">
        <v>1164</v>
      </c>
      <c r="H2909" t="s">
        <v>545</v>
      </c>
      <c r="I2909" t="s">
        <v>1599</v>
      </c>
    </row>
    <row r="2910" spans="1:9" x14ac:dyDescent="0.25">
      <c r="A2910" t="s">
        <v>2612</v>
      </c>
      <c r="B2910">
        <v>0.15796767</v>
      </c>
      <c r="C2910" t="s">
        <v>1402</v>
      </c>
      <c r="D2910" s="71">
        <v>42521</v>
      </c>
      <c r="E2910">
        <v>5</v>
      </c>
      <c r="F2910">
        <v>2016</v>
      </c>
      <c r="G2910" t="s">
        <v>1164</v>
      </c>
      <c r="H2910" t="s">
        <v>545</v>
      </c>
      <c r="I2910" t="s">
        <v>1599</v>
      </c>
    </row>
    <row r="2911" spans="1:9" x14ac:dyDescent="0.25">
      <c r="A2911" t="s">
        <v>1735</v>
      </c>
      <c r="B2911">
        <v>0.15551527700000001</v>
      </c>
      <c r="C2911" t="s">
        <v>1402</v>
      </c>
      <c r="D2911" s="71">
        <v>42332</v>
      </c>
      <c r="E2911">
        <v>11</v>
      </c>
      <c r="F2911">
        <v>2015</v>
      </c>
      <c r="G2911" t="s">
        <v>1164</v>
      </c>
      <c r="H2911" t="s">
        <v>545</v>
      </c>
      <c r="I2911" t="s">
        <v>1599</v>
      </c>
    </row>
    <row r="2912" spans="1:9" x14ac:dyDescent="0.25">
      <c r="A2912" t="s">
        <v>1833</v>
      </c>
      <c r="B2912">
        <v>0.15424241499999999</v>
      </c>
      <c r="C2912" t="s">
        <v>1402</v>
      </c>
      <c r="D2912" s="71">
        <v>42404</v>
      </c>
      <c r="E2912">
        <v>2</v>
      </c>
      <c r="F2912">
        <v>2016</v>
      </c>
      <c r="G2912" t="s">
        <v>1164</v>
      </c>
      <c r="H2912" t="s">
        <v>545</v>
      </c>
      <c r="I2912" t="s">
        <v>1599</v>
      </c>
    </row>
    <row r="2913" spans="1:9" x14ac:dyDescent="0.25">
      <c r="A2913" t="s">
        <v>2096</v>
      </c>
      <c r="B2913">
        <v>0.150493495</v>
      </c>
      <c r="C2913" t="s">
        <v>1402</v>
      </c>
      <c r="D2913" s="71">
        <v>42440</v>
      </c>
      <c r="E2913">
        <v>3</v>
      </c>
      <c r="F2913">
        <v>2016</v>
      </c>
      <c r="G2913" t="s">
        <v>1164</v>
      </c>
      <c r="H2913" t="s">
        <v>545</v>
      </c>
      <c r="I2913" t="s">
        <v>1599</v>
      </c>
    </row>
    <row r="2914" spans="1:9" x14ac:dyDescent="0.25">
      <c r="A2914" t="s">
        <v>2265</v>
      </c>
      <c r="B2914">
        <v>0.148463551</v>
      </c>
      <c r="C2914" t="s">
        <v>1402</v>
      </c>
      <c r="D2914" s="71">
        <v>42460</v>
      </c>
      <c r="E2914">
        <v>3</v>
      </c>
      <c r="F2914">
        <v>2016</v>
      </c>
      <c r="G2914" t="s">
        <v>1164</v>
      </c>
      <c r="H2914" t="s">
        <v>545</v>
      </c>
      <c r="I2914" t="s">
        <v>1599</v>
      </c>
    </row>
    <row r="2915" spans="1:9" x14ac:dyDescent="0.25">
      <c r="A2915" t="s">
        <v>2368</v>
      </c>
      <c r="B2915">
        <v>0.14684433</v>
      </c>
      <c r="C2915" t="s">
        <v>1402</v>
      </c>
      <c r="D2915" s="71">
        <v>42307</v>
      </c>
      <c r="E2915">
        <v>10</v>
      </c>
      <c r="F2915">
        <v>2015</v>
      </c>
      <c r="G2915" t="s">
        <v>1164</v>
      </c>
      <c r="H2915" t="s">
        <v>545</v>
      </c>
      <c r="I2915" t="s">
        <v>1599</v>
      </c>
    </row>
    <row r="2916" spans="1:9" x14ac:dyDescent="0.25">
      <c r="A2916" t="s">
        <v>1831</v>
      </c>
      <c r="B2916">
        <v>0.141254665</v>
      </c>
      <c r="C2916" t="s">
        <v>1402</v>
      </c>
      <c r="D2916" s="71">
        <v>42439</v>
      </c>
      <c r="E2916">
        <v>3</v>
      </c>
      <c r="F2916">
        <v>2016</v>
      </c>
      <c r="G2916" t="s">
        <v>1164</v>
      </c>
      <c r="H2916" t="s">
        <v>545</v>
      </c>
      <c r="I2916" t="s">
        <v>1599</v>
      </c>
    </row>
    <row r="2917" spans="1:9" x14ac:dyDescent="0.25">
      <c r="A2917" t="s">
        <v>1977</v>
      </c>
      <c r="B2917">
        <v>0.13959869899999999</v>
      </c>
      <c r="C2917" t="s">
        <v>1402</v>
      </c>
      <c r="D2917" s="71">
        <v>42216</v>
      </c>
      <c r="E2917">
        <v>7</v>
      </c>
      <c r="F2917">
        <v>2015</v>
      </c>
      <c r="G2917" t="s">
        <v>1164</v>
      </c>
      <c r="H2917" t="s">
        <v>545</v>
      </c>
      <c r="I2917" t="s">
        <v>1599</v>
      </c>
    </row>
    <row r="2918" spans="1:9" x14ac:dyDescent="0.25">
      <c r="A2918" t="s">
        <v>2399</v>
      </c>
      <c r="B2918">
        <v>0.13452003700000001</v>
      </c>
      <c r="C2918" t="s">
        <v>1402</v>
      </c>
      <c r="D2918" s="71">
        <v>42198</v>
      </c>
      <c r="E2918">
        <v>7</v>
      </c>
      <c r="F2918">
        <v>2015</v>
      </c>
      <c r="G2918" t="s">
        <v>1164</v>
      </c>
      <c r="H2918" t="s">
        <v>545</v>
      </c>
      <c r="I2918" t="s">
        <v>1599</v>
      </c>
    </row>
    <row r="2919" spans="1:9" x14ac:dyDescent="0.25">
      <c r="A2919" t="s">
        <v>1758</v>
      </c>
      <c r="B2919">
        <v>0.13069060399999999</v>
      </c>
      <c r="C2919" t="s">
        <v>1402</v>
      </c>
      <c r="D2919" s="71">
        <v>42452</v>
      </c>
      <c r="E2919">
        <v>3</v>
      </c>
      <c r="F2919">
        <v>2016</v>
      </c>
      <c r="G2919" t="s">
        <v>1164</v>
      </c>
      <c r="H2919" t="s">
        <v>545</v>
      </c>
      <c r="I2919" t="s">
        <v>1599</v>
      </c>
    </row>
    <row r="2920" spans="1:9" x14ac:dyDescent="0.25">
      <c r="A2920" t="s">
        <v>2264</v>
      </c>
      <c r="B2920">
        <v>0.125030048</v>
      </c>
      <c r="C2920" t="s">
        <v>1402</v>
      </c>
      <c r="D2920" s="71">
        <v>42411</v>
      </c>
      <c r="E2920">
        <v>2</v>
      </c>
      <c r="F2920">
        <v>2016</v>
      </c>
      <c r="G2920" t="s">
        <v>1164</v>
      </c>
      <c r="H2920" t="s">
        <v>545</v>
      </c>
      <c r="I2920" t="s">
        <v>1599</v>
      </c>
    </row>
    <row r="2921" spans="1:9" x14ac:dyDescent="0.25">
      <c r="A2921" t="s">
        <v>2169</v>
      </c>
      <c r="B2921">
        <v>0.13723458599999999</v>
      </c>
      <c r="C2921" t="s">
        <v>1402</v>
      </c>
      <c r="D2921" s="71">
        <v>42039</v>
      </c>
      <c r="E2921">
        <v>2</v>
      </c>
      <c r="F2921">
        <v>2015</v>
      </c>
      <c r="G2921" t="s">
        <v>1164</v>
      </c>
      <c r="H2921" t="s">
        <v>545</v>
      </c>
      <c r="I2921" t="s">
        <v>1599</v>
      </c>
    </row>
    <row r="2922" spans="1:9" x14ac:dyDescent="0.25">
      <c r="A2922" t="s">
        <v>1969</v>
      </c>
      <c r="B2922">
        <v>0.12852638499999999</v>
      </c>
      <c r="C2922" t="s">
        <v>1402</v>
      </c>
      <c r="D2922" s="71">
        <v>42025</v>
      </c>
      <c r="E2922">
        <v>1</v>
      </c>
      <c r="F2922">
        <v>2015</v>
      </c>
      <c r="G2922" t="s">
        <v>1164</v>
      </c>
      <c r="H2922" t="s">
        <v>545</v>
      </c>
      <c r="I2922" t="s">
        <v>1599</v>
      </c>
    </row>
    <row r="2923" spans="1:9" x14ac:dyDescent="0.25">
      <c r="A2923" t="s">
        <v>1865</v>
      </c>
      <c r="B2923">
        <v>0.17287476500000001</v>
      </c>
      <c r="C2923" t="s">
        <v>1402</v>
      </c>
      <c r="D2923" s="71">
        <v>41638</v>
      </c>
      <c r="E2923">
        <v>12</v>
      </c>
      <c r="F2923">
        <v>2013</v>
      </c>
      <c r="G2923" t="s">
        <v>1164</v>
      </c>
      <c r="H2923" t="s">
        <v>1018</v>
      </c>
      <c r="I2923" t="s">
        <v>1599</v>
      </c>
    </row>
    <row r="2924" spans="1:9" x14ac:dyDescent="0.25">
      <c r="A2924" t="s">
        <v>2283</v>
      </c>
      <c r="B2924">
        <v>0.19222787099999999</v>
      </c>
      <c r="C2924" t="s">
        <v>1375</v>
      </c>
      <c r="D2924" s="71">
        <v>41444</v>
      </c>
      <c r="E2924">
        <v>6</v>
      </c>
      <c r="F2924">
        <v>2013</v>
      </c>
      <c r="G2924" t="s">
        <v>1164</v>
      </c>
      <c r="H2924" t="s">
        <v>1020</v>
      </c>
      <c r="I2924" t="s">
        <v>1599</v>
      </c>
    </row>
    <row r="2925" spans="1:9" x14ac:dyDescent="0.25">
      <c r="A2925" t="s">
        <v>2189</v>
      </c>
      <c r="B2925">
        <v>0.125882612</v>
      </c>
      <c r="C2925" t="s">
        <v>1375</v>
      </c>
      <c r="D2925" s="71">
        <v>42124</v>
      </c>
      <c r="E2925">
        <v>4</v>
      </c>
      <c r="F2925">
        <v>2015</v>
      </c>
      <c r="G2925" t="s">
        <v>1164</v>
      </c>
      <c r="H2925" t="s">
        <v>1020</v>
      </c>
      <c r="I2925" t="s">
        <v>1599</v>
      </c>
    </row>
    <row r="2926" spans="1:9" x14ac:dyDescent="0.25">
      <c r="A2926" t="s">
        <v>1895</v>
      </c>
      <c r="B2926">
        <v>0.34125949900000002</v>
      </c>
      <c r="C2926" t="s">
        <v>1375</v>
      </c>
      <c r="D2926" s="71">
        <v>42531</v>
      </c>
      <c r="E2926">
        <v>6</v>
      </c>
      <c r="F2926">
        <v>2016</v>
      </c>
      <c r="G2926" t="s">
        <v>1164</v>
      </c>
      <c r="H2926" t="s">
        <v>543</v>
      </c>
      <c r="I2926" t="s">
        <v>1599</v>
      </c>
    </row>
    <row r="2927" spans="1:9" x14ac:dyDescent="0.25">
      <c r="A2927" t="s">
        <v>2080</v>
      </c>
      <c r="B2927">
        <v>0.29896815599999998</v>
      </c>
      <c r="C2927" t="s">
        <v>1375</v>
      </c>
      <c r="D2927" s="71">
        <v>42521</v>
      </c>
      <c r="E2927">
        <v>5</v>
      </c>
      <c r="F2927">
        <v>2016</v>
      </c>
      <c r="G2927" t="s">
        <v>1164</v>
      </c>
      <c r="H2927" t="s">
        <v>1020</v>
      </c>
      <c r="I2927" t="s">
        <v>1599</v>
      </c>
    </row>
    <row r="2928" spans="1:9" x14ac:dyDescent="0.25">
      <c r="A2928" t="s">
        <v>2097</v>
      </c>
      <c r="B2928">
        <v>0.29529250699999998</v>
      </c>
      <c r="C2928" t="s">
        <v>1375</v>
      </c>
      <c r="D2928" s="71">
        <v>42402</v>
      </c>
      <c r="E2928">
        <v>2</v>
      </c>
      <c r="F2928">
        <v>2016</v>
      </c>
      <c r="G2928" t="s">
        <v>1164</v>
      </c>
      <c r="H2928" t="s">
        <v>1020</v>
      </c>
      <c r="I2928" t="s">
        <v>1599</v>
      </c>
    </row>
    <row r="2929" spans="1:9" x14ac:dyDescent="0.25">
      <c r="A2929" t="s">
        <v>2118</v>
      </c>
      <c r="B2929">
        <v>0.292086976</v>
      </c>
      <c r="C2929" t="s">
        <v>1375</v>
      </c>
      <c r="D2929" s="71">
        <v>42439</v>
      </c>
      <c r="E2929">
        <v>3</v>
      </c>
      <c r="F2929">
        <v>2016</v>
      </c>
      <c r="G2929" t="s">
        <v>1164</v>
      </c>
      <c r="H2929" t="s">
        <v>1020</v>
      </c>
      <c r="I2929" t="s">
        <v>1599</v>
      </c>
    </row>
    <row r="2930" spans="1:9" x14ac:dyDescent="0.25">
      <c r="A2930" t="s">
        <v>2133</v>
      </c>
      <c r="B2930">
        <v>0.29048368600000002</v>
      </c>
      <c r="C2930" t="s">
        <v>1375</v>
      </c>
      <c r="D2930" s="71">
        <v>42185</v>
      </c>
      <c r="E2930">
        <v>6</v>
      </c>
      <c r="F2930">
        <v>2015</v>
      </c>
      <c r="G2930" t="s">
        <v>1164</v>
      </c>
      <c r="H2930" t="s">
        <v>1020</v>
      </c>
      <c r="I2930" t="s">
        <v>1599</v>
      </c>
    </row>
    <row r="2931" spans="1:9" x14ac:dyDescent="0.25">
      <c r="A2931" t="s">
        <v>2359</v>
      </c>
      <c r="B2931">
        <v>0.26613374000000001</v>
      </c>
      <c r="C2931" t="s">
        <v>1375</v>
      </c>
      <c r="D2931" s="71">
        <v>42398</v>
      </c>
      <c r="E2931">
        <v>1</v>
      </c>
      <c r="F2931">
        <v>2016</v>
      </c>
      <c r="G2931" t="s">
        <v>1164</v>
      </c>
      <c r="H2931" t="s">
        <v>1020</v>
      </c>
      <c r="I2931" t="s">
        <v>1599</v>
      </c>
    </row>
    <row r="2932" spans="1:9" x14ac:dyDescent="0.25">
      <c r="A2932" t="s">
        <v>2554</v>
      </c>
      <c r="B2932">
        <v>0.24393247500000001</v>
      </c>
      <c r="C2932" t="s">
        <v>1375</v>
      </c>
      <c r="D2932" s="71">
        <v>42200</v>
      </c>
      <c r="E2932">
        <v>7</v>
      </c>
      <c r="F2932">
        <v>2015</v>
      </c>
      <c r="G2932" t="s">
        <v>1164</v>
      </c>
      <c r="H2932" t="s">
        <v>1020</v>
      </c>
      <c r="I2932" t="s">
        <v>1599</v>
      </c>
    </row>
    <row r="2933" spans="1:9" x14ac:dyDescent="0.25">
      <c r="A2933" t="s">
        <v>1684</v>
      </c>
      <c r="B2933">
        <v>0.231731456</v>
      </c>
      <c r="C2933" t="s">
        <v>1375</v>
      </c>
      <c r="D2933" s="71">
        <v>42198</v>
      </c>
      <c r="E2933">
        <v>7</v>
      </c>
      <c r="F2933">
        <v>2015</v>
      </c>
      <c r="G2933" t="s">
        <v>1164</v>
      </c>
      <c r="H2933" t="s">
        <v>1020</v>
      </c>
      <c r="I2933" t="s">
        <v>1599</v>
      </c>
    </row>
    <row r="2934" spans="1:9" x14ac:dyDescent="0.25">
      <c r="A2934" t="s">
        <v>1731</v>
      </c>
      <c r="B2934">
        <v>0.22773487100000001</v>
      </c>
      <c r="C2934" t="s">
        <v>1375</v>
      </c>
      <c r="D2934" s="71">
        <v>42132</v>
      </c>
      <c r="E2934">
        <v>5</v>
      </c>
      <c r="F2934">
        <v>2015</v>
      </c>
      <c r="G2934" t="s">
        <v>1164</v>
      </c>
      <c r="H2934" t="s">
        <v>1020</v>
      </c>
      <c r="I2934" t="s">
        <v>1599</v>
      </c>
    </row>
    <row r="2935" spans="1:9" x14ac:dyDescent="0.25">
      <c r="A2935" t="s">
        <v>1773</v>
      </c>
      <c r="B2935">
        <v>0.223666329</v>
      </c>
      <c r="C2935" t="s">
        <v>1375</v>
      </c>
      <c r="D2935" s="71">
        <v>42429</v>
      </c>
      <c r="E2935">
        <v>2</v>
      </c>
      <c r="F2935">
        <v>2016</v>
      </c>
      <c r="G2935" t="s">
        <v>1164</v>
      </c>
      <c r="H2935" t="s">
        <v>1020</v>
      </c>
      <c r="I2935" t="s">
        <v>1599</v>
      </c>
    </row>
    <row r="2936" spans="1:9" x14ac:dyDescent="0.25">
      <c r="A2936" t="s">
        <v>1793</v>
      </c>
      <c r="B2936">
        <v>0.221593867</v>
      </c>
      <c r="C2936" t="s">
        <v>1375</v>
      </c>
      <c r="D2936" s="71">
        <v>42467</v>
      </c>
      <c r="E2936">
        <v>4</v>
      </c>
      <c r="F2936">
        <v>2016</v>
      </c>
      <c r="G2936" t="s">
        <v>1164</v>
      </c>
      <c r="H2936" t="s">
        <v>1020</v>
      </c>
      <c r="I2936" t="s">
        <v>1599</v>
      </c>
    </row>
    <row r="2937" spans="1:9" x14ac:dyDescent="0.25">
      <c r="A2937" t="s">
        <v>1998</v>
      </c>
      <c r="B2937">
        <v>0.207547964</v>
      </c>
      <c r="C2937" t="s">
        <v>1375</v>
      </c>
      <c r="D2937" s="71">
        <v>42277</v>
      </c>
      <c r="E2937">
        <v>9</v>
      </c>
      <c r="F2937">
        <v>2015</v>
      </c>
      <c r="G2937" t="s">
        <v>1164</v>
      </c>
      <c r="H2937" t="s">
        <v>1020</v>
      </c>
      <c r="I2937" t="s">
        <v>1599</v>
      </c>
    </row>
    <row r="2938" spans="1:9" x14ac:dyDescent="0.25">
      <c r="A2938" t="s">
        <v>2016</v>
      </c>
      <c r="B2938">
        <v>0.206494438</v>
      </c>
      <c r="C2938" t="s">
        <v>1375</v>
      </c>
      <c r="D2938" s="71">
        <v>42180</v>
      </c>
      <c r="E2938">
        <v>6</v>
      </c>
      <c r="F2938">
        <v>2015</v>
      </c>
      <c r="G2938" t="s">
        <v>1164</v>
      </c>
      <c r="H2938" t="s">
        <v>1020</v>
      </c>
      <c r="I2938" t="s">
        <v>1599</v>
      </c>
    </row>
    <row r="2939" spans="1:9" x14ac:dyDescent="0.25">
      <c r="A2939" t="s">
        <v>2040</v>
      </c>
      <c r="B2939">
        <v>0.20531862100000001</v>
      </c>
      <c r="C2939" t="s">
        <v>1375</v>
      </c>
      <c r="D2939" s="71">
        <v>41971</v>
      </c>
      <c r="E2939">
        <v>11</v>
      </c>
      <c r="F2939">
        <v>2014</v>
      </c>
      <c r="G2939" t="s">
        <v>1164</v>
      </c>
      <c r="H2939" t="s">
        <v>1020</v>
      </c>
      <c r="I2939" t="s">
        <v>1599</v>
      </c>
    </row>
    <row r="2940" spans="1:9" x14ac:dyDescent="0.25">
      <c r="A2940" t="s">
        <v>2109</v>
      </c>
      <c r="B2940">
        <v>0.20093266000000001</v>
      </c>
      <c r="C2940" t="s">
        <v>1375</v>
      </c>
      <c r="D2940" s="71">
        <v>42298</v>
      </c>
      <c r="E2940">
        <v>10</v>
      </c>
      <c r="F2940">
        <v>2015</v>
      </c>
      <c r="G2940" t="s">
        <v>1164</v>
      </c>
      <c r="H2940" t="s">
        <v>1020</v>
      </c>
      <c r="I2940" t="s">
        <v>1599</v>
      </c>
    </row>
    <row r="2941" spans="1:9" x14ac:dyDescent="0.25">
      <c r="A2941" t="s">
        <v>2208</v>
      </c>
      <c r="B2941">
        <v>0.19593232099999999</v>
      </c>
      <c r="C2941" t="s">
        <v>1375</v>
      </c>
      <c r="D2941" s="71">
        <v>42447</v>
      </c>
      <c r="E2941">
        <v>3</v>
      </c>
      <c r="F2941">
        <v>2016</v>
      </c>
      <c r="G2941" t="s">
        <v>1164</v>
      </c>
      <c r="H2941" t="s">
        <v>1020</v>
      </c>
      <c r="I2941" t="s">
        <v>1599</v>
      </c>
    </row>
    <row r="2942" spans="1:9" x14ac:dyDescent="0.25">
      <c r="A2942" t="s">
        <v>2302</v>
      </c>
      <c r="B2942">
        <v>0.19137843399999999</v>
      </c>
      <c r="C2942" t="s">
        <v>1375</v>
      </c>
      <c r="D2942" s="71">
        <v>42174</v>
      </c>
      <c r="E2942">
        <v>6</v>
      </c>
      <c r="F2942">
        <v>2015</v>
      </c>
      <c r="G2942" t="s">
        <v>1164</v>
      </c>
      <c r="H2942" t="s">
        <v>1020</v>
      </c>
      <c r="I2942" t="s">
        <v>1599</v>
      </c>
    </row>
    <row r="2943" spans="1:9" x14ac:dyDescent="0.25">
      <c r="A2943" t="s">
        <v>2373</v>
      </c>
      <c r="B2943">
        <v>0.188266142</v>
      </c>
      <c r="C2943" t="s">
        <v>1375</v>
      </c>
      <c r="D2943" s="71">
        <v>42422</v>
      </c>
      <c r="E2943">
        <v>2</v>
      </c>
      <c r="F2943">
        <v>2016</v>
      </c>
      <c r="G2943" t="s">
        <v>1164</v>
      </c>
      <c r="H2943" t="s">
        <v>1020</v>
      </c>
      <c r="I2943" t="s">
        <v>1599</v>
      </c>
    </row>
    <row r="2944" spans="1:9" x14ac:dyDescent="0.25">
      <c r="A2944" t="s">
        <v>2476</v>
      </c>
      <c r="B2944">
        <v>0.18468396100000001</v>
      </c>
      <c r="C2944" t="s">
        <v>1375</v>
      </c>
      <c r="D2944" s="71">
        <v>42433</v>
      </c>
      <c r="E2944">
        <v>3</v>
      </c>
      <c r="F2944">
        <v>2016</v>
      </c>
      <c r="G2944" t="s">
        <v>1164</v>
      </c>
      <c r="H2944" t="s">
        <v>1020</v>
      </c>
      <c r="I2944" t="s">
        <v>1599</v>
      </c>
    </row>
    <row r="2945" spans="1:9" x14ac:dyDescent="0.25">
      <c r="A2945" t="s">
        <v>2575</v>
      </c>
      <c r="B2945">
        <v>0.181398328</v>
      </c>
      <c r="C2945" t="s">
        <v>1375</v>
      </c>
      <c r="D2945" s="71">
        <v>42080</v>
      </c>
      <c r="E2945">
        <v>3</v>
      </c>
      <c r="F2945">
        <v>2015</v>
      </c>
      <c r="G2945" t="s">
        <v>1164</v>
      </c>
      <c r="H2945" t="s">
        <v>1020</v>
      </c>
      <c r="I2945" t="s">
        <v>1599</v>
      </c>
    </row>
    <row r="2946" spans="1:9" x14ac:dyDescent="0.25">
      <c r="A2946" t="s">
        <v>2605</v>
      </c>
      <c r="B2946">
        <v>0.18060496700000001</v>
      </c>
      <c r="C2946" t="s">
        <v>1375</v>
      </c>
      <c r="D2946" s="71">
        <v>42247</v>
      </c>
      <c r="E2946">
        <v>8</v>
      </c>
      <c r="F2946">
        <v>2015</v>
      </c>
      <c r="G2946" t="s">
        <v>1164</v>
      </c>
      <c r="H2946" t="s">
        <v>1020</v>
      </c>
      <c r="I2946" t="s">
        <v>1599</v>
      </c>
    </row>
    <row r="2947" spans="1:9" x14ac:dyDescent="0.25">
      <c r="A2947" t="s">
        <v>2063</v>
      </c>
      <c r="B2947">
        <v>0.167931674</v>
      </c>
      <c r="C2947" t="s">
        <v>1375</v>
      </c>
      <c r="D2947" s="71">
        <v>42003</v>
      </c>
      <c r="E2947">
        <v>12</v>
      </c>
      <c r="F2947">
        <v>2014</v>
      </c>
      <c r="G2947" t="s">
        <v>1164</v>
      </c>
      <c r="H2947" t="s">
        <v>1020</v>
      </c>
      <c r="I2947" t="s">
        <v>1599</v>
      </c>
    </row>
    <row r="2948" spans="1:9" x14ac:dyDescent="0.25">
      <c r="A2948" t="s">
        <v>2072</v>
      </c>
      <c r="B2948">
        <v>0.16776693400000001</v>
      </c>
      <c r="C2948" t="s">
        <v>1375</v>
      </c>
      <c r="D2948" s="71">
        <v>42199</v>
      </c>
      <c r="E2948">
        <v>7</v>
      </c>
      <c r="F2948">
        <v>2015</v>
      </c>
      <c r="G2948" t="s">
        <v>1164</v>
      </c>
      <c r="H2948" t="s">
        <v>1020</v>
      </c>
      <c r="I2948" t="s">
        <v>1599</v>
      </c>
    </row>
    <row r="2949" spans="1:9" x14ac:dyDescent="0.25">
      <c r="A2949" t="s">
        <v>2096</v>
      </c>
      <c r="B2949">
        <v>0.16735765799999999</v>
      </c>
      <c r="C2949" t="s">
        <v>1375</v>
      </c>
      <c r="D2949" s="71">
        <v>42242</v>
      </c>
      <c r="E2949">
        <v>8</v>
      </c>
      <c r="F2949">
        <v>2015</v>
      </c>
      <c r="G2949" t="s">
        <v>1164</v>
      </c>
      <c r="H2949" t="s">
        <v>1020</v>
      </c>
      <c r="I2949" t="s">
        <v>1599</v>
      </c>
    </row>
    <row r="2950" spans="1:9" x14ac:dyDescent="0.25">
      <c r="A2950" t="s">
        <v>2123</v>
      </c>
      <c r="B2950">
        <v>0.16682388300000001</v>
      </c>
      <c r="C2950" t="s">
        <v>1375</v>
      </c>
      <c r="D2950" s="71">
        <v>42268</v>
      </c>
      <c r="E2950">
        <v>9</v>
      </c>
      <c r="F2950">
        <v>2015</v>
      </c>
      <c r="G2950" t="s">
        <v>1164</v>
      </c>
      <c r="H2950" t="s">
        <v>1020</v>
      </c>
      <c r="I2950" t="s">
        <v>1599</v>
      </c>
    </row>
    <row r="2951" spans="1:9" x14ac:dyDescent="0.25">
      <c r="A2951" t="s">
        <v>2159</v>
      </c>
      <c r="B2951">
        <v>0.16600969400000001</v>
      </c>
      <c r="C2951" t="s">
        <v>1375</v>
      </c>
      <c r="D2951" s="71">
        <v>41984</v>
      </c>
      <c r="E2951">
        <v>12</v>
      </c>
      <c r="F2951">
        <v>2014</v>
      </c>
      <c r="G2951" t="s">
        <v>1164</v>
      </c>
      <c r="H2951" t="s">
        <v>1020</v>
      </c>
      <c r="I2951" t="s">
        <v>1599</v>
      </c>
    </row>
    <row r="2952" spans="1:9" x14ac:dyDescent="0.25">
      <c r="A2952" t="s">
        <v>2198</v>
      </c>
      <c r="B2952">
        <v>0.16520252499999999</v>
      </c>
      <c r="C2952" t="s">
        <v>1375</v>
      </c>
      <c r="D2952" s="71">
        <v>42338</v>
      </c>
      <c r="E2952">
        <v>11</v>
      </c>
      <c r="F2952">
        <v>2015</v>
      </c>
      <c r="G2952" t="s">
        <v>1164</v>
      </c>
      <c r="H2952" t="s">
        <v>1020</v>
      </c>
      <c r="I2952" t="s">
        <v>1599</v>
      </c>
    </row>
    <row r="2953" spans="1:9" x14ac:dyDescent="0.25">
      <c r="A2953" t="s">
        <v>2233</v>
      </c>
      <c r="B2953">
        <v>0.164558642</v>
      </c>
      <c r="C2953" t="s">
        <v>1375</v>
      </c>
      <c r="D2953" s="71">
        <v>42338</v>
      </c>
      <c r="E2953">
        <v>11</v>
      </c>
      <c r="F2953">
        <v>2015</v>
      </c>
      <c r="G2953" t="s">
        <v>1164</v>
      </c>
      <c r="H2953" t="s">
        <v>1020</v>
      </c>
      <c r="I2953" t="s">
        <v>1599</v>
      </c>
    </row>
    <row r="2954" spans="1:9" x14ac:dyDescent="0.25">
      <c r="A2954" t="s">
        <v>2406</v>
      </c>
      <c r="B2954">
        <v>0.161530278</v>
      </c>
      <c r="C2954" t="s">
        <v>1375</v>
      </c>
      <c r="D2954" s="71">
        <v>41890</v>
      </c>
      <c r="E2954">
        <v>9</v>
      </c>
      <c r="F2954">
        <v>2014</v>
      </c>
      <c r="G2954" t="s">
        <v>1164</v>
      </c>
      <c r="H2954" t="s">
        <v>1020</v>
      </c>
      <c r="I2954" t="s">
        <v>1599</v>
      </c>
    </row>
    <row r="2955" spans="1:9" x14ac:dyDescent="0.25">
      <c r="A2955" t="s">
        <v>2607</v>
      </c>
      <c r="B2955">
        <v>0.158056803</v>
      </c>
      <c r="C2955" t="s">
        <v>1375</v>
      </c>
      <c r="D2955" s="71">
        <v>41941</v>
      </c>
      <c r="E2955">
        <v>10</v>
      </c>
      <c r="F2955">
        <v>2014</v>
      </c>
      <c r="G2955" t="s">
        <v>1164</v>
      </c>
      <c r="H2955" t="s">
        <v>1020</v>
      </c>
      <c r="I2955" t="s">
        <v>1599</v>
      </c>
    </row>
    <row r="2956" spans="1:9" x14ac:dyDescent="0.25">
      <c r="A2956" t="s">
        <v>2630</v>
      </c>
      <c r="B2956">
        <v>0.15752187300000001</v>
      </c>
      <c r="C2956" t="s">
        <v>1375</v>
      </c>
      <c r="D2956" s="71">
        <v>42433</v>
      </c>
      <c r="E2956">
        <v>3</v>
      </c>
      <c r="F2956">
        <v>2016</v>
      </c>
      <c r="G2956" t="s">
        <v>1164</v>
      </c>
      <c r="H2956" t="s">
        <v>1020</v>
      </c>
      <c r="I2956" t="s">
        <v>1599</v>
      </c>
    </row>
    <row r="2957" spans="1:9" x14ac:dyDescent="0.25">
      <c r="A2957" t="s">
        <v>2637</v>
      </c>
      <c r="B2957">
        <v>0.157348506</v>
      </c>
      <c r="C2957" t="s">
        <v>1375</v>
      </c>
      <c r="D2957" s="71">
        <v>42013</v>
      </c>
      <c r="E2957">
        <v>1</v>
      </c>
      <c r="F2957">
        <v>2015</v>
      </c>
      <c r="G2957" t="s">
        <v>1164</v>
      </c>
      <c r="H2957" t="s">
        <v>1020</v>
      </c>
      <c r="I2957" t="s">
        <v>1599</v>
      </c>
    </row>
    <row r="2958" spans="1:9" x14ac:dyDescent="0.25">
      <c r="A2958" t="s">
        <v>1683</v>
      </c>
      <c r="B2958">
        <v>0.15670089100000001</v>
      </c>
      <c r="C2958" t="s">
        <v>1375</v>
      </c>
      <c r="D2958" s="71">
        <v>42458</v>
      </c>
      <c r="E2958">
        <v>3</v>
      </c>
      <c r="F2958">
        <v>2016</v>
      </c>
      <c r="G2958" t="s">
        <v>1164</v>
      </c>
      <c r="H2958" t="s">
        <v>1020</v>
      </c>
      <c r="I2958" t="s">
        <v>1599</v>
      </c>
    </row>
    <row r="2959" spans="1:9" x14ac:dyDescent="0.25">
      <c r="A2959" t="s">
        <v>1714</v>
      </c>
      <c r="B2959">
        <v>0.155984911</v>
      </c>
      <c r="C2959" t="s">
        <v>1375</v>
      </c>
      <c r="D2959" s="71">
        <v>42228</v>
      </c>
      <c r="E2959">
        <v>8</v>
      </c>
      <c r="F2959">
        <v>2015</v>
      </c>
      <c r="G2959" t="s">
        <v>1164</v>
      </c>
      <c r="H2959" t="s">
        <v>1020</v>
      </c>
      <c r="I2959" t="s">
        <v>1599</v>
      </c>
    </row>
    <row r="2960" spans="1:9" x14ac:dyDescent="0.25">
      <c r="A2960" t="s">
        <v>1745</v>
      </c>
      <c r="B2960">
        <v>0.155379351</v>
      </c>
      <c r="C2960" t="s">
        <v>1375</v>
      </c>
      <c r="D2960" s="71">
        <v>42297</v>
      </c>
      <c r="E2960">
        <v>10</v>
      </c>
      <c r="F2960">
        <v>2015</v>
      </c>
      <c r="G2960" t="s">
        <v>1164</v>
      </c>
      <c r="H2960" t="s">
        <v>1020</v>
      </c>
      <c r="I2960" t="s">
        <v>1599</v>
      </c>
    </row>
    <row r="2961" spans="1:9" x14ac:dyDescent="0.25">
      <c r="A2961" t="s">
        <v>1813</v>
      </c>
      <c r="B2961">
        <v>0.15451521300000001</v>
      </c>
      <c r="C2961" t="s">
        <v>1375</v>
      </c>
      <c r="D2961" s="71">
        <v>42080</v>
      </c>
      <c r="E2961">
        <v>3</v>
      </c>
      <c r="F2961">
        <v>2015</v>
      </c>
      <c r="G2961" t="s">
        <v>1164</v>
      </c>
      <c r="H2961" t="s">
        <v>1020</v>
      </c>
      <c r="I2961" t="s">
        <v>1599</v>
      </c>
    </row>
    <row r="2962" spans="1:9" x14ac:dyDescent="0.25">
      <c r="A2962" t="s">
        <v>1921</v>
      </c>
      <c r="B2962">
        <v>0.15304088299999999</v>
      </c>
      <c r="C2962" t="s">
        <v>1375</v>
      </c>
      <c r="D2962" s="71">
        <v>42389</v>
      </c>
      <c r="E2962">
        <v>1</v>
      </c>
      <c r="F2962">
        <v>2016</v>
      </c>
      <c r="G2962" t="s">
        <v>1164</v>
      </c>
      <c r="H2962" t="s">
        <v>1020</v>
      </c>
      <c r="I2962" t="s">
        <v>1599</v>
      </c>
    </row>
    <row r="2963" spans="1:9" x14ac:dyDescent="0.25">
      <c r="A2963" t="s">
        <v>2002</v>
      </c>
      <c r="B2963">
        <v>0.151900594</v>
      </c>
      <c r="C2963" t="s">
        <v>1375</v>
      </c>
      <c r="D2963" s="71">
        <v>42243</v>
      </c>
      <c r="E2963">
        <v>8</v>
      </c>
      <c r="F2963">
        <v>2015</v>
      </c>
      <c r="G2963" t="s">
        <v>1164</v>
      </c>
      <c r="H2963" t="s">
        <v>1020</v>
      </c>
      <c r="I2963" t="s">
        <v>1599</v>
      </c>
    </row>
    <row r="2964" spans="1:9" x14ac:dyDescent="0.25">
      <c r="A2964" t="s">
        <v>2052</v>
      </c>
      <c r="B2964">
        <v>0.15119290899999999</v>
      </c>
      <c r="C2964" t="s">
        <v>1375</v>
      </c>
      <c r="D2964" s="71">
        <v>42375</v>
      </c>
      <c r="E2964">
        <v>1</v>
      </c>
      <c r="F2964">
        <v>2016</v>
      </c>
      <c r="G2964" t="s">
        <v>1164</v>
      </c>
      <c r="H2964" t="s">
        <v>1020</v>
      </c>
      <c r="I2964" t="s">
        <v>1599</v>
      </c>
    </row>
    <row r="2965" spans="1:9" x14ac:dyDescent="0.25">
      <c r="A2965" t="s">
        <v>2114</v>
      </c>
      <c r="B2965">
        <v>0.15018790200000001</v>
      </c>
      <c r="C2965" t="s">
        <v>1375</v>
      </c>
      <c r="D2965" s="71">
        <v>42144</v>
      </c>
      <c r="E2965">
        <v>5</v>
      </c>
      <c r="F2965">
        <v>2015</v>
      </c>
      <c r="G2965" t="s">
        <v>1164</v>
      </c>
      <c r="H2965" t="s">
        <v>1020</v>
      </c>
      <c r="I2965" t="s">
        <v>1599</v>
      </c>
    </row>
    <row r="2966" spans="1:9" x14ac:dyDescent="0.25">
      <c r="A2966" t="s">
        <v>2123</v>
      </c>
      <c r="B2966">
        <v>0.15002243800000001</v>
      </c>
      <c r="C2966" t="s">
        <v>1375</v>
      </c>
      <c r="D2966" s="71">
        <v>42453</v>
      </c>
      <c r="E2966">
        <v>3</v>
      </c>
      <c r="F2966">
        <v>2016</v>
      </c>
      <c r="G2966" t="s">
        <v>1164</v>
      </c>
      <c r="H2966" t="s">
        <v>1020</v>
      </c>
      <c r="I2966" t="s">
        <v>1599</v>
      </c>
    </row>
    <row r="2967" spans="1:9" x14ac:dyDescent="0.25">
      <c r="A2967" t="s">
        <v>2390</v>
      </c>
      <c r="B2967">
        <v>0.14652257499999999</v>
      </c>
      <c r="C2967" t="s">
        <v>1375</v>
      </c>
      <c r="D2967" s="71">
        <v>42515</v>
      </c>
      <c r="E2967">
        <v>5</v>
      </c>
      <c r="F2967">
        <v>2016</v>
      </c>
      <c r="G2967" t="s">
        <v>1164</v>
      </c>
      <c r="H2967" t="s">
        <v>1020</v>
      </c>
      <c r="I2967" t="s">
        <v>1599</v>
      </c>
    </row>
    <row r="2968" spans="1:9" x14ac:dyDescent="0.25">
      <c r="A2968" t="s">
        <v>2421</v>
      </c>
      <c r="B2968">
        <v>0.146222775</v>
      </c>
      <c r="C2968" t="s">
        <v>1375</v>
      </c>
      <c r="D2968" s="71">
        <v>42355</v>
      </c>
      <c r="E2968">
        <v>12</v>
      </c>
      <c r="F2968">
        <v>2015</v>
      </c>
      <c r="G2968" t="s">
        <v>1164</v>
      </c>
      <c r="H2968" t="s">
        <v>1020</v>
      </c>
      <c r="I2968" t="s">
        <v>1599</v>
      </c>
    </row>
    <row r="2969" spans="1:9" x14ac:dyDescent="0.25">
      <c r="A2969" t="s">
        <v>2524</v>
      </c>
      <c r="B2969">
        <v>0.145004096</v>
      </c>
      <c r="C2969" t="s">
        <v>1375</v>
      </c>
      <c r="D2969" s="71">
        <v>42306</v>
      </c>
      <c r="E2969">
        <v>10</v>
      </c>
      <c r="F2969">
        <v>2015</v>
      </c>
      <c r="G2969" t="s">
        <v>1164</v>
      </c>
      <c r="H2969" t="s">
        <v>1020</v>
      </c>
      <c r="I2969" t="s">
        <v>1599</v>
      </c>
    </row>
    <row r="2970" spans="1:9" x14ac:dyDescent="0.25">
      <c r="A2970" t="s">
        <v>2590</v>
      </c>
      <c r="B2970">
        <v>0.14433199899999999</v>
      </c>
      <c r="C2970" t="s">
        <v>1375</v>
      </c>
      <c r="D2970" s="71">
        <v>42353</v>
      </c>
      <c r="E2970">
        <v>12</v>
      </c>
      <c r="F2970">
        <v>2015</v>
      </c>
      <c r="G2970" t="s">
        <v>1164</v>
      </c>
      <c r="H2970" t="s">
        <v>1020</v>
      </c>
      <c r="I2970" t="s">
        <v>1600</v>
      </c>
    </row>
    <row r="2971" spans="1:9" x14ac:dyDescent="0.25">
      <c r="A2971" t="s">
        <v>1712</v>
      </c>
      <c r="B2971">
        <v>0.14285731800000001</v>
      </c>
      <c r="C2971" t="s">
        <v>1375</v>
      </c>
      <c r="D2971" s="71">
        <v>42324</v>
      </c>
      <c r="E2971">
        <v>11</v>
      </c>
      <c r="F2971">
        <v>2015</v>
      </c>
      <c r="G2971" t="s">
        <v>1164</v>
      </c>
      <c r="H2971" t="s">
        <v>1020</v>
      </c>
      <c r="I2971" t="s">
        <v>1599</v>
      </c>
    </row>
    <row r="2972" spans="1:9" x14ac:dyDescent="0.25">
      <c r="A2972" t="s">
        <v>1725</v>
      </c>
      <c r="B2972">
        <v>0.14267528099999999</v>
      </c>
      <c r="C2972" t="s">
        <v>1375</v>
      </c>
      <c r="D2972" s="71">
        <v>42417</v>
      </c>
      <c r="E2972">
        <v>2</v>
      </c>
      <c r="F2972">
        <v>2016</v>
      </c>
      <c r="G2972" t="s">
        <v>1164</v>
      </c>
      <c r="H2972" t="s">
        <v>1020</v>
      </c>
      <c r="I2972" t="s">
        <v>1599</v>
      </c>
    </row>
    <row r="2973" spans="1:9" x14ac:dyDescent="0.25">
      <c r="A2973" t="s">
        <v>1846</v>
      </c>
      <c r="B2973">
        <v>0.14116653900000001</v>
      </c>
      <c r="C2973" t="s">
        <v>1375</v>
      </c>
      <c r="D2973" s="71">
        <v>42381</v>
      </c>
      <c r="E2973">
        <v>1</v>
      </c>
      <c r="F2973">
        <v>2016</v>
      </c>
      <c r="G2973" t="s">
        <v>1164</v>
      </c>
      <c r="H2973" t="s">
        <v>1020</v>
      </c>
      <c r="I2973" t="s">
        <v>1599</v>
      </c>
    </row>
    <row r="2974" spans="1:9" x14ac:dyDescent="0.25">
      <c r="A2974" t="s">
        <v>1889</v>
      </c>
      <c r="B2974">
        <v>0.140583972</v>
      </c>
      <c r="C2974" t="s">
        <v>1375</v>
      </c>
      <c r="D2974" s="71">
        <v>42270</v>
      </c>
      <c r="E2974">
        <v>9</v>
      </c>
      <c r="F2974">
        <v>2015</v>
      </c>
      <c r="G2974" t="s">
        <v>1164</v>
      </c>
      <c r="H2974" t="s">
        <v>1020</v>
      </c>
      <c r="I2974" t="s">
        <v>1599</v>
      </c>
    </row>
    <row r="2975" spans="1:9" x14ac:dyDescent="0.25">
      <c r="A2975" t="s">
        <v>1999</v>
      </c>
      <c r="B2975">
        <v>0.139258087</v>
      </c>
      <c r="C2975" t="s">
        <v>1375</v>
      </c>
      <c r="D2975" s="71">
        <v>42389</v>
      </c>
      <c r="E2975">
        <v>1</v>
      </c>
      <c r="F2975">
        <v>2016</v>
      </c>
      <c r="G2975" t="s">
        <v>1164</v>
      </c>
      <c r="H2975" t="s">
        <v>1020</v>
      </c>
      <c r="I2975" t="s">
        <v>1599</v>
      </c>
    </row>
    <row r="2976" spans="1:9" x14ac:dyDescent="0.25">
      <c r="A2976" t="s">
        <v>2009</v>
      </c>
      <c r="B2976">
        <v>0.139173042</v>
      </c>
      <c r="C2976" t="s">
        <v>1375</v>
      </c>
      <c r="D2976" s="71">
        <v>42307</v>
      </c>
      <c r="E2976">
        <v>10</v>
      </c>
      <c r="F2976">
        <v>2015</v>
      </c>
      <c r="G2976" t="s">
        <v>1164</v>
      </c>
      <c r="H2976" t="s">
        <v>1020</v>
      </c>
      <c r="I2976" t="s">
        <v>1599</v>
      </c>
    </row>
    <row r="2977" spans="1:9" x14ac:dyDescent="0.25">
      <c r="A2977" t="s">
        <v>2083</v>
      </c>
      <c r="B2977">
        <v>0.13827738000000001</v>
      </c>
      <c r="C2977" t="s">
        <v>1375</v>
      </c>
      <c r="D2977" s="71">
        <v>42276</v>
      </c>
      <c r="E2977">
        <v>9</v>
      </c>
      <c r="F2977">
        <v>2015</v>
      </c>
      <c r="G2977" t="s">
        <v>1164</v>
      </c>
      <c r="H2977" t="s">
        <v>1020</v>
      </c>
      <c r="I2977" t="s">
        <v>1599</v>
      </c>
    </row>
    <row r="2978" spans="1:9" x14ac:dyDescent="0.25">
      <c r="A2978" t="s">
        <v>2143</v>
      </c>
      <c r="B2978">
        <v>0.137446226</v>
      </c>
      <c r="C2978" t="s">
        <v>1375</v>
      </c>
      <c r="D2978" s="71">
        <v>42040</v>
      </c>
      <c r="E2978">
        <v>2</v>
      </c>
      <c r="F2978">
        <v>2015</v>
      </c>
      <c r="G2978" t="s">
        <v>1164</v>
      </c>
      <c r="H2978" t="s">
        <v>1020</v>
      </c>
      <c r="I2978" t="s">
        <v>1599</v>
      </c>
    </row>
    <row r="2979" spans="1:9" x14ac:dyDescent="0.25">
      <c r="A2979" t="s">
        <v>2171</v>
      </c>
      <c r="B2979">
        <v>0.137216641</v>
      </c>
      <c r="C2979" t="s">
        <v>1375</v>
      </c>
      <c r="D2979" s="71">
        <v>42444</v>
      </c>
      <c r="E2979">
        <v>3</v>
      </c>
      <c r="F2979">
        <v>2016</v>
      </c>
      <c r="G2979" t="s">
        <v>1164</v>
      </c>
      <c r="H2979" t="s">
        <v>1020</v>
      </c>
      <c r="I2979" t="s">
        <v>1599</v>
      </c>
    </row>
    <row r="2980" spans="1:9" x14ac:dyDescent="0.25">
      <c r="A2980" t="s">
        <v>2233</v>
      </c>
      <c r="B2980">
        <v>0.136375831</v>
      </c>
      <c r="C2980" t="s">
        <v>1375</v>
      </c>
      <c r="D2980" s="71">
        <v>41962</v>
      </c>
      <c r="E2980">
        <v>11</v>
      </c>
      <c r="F2980">
        <v>2014</v>
      </c>
      <c r="G2980" t="s">
        <v>1164</v>
      </c>
      <c r="H2980" t="s">
        <v>1020</v>
      </c>
      <c r="I2980" t="s">
        <v>1599</v>
      </c>
    </row>
    <row r="2981" spans="1:9" x14ac:dyDescent="0.25">
      <c r="A2981" t="s">
        <v>2234</v>
      </c>
      <c r="B2981">
        <v>0.136375831</v>
      </c>
      <c r="C2981" t="s">
        <v>1375</v>
      </c>
      <c r="D2981" s="71">
        <v>41962</v>
      </c>
      <c r="E2981">
        <v>11</v>
      </c>
      <c r="F2981">
        <v>2014</v>
      </c>
      <c r="G2981" t="s">
        <v>1164</v>
      </c>
      <c r="H2981" t="s">
        <v>1020</v>
      </c>
      <c r="I2981" t="s">
        <v>1599</v>
      </c>
    </row>
    <row r="2982" spans="1:9" x14ac:dyDescent="0.25">
      <c r="A2982" t="s">
        <v>2235</v>
      </c>
      <c r="B2982">
        <v>0.136375831</v>
      </c>
      <c r="C2982" t="s">
        <v>1375</v>
      </c>
      <c r="D2982" s="71">
        <v>41962</v>
      </c>
      <c r="E2982">
        <v>11</v>
      </c>
      <c r="F2982">
        <v>2014</v>
      </c>
      <c r="G2982" t="s">
        <v>1164</v>
      </c>
      <c r="H2982" t="s">
        <v>1020</v>
      </c>
      <c r="I2982" t="s">
        <v>1599</v>
      </c>
    </row>
    <row r="2983" spans="1:9" x14ac:dyDescent="0.25">
      <c r="A2983" t="s">
        <v>2548</v>
      </c>
      <c r="B2983">
        <v>0.13299066300000001</v>
      </c>
      <c r="C2983" t="s">
        <v>1375</v>
      </c>
      <c r="D2983" s="71">
        <v>42104</v>
      </c>
      <c r="E2983">
        <v>4</v>
      </c>
      <c r="F2983">
        <v>2015</v>
      </c>
      <c r="G2983" t="s">
        <v>1164</v>
      </c>
      <c r="H2983" t="s">
        <v>1020</v>
      </c>
      <c r="I2983" t="s">
        <v>1599</v>
      </c>
    </row>
    <row r="2984" spans="1:9" x14ac:dyDescent="0.25">
      <c r="A2984" t="s">
        <v>2587</v>
      </c>
      <c r="B2984">
        <v>0.13251322400000001</v>
      </c>
      <c r="C2984" t="s">
        <v>1375</v>
      </c>
      <c r="D2984" s="71">
        <v>42398</v>
      </c>
      <c r="E2984">
        <v>1</v>
      </c>
      <c r="F2984">
        <v>2016</v>
      </c>
      <c r="G2984" t="s">
        <v>1164</v>
      </c>
      <c r="H2984" t="s">
        <v>1020</v>
      </c>
      <c r="I2984" t="s">
        <v>1599</v>
      </c>
    </row>
    <row r="2985" spans="1:9" x14ac:dyDescent="0.25">
      <c r="A2985" t="s">
        <v>1650</v>
      </c>
      <c r="B2985">
        <v>0.131859699</v>
      </c>
      <c r="C2985" t="s">
        <v>1375</v>
      </c>
      <c r="D2985" s="71">
        <v>41845</v>
      </c>
      <c r="E2985">
        <v>7</v>
      </c>
      <c r="F2985">
        <v>2014</v>
      </c>
      <c r="G2985" t="s">
        <v>1164</v>
      </c>
      <c r="H2985" t="s">
        <v>1020</v>
      </c>
      <c r="I2985" t="s">
        <v>1599</v>
      </c>
    </row>
    <row r="2986" spans="1:9" x14ac:dyDescent="0.25">
      <c r="A2986" t="s">
        <v>1835</v>
      </c>
      <c r="B2986">
        <v>0.13006927700000001</v>
      </c>
      <c r="C2986" t="s">
        <v>1375</v>
      </c>
      <c r="D2986" s="71">
        <v>42306</v>
      </c>
      <c r="E2986">
        <v>10</v>
      </c>
      <c r="F2986">
        <v>2015</v>
      </c>
      <c r="G2986" t="s">
        <v>1164</v>
      </c>
      <c r="H2986" t="s">
        <v>1020</v>
      </c>
      <c r="I2986" t="s">
        <v>1599</v>
      </c>
    </row>
    <row r="2987" spans="1:9" x14ac:dyDescent="0.25">
      <c r="A2987" t="s">
        <v>1997</v>
      </c>
      <c r="B2987">
        <v>0.12818769799999999</v>
      </c>
      <c r="C2987" t="s">
        <v>1375</v>
      </c>
      <c r="D2987" s="71">
        <v>42228</v>
      </c>
      <c r="E2987">
        <v>8</v>
      </c>
      <c r="F2987">
        <v>2015</v>
      </c>
      <c r="G2987" t="s">
        <v>1164</v>
      </c>
      <c r="H2987" t="s">
        <v>1020</v>
      </c>
      <c r="I2987" t="s">
        <v>1599</v>
      </c>
    </row>
    <row r="2988" spans="1:9" x14ac:dyDescent="0.25">
      <c r="A2988" t="s">
        <v>2184</v>
      </c>
      <c r="B2988">
        <v>0.12592192699999999</v>
      </c>
      <c r="C2988" t="s">
        <v>1375</v>
      </c>
      <c r="D2988" s="71">
        <v>42220</v>
      </c>
      <c r="E2988">
        <v>8</v>
      </c>
      <c r="F2988">
        <v>2015</v>
      </c>
      <c r="G2988" t="s">
        <v>1164</v>
      </c>
      <c r="H2988" t="s">
        <v>1020</v>
      </c>
      <c r="I2988" t="s">
        <v>1599</v>
      </c>
    </row>
    <row r="2989" spans="1:9" x14ac:dyDescent="0.25">
      <c r="A2989" t="s">
        <v>2204</v>
      </c>
      <c r="B2989">
        <v>0.12568196000000001</v>
      </c>
      <c r="C2989" t="s">
        <v>1375</v>
      </c>
      <c r="D2989" s="71">
        <v>42296</v>
      </c>
      <c r="E2989">
        <v>10</v>
      </c>
      <c r="F2989">
        <v>2015</v>
      </c>
      <c r="G2989" t="s">
        <v>1164</v>
      </c>
      <c r="H2989" t="s">
        <v>1020</v>
      </c>
      <c r="I2989" t="s">
        <v>1599</v>
      </c>
    </row>
    <row r="2990" spans="1:9" x14ac:dyDescent="0.25">
      <c r="A2990" t="s">
        <v>2367</v>
      </c>
      <c r="B2990">
        <v>0.123935532</v>
      </c>
      <c r="C2990" t="s">
        <v>1375</v>
      </c>
      <c r="D2990" s="71">
        <v>42405</v>
      </c>
      <c r="E2990">
        <v>2</v>
      </c>
      <c r="F2990">
        <v>2016</v>
      </c>
      <c r="G2990" t="s">
        <v>1164</v>
      </c>
      <c r="H2990" t="s">
        <v>1020</v>
      </c>
      <c r="I2990" t="s">
        <v>1599</v>
      </c>
    </row>
    <row r="2991" spans="1:9" x14ac:dyDescent="0.25">
      <c r="A2991" t="s">
        <v>2378</v>
      </c>
      <c r="B2991">
        <v>0.123801919</v>
      </c>
      <c r="C2991" t="s">
        <v>1375</v>
      </c>
      <c r="D2991" s="71">
        <v>42185</v>
      </c>
      <c r="E2991">
        <v>6</v>
      </c>
      <c r="F2991">
        <v>2015</v>
      </c>
      <c r="G2991" t="s">
        <v>1164</v>
      </c>
      <c r="H2991" t="s">
        <v>1020</v>
      </c>
      <c r="I2991" t="s">
        <v>1599</v>
      </c>
    </row>
    <row r="2992" spans="1:9" x14ac:dyDescent="0.25">
      <c r="A2992" t="s">
        <v>2513</v>
      </c>
      <c r="B2992">
        <v>0.122617669</v>
      </c>
      <c r="C2992" t="s">
        <v>1375</v>
      </c>
      <c r="D2992" s="71">
        <v>42174</v>
      </c>
      <c r="E2992">
        <v>6</v>
      </c>
      <c r="F2992">
        <v>2015</v>
      </c>
      <c r="G2992" t="s">
        <v>1164</v>
      </c>
      <c r="H2992" t="s">
        <v>1020</v>
      </c>
      <c r="I2992" t="s">
        <v>1599</v>
      </c>
    </row>
    <row r="2993" spans="1:9" x14ac:dyDescent="0.25">
      <c r="A2993" t="s">
        <v>1842</v>
      </c>
      <c r="B2993">
        <v>0.130007183</v>
      </c>
      <c r="C2993" t="s">
        <v>1375</v>
      </c>
      <c r="D2993" s="71">
        <v>42216</v>
      </c>
      <c r="E2993">
        <v>7</v>
      </c>
      <c r="F2993">
        <v>2015</v>
      </c>
      <c r="G2993" t="s">
        <v>1164</v>
      </c>
      <c r="H2993" t="s">
        <v>1020</v>
      </c>
      <c r="I2993" t="s">
        <v>1599</v>
      </c>
    </row>
    <row r="2994" spans="1:9" x14ac:dyDescent="0.25">
      <c r="A2994" t="s">
        <v>1949</v>
      </c>
      <c r="B2994">
        <v>0.170492375</v>
      </c>
      <c r="C2994" t="s">
        <v>1375</v>
      </c>
      <c r="D2994" s="71">
        <v>42170</v>
      </c>
      <c r="E2994">
        <v>6</v>
      </c>
      <c r="F2994">
        <v>2015</v>
      </c>
      <c r="G2994" t="s">
        <v>1598</v>
      </c>
      <c r="H2994" t="s">
        <v>1019</v>
      </c>
      <c r="I2994" t="s">
        <v>1599</v>
      </c>
    </row>
    <row r="2995" spans="1:9" x14ac:dyDescent="0.25">
      <c r="A2995" t="s">
        <v>1976</v>
      </c>
      <c r="B2995">
        <v>0.169923723</v>
      </c>
      <c r="C2995" t="s">
        <v>1375</v>
      </c>
      <c r="D2995" s="71">
        <v>42415</v>
      </c>
      <c r="E2995">
        <v>2</v>
      </c>
      <c r="F2995">
        <v>2016</v>
      </c>
      <c r="G2995" t="s">
        <v>1164</v>
      </c>
      <c r="H2995" t="s">
        <v>1020</v>
      </c>
      <c r="I2995" t="s">
        <v>1599</v>
      </c>
    </row>
    <row r="2996" spans="1:9" x14ac:dyDescent="0.25">
      <c r="A2996" t="s">
        <v>2393</v>
      </c>
      <c r="B2996">
        <v>0.187909512</v>
      </c>
      <c r="C2996" t="s">
        <v>1375</v>
      </c>
      <c r="D2996" s="71">
        <v>42160</v>
      </c>
      <c r="E2996">
        <v>6</v>
      </c>
      <c r="F2996">
        <v>2015</v>
      </c>
      <c r="G2996" t="s">
        <v>1598</v>
      </c>
      <c r="H2996" t="s">
        <v>1019</v>
      </c>
      <c r="I2996" t="s">
        <v>1599</v>
      </c>
    </row>
    <row r="2997" spans="1:9" x14ac:dyDescent="0.25">
      <c r="A2997" t="s">
        <v>1768</v>
      </c>
      <c r="B2997">
        <v>0.15504762</v>
      </c>
      <c r="C2997" t="s">
        <v>1307</v>
      </c>
      <c r="D2997" s="71">
        <v>42535</v>
      </c>
      <c r="E2997">
        <v>6</v>
      </c>
      <c r="F2997">
        <v>2016</v>
      </c>
      <c r="G2997" t="s">
        <v>1164</v>
      </c>
      <c r="H2997" t="s">
        <v>544</v>
      </c>
      <c r="I2997" t="s">
        <v>1599</v>
      </c>
    </row>
    <row r="2998" spans="1:9" x14ac:dyDescent="0.25">
      <c r="A2998" t="s">
        <v>2201</v>
      </c>
      <c r="B2998">
        <v>0.19626833299999999</v>
      </c>
      <c r="C2998" t="s">
        <v>1307</v>
      </c>
      <c r="D2998" s="71">
        <v>42488</v>
      </c>
      <c r="E2998">
        <v>4</v>
      </c>
      <c r="F2998">
        <v>2016</v>
      </c>
      <c r="G2998" t="s">
        <v>1164</v>
      </c>
      <c r="H2998" t="s">
        <v>544</v>
      </c>
      <c r="I2998" t="s">
        <v>1599</v>
      </c>
    </row>
    <row r="2999" spans="1:9" x14ac:dyDescent="0.25">
      <c r="A2999" t="s">
        <v>2247</v>
      </c>
      <c r="B2999">
        <v>0.19404825000000001</v>
      </c>
      <c r="C2999" t="s">
        <v>1307</v>
      </c>
      <c r="D2999" s="71">
        <v>42507</v>
      </c>
      <c r="E2999">
        <v>5</v>
      </c>
      <c r="F2999">
        <v>2016</v>
      </c>
      <c r="G2999" t="s">
        <v>1164</v>
      </c>
      <c r="H2999" t="s">
        <v>544</v>
      </c>
      <c r="I2999" t="s">
        <v>1599</v>
      </c>
    </row>
    <row r="3000" spans="1:9" x14ac:dyDescent="0.25">
      <c r="A3000" t="s">
        <v>2412</v>
      </c>
      <c r="B3000">
        <v>0.1872036</v>
      </c>
      <c r="C3000" t="s">
        <v>1307</v>
      </c>
      <c r="D3000" s="71">
        <v>42534</v>
      </c>
      <c r="E3000">
        <v>6</v>
      </c>
      <c r="F3000">
        <v>2016</v>
      </c>
      <c r="G3000" t="s">
        <v>1164</v>
      </c>
      <c r="H3000" t="s">
        <v>544</v>
      </c>
      <c r="I3000" t="s">
        <v>1599</v>
      </c>
    </row>
    <row r="3001" spans="1:9" x14ac:dyDescent="0.25">
      <c r="A3001" t="s">
        <v>2423</v>
      </c>
      <c r="B3001">
        <v>0.186910454</v>
      </c>
      <c r="C3001" t="s">
        <v>1307</v>
      </c>
      <c r="D3001" s="71">
        <v>42488</v>
      </c>
      <c r="E3001">
        <v>4</v>
      </c>
      <c r="F3001">
        <v>2016</v>
      </c>
      <c r="G3001" t="s">
        <v>1164</v>
      </c>
      <c r="H3001" t="s">
        <v>544</v>
      </c>
      <c r="I3001" t="s">
        <v>1599</v>
      </c>
    </row>
    <row r="3002" spans="1:9" x14ac:dyDescent="0.25">
      <c r="A3002" t="s">
        <v>2581</v>
      </c>
      <c r="B3002">
        <v>0.181175264</v>
      </c>
      <c r="C3002" t="s">
        <v>1307</v>
      </c>
      <c r="D3002" s="71">
        <v>42480</v>
      </c>
      <c r="E3002">
        <v>4</v>
      </c>
      <c r="F3002">
        <v>2016</v>
      </c>
      <c r="G3002" t="s">
        <v>1164</v>
      </c>
      <c r="H3002" t="s">
        <v>544</v>
      </c>
      <c r="I3002" t="s">
        <v>1599</v>
      </c>
    </row>
    <row r="3003" spans="1:9" x14ac:dyDescent="0.25">
      <c r="A3003" t="s">
        <v>1775</v>
      </c>
      <c r="B3003">
        <v>0.17605256999999999</v>
      </c>
      <c r="C3003" t="s">
        <v>1307</v>
      </c>
      <c r="D3003" s="71">
        <v>42516</v>
      </c>
      <c r="E3003">
        <v>5</v>
      </c>
      <c r="F3003">
        <v>2016</v>
      </c>
      <c r="G3003" t="s">
        <v>1164</v>
      </c>
      <c r="H3003" t="s">
        <v>544</v>
      </c>
      <c r="I3003" t="s">
        <v>1599</v>
      </c>
    </row>
    <row r="3004" spans="1:9" x14ac:dyDescent="0.25">
      <c r="A3004" t="s">
        <v>1795</v>
      </c>
      <c r="B3004">
        <v>0.17532524699999999</v>
      </c>
      <c r="C3004" t="s">
        <v>1307</v>
      </c>
      <c r="D3004" s="71">
        <v>42459</v>
      </c>
      <c r="E3004">
        <v>3</v>
      </c>
      <c r="F3004">
        <v>2016</v>
      </c>
      <c r="G3004" t="s">
        <v>1164</v>
      </c>
      <c r="H3004" t="s">
        <v>544</v>
      </c>
      <c r="I3004" t="s">
        <v>1599</v>
      </c>
    </row>
    <row r="3005" spans="1:9" x14ac:dyDescent="0.25">
      <c r="A3005" t="s">
        <v>1888</v>
      </c>
      <c r="B3005">
        <v>0.17222944900000001</v>
      </c>
      <c r="C3005" t="s">
        <v>1307</v>
      </c>
      <c r="D3005" s="71">
        <v>42534</v>
      </c>
      <c r="E3005">
        <v>6</v>
      </c>
      <c r="F3005">
        <v>2016</v>
      </c>
      <c r="G3005" t="s">
        <v>1164</v>
      </c>
      <c r="H3005" t="s">
        <v>544</v>
      </c>
      <c r="I3005" t="s">
        <v>1599</v>
      </c>
    </row>
    <row r="3006" spans="1:9" x14ac:dyDescent="0.25">
      <c r="A3006" t="s">
        <v>1939</v>
      </c>
      <c r="B3006">
        <v>0.17068695</v>
      </c>
      <c r="C3006" t="s">
        <v>1307</v>
      </c>
      <c r="D3006" s="71">
        <v>42507</v>
      </c>
      <c r="E3006">
        <v>5</v>
      </c>
      <c r="F3006">
        <v>2016</v>
      </c>
      <c r="G3006" t="s">
        <v>1164</v>
      </c>
      <c r="H3006" t="s">
        <v>544</v>
      </c>
      <c r="I3006" t="s">
        <v>1599</v>
      </c>
    </row>
    <row r="3007" spans="1:9" x14ac:dyDescent="0.25">
      <c r="A3007" t="s">
        <v>1972</v>
      </c>
      <c r="B3007">
        <v>0.170023592</v>
      </c>
      <c r="C3007" t="s">
        <v>1307</v>
      </c>
      <c r="D3007" s="71">
        <v>42338</v>
      </c>
      <c r="E3007">
        <v>11</v>
      </c>
      <c r="F3007">
        <v>2015</v>
      </c>
      <c r="G3007" t="s">
        <v>1164</v>
      </c>
      <c r="H3007" t="s">
        <v>544</v>
      </c>
      <c r="I3007" t="s">
        <v>1599</v>
      </c>
    </row>
    <row r="3008" spans="1:9" x14ac:dyDescent="0.25">
      <c r="A3008" t="s">
        <v>2000</v>
      </c>
      <c r="B3008">
        <v>0.16951740000000001</v>
      </c>
      <c r="C3008" t="s">
        <v>1307</v>
      </c>
      <c r="D3008" s="71">
        <v>42534</v>
      </c>
      <c r="E3008">
        <v>6</v>
      </c>
      <c r="F3008">
        <v>2016</v>
      </c>
      <c r="G3008" t="s">
        <v>1164</v>
      </c>
      <c r="H3008" t="s">
        <v>544</v>
      </c>
      <c r="I3008" t="s">
        <v>1599</v>
      </c>
    </row>
    <row r="3009" spans="1:9" x14ac:dyDescent="0.25">
      <c r="A3009" t="s">
        <v>2071</v>
      </c>
      <c r="B3009">
        <v>0.16777476099999999</v>
      </c>
      <c r="C3009" t="s">
        <v>1307</v>
      </c>
      <c r="D3009" s="71">
        <v>42472</v>
      </c>
      <c r="E3009">
        <v>4</v>
      </c>
      <c r="F3009">
        <v>2016</v>
      </c>
      <c r="G3009" t="s">
        <v>1164</v>
      </c>
      <c r="H3009" t="s">
        <v>544</v>
      </c>
      <c r="I3009" t="s">
        <v>1599</v>
      </c>
    </row>
    <row r="3010" spans="1:9" x14ac:dyDescent="0.25">
      <c r="A3010" t="s">
        <v>2107</v>
      </c>
      <c r="B3010">
        <v>0.16712749599999999</v>
      </c>
      <c r="C3010" t="s">
        <v>1307</v>
      </c>
      <c r="D3010" s="71">
        <v>42465</v>
      </c>
      <c r="E3010">
        <v>4</v>
      </c>
      <c r="F3010">
        <v>2016</v>
      </c>
      <c r="G3010" t="s">
        <v>1164</v>
      </c>
      <c r="H3010" t="s">
        <v>544</v>
      </c>
      <c r="I3010" t="s">
        <v>1599</v>
      </c>
    </row>
    <row r="3011" spans="1:9" x14ac:dyDescent="0.25">
      <c r="A3011" t="s">
        <v>2139</v>
      </c>
      <c r="B3011">
        <v>0.16655782</v>
      </c>
      <c r="C3011" t="s">
        <v>1307</v>
      </c>
      <c r="D3011" s="71">
        <v>42468</v>
      </c>
      <c r="E3011">
        <v>4</v>
      </c>
      <c r="F3011">
        <v>2016</v>
      </c>
      <c r="G3011" t="s">
        <v>1164</v>
      </c>
      <c r="H3011" t="s">
        <v>544</v>
      </c>
      <c r="I3011" t="s">
        <v>1599</v>
      </c>
    </row>
    <row r="3012" spans="1:9" x14ac:dyDescent="0.25">
      <c r="A3012" t="s">
        <v>2226</v>
      </c>
      <c r="B3012">
        <v>0.16474639399999999</v>
      </c>
      <c r="C3012" t="s">
        <v>1307</v>
      </c>
      <c r="D3012" s="71">
        <v>42468</v>
      </c>
      <c r="E3012">
        <v>4</v>
      </c>
      <c r="F3012">
        <v>2016</v>
      </c>
      <c r="G3012" t="s">
        <v>1164</v>
      </c>
      <c r="H3012" t="s">
        <v>544</v>
      </c>
      <c r="I3012" t="s">
        <v>1599</v>
      </c>
    </row>
    <row r="3013" spans="1:9" x14ac:dyDescent="0.25">
      <c r="A3013" t="s">
        <v>2308</v>
      </c>
      <c r="B3013">
        <v>0.16322510600000001</v>
      </c>
      <c r="C3013" t="s">
        <v>1307</v>
      </c>
      <c r="D3013" s="71">
        <v>42460</v>
      </c>
      <c r="E3013">
        <v>3</v>
      </c>
      <c r="F3013">
        <v>2016</v>
      </c>
      <c r="G3013" t="s">
        <v>1164</v>
      </c>
      <c r="H3013" t="s">
        <v>544</v>
      </c>
      <c r="I3013" t="s">
        <v>1599</v>
      </c>
    </row>
    <row r="3014" spans="1:9" x14ac:dyDescent="0.25">
      <c r="A3014" t="s">
        <v>2332</v>
      </c>
      <c r="B3014">
        <v>0.16277013200000001</v>
      </c>
      <c r="C3014" t="s">
        <v>1307</v>
      </c>
      <c r="D3014" s="71">
        <v>42494</v>
      </c>
      <c r="E3014">
        <v>5</v>
      </c>
      <c r="F3014">
        <v>2016</v>
      </c>
      <c r="G3014" t="s">
        <v>1164</v>
      </c>
      <c r="H3014" t="s">
        <v>544</v>
      </c>
      <c r="I3014" t="s">
        <v>1599</v>
      </c>
    </row>
    <row r="3015" spans="1:9" x14ac:dyDescent="0.25">
      <c r="A3015" t="s">
        <v>2384</v>
      </c>
      <c r="B3015">
        <v>0.161966577</v>
      </c>
      <c r="C3015" t="s">
        <v>1307</v>
      </c>
      <c r="D3015" s="71">
        <v>42494</v>
      </c>
      <c r="E3015">
        <v>5</v>
      </c>
      <c r="F3015">
        <v>2016</v>
      </c>
      <c r="G3015" t="s">
        <v>1164</v>
      </c>
      <c r="H3015" t="s">
        <v>544</v>
      </c>
      <c r="I3015" t="s">
        <v>1599</v>
      </c>
    </row>
    <row r="3016" spans="1:9" x14ac:dyDescent="0.25">
      <c r="A3016" t="s">
        <v>2393</v>
      </c>
      <c r="B3016">
        <v>0.1617526</v>
      </c>
      <c r="C3016" t="s">
        <v>1307</v>
      </c>
      <c r="D3016" s="71">
        <v>42527</v>
      </c>
      <c r="E3016">
        <v>6</v>
      </c>
      <c r="F3016">
        <v>2016</v>
      </c>
      <c r="G3016" t="s">
        <v>1164</v>
      </c>
      <c r="H3016" t="s">
        <v>544</v>
      </c>
      <c r="I3016" t="s">
        <v>1599</v>
      </c>
    </row>
    <row r="3017" spans="1:9" x14ac:dyDescent="0.25">
      <c r="A3017" t="s">
        <v>2394</v>
      </c>
      <c r="B3017">
        <v>0.1617526</v>
      </c>
      <c r="C3017" t="s">
        <v>1307</v>
      </c>
      <c r="D3017" s="71">
        <v>42517</v>
      </c>
      <c r="E3017">
        <v>5</v>
      </c>
      <c r="F3017">
        <v>2016</v>
      </c>
      <c r="G3017" t="s">
        <v>1164</v>
      </c>
      <c r="H3017" t="s">
        <v>544</v>
      </c>
      <c r="I3017" t="s">
        <v>1599</v>
      </c>
    </row>
    <row r="3018" spans="1:9" x14ac:dyDescent="0.25">
      <c r="A3018" t="s">
        <v>2456</v>
      </c>
      <c r="B3018">
        <v>0.160486622</v>
      </c>
      <c r="C3018" t="s">
        <v>1307</v>
      </c>
      <c r="D3018" s="71">
        <v>42515</v>
      </c>
      <c r="E3018">
        <v>5</v>
      </c>
      <c r="F3018">
        <v>2016</v>
      </c>
      <c r="G3018" t="s">
        <v>1164</v>
      </c>
      <c r="H3018" t="s">
        <v>544</v>
      </c>
      <c r="I3018" t="s">
        <v>1599</v>
      </c>
    </row>
    <row r="3019" spans="1:9" x14ac:dyDescent="0.25">
      <c r="A3019" t="s">
        <v>2470</v>
      </c>
      <c r="B3019">
        <v>0.16030260099999999</v>
      </c>
      <c r="C3019" t="s">
        <v>1307</v>
      </c>
      <c r="D3019" s="71">
        <v>42426</v>
      </c>
      <c r="E3019">
        <v>2</v>
      </c>
      <c r="F3019">
        <v>2016</v>
      </c>
      <c r="G3019" t="s">
        <v>1164</v>
      </c>
      <c r="H3019" t="s">
        <v>544</v>
      </c>
      <c r="I3019" t="s">
        <v>1599</v>
      </c>
    </row>
    <row r="3020" spans="1:9" x14ac:dyDescent="0.25">
      <c r="A3020" t="s">
        <v>2485</v>
      </c>
      <c r="B3020">
        <v>0.1600896</v>
      </c>
      <c r="C3020" t="s">
        <v>1307</v>
      </c>
      <c r="D3020" s="71">
        <v>42524</v>
      </c>
      <c r="E3020">
        <v>6</v>
      </c>
      <c r="F3020">
        <v>2016</v>
      </c>
      <c r="G3020" t="s">
        <v>1164</v>
      </c>
      <c r="H3020" t="s">
        <v>544</v>
      </c>
      <c r="I3020" t="s">
        <v>1599</v>
      </c>
    </row>
    <row r="3021" spans="1:9" x14ac:dyDescent="0.25">
      <c r="A3021" t="s">
        <v>2501</v>
      </c>
      <c r="B3021">
        <v>0.15995633400000001</v>
      </c>
      <c r="C3021" t="s">
        <v>1307</v>
      </c>
      <c r="D3021" s="71">
        <v>42489</v>
      </c>
      <c r="E3021">
        <v>4</v>
      </c>
      <c r="F3021">
        <v>2016</v>
      </c>
      <c r="G3021" t="s">
        <v>1164</v>
      </c>
      <c r="H3021" t="s">
        <v>544</v>
      </c>
      <c r="I3021" t="s">
        <v>1599</v>
      </c>
    </row>
    <row r="3022" spans="1:9" x14ac:dyDescent="0.25">
      <c r="A3022" t="s">
        <v>2525</v>
      </c>
      <c r="B3022">
        <v>0.159605412</v>
      </c>
      <c r="C3022" t="s">
        <v>1307</v>
      </c>
      <c r="D3022" s="71">
        <v>42508</v>
      </c>
      <c r="E3022">
        <v>5</v>
      </c>
      <c r="F3022">
        <v>2016</v>
      </c>
      <c r="G3022" t="s">
        <v>1164</v>
      </c>
      <c r="H3022" t="s">
        <v>544</v>
      </c>
      <c r="I3022" t="s">
        <v>1599</v>
      </c>
    </row>
    <row r="3023" spans="1:9" x14ac:dyDescent="0.25">
      <c r="A3023" t="s">
        <v>2531</v>
      </c>
      <c r="B3023">
        <v>0.15956666999999999</v>
      </c>
      <c r="C3023" t="s">
        <v>1307</v>
      </c>
      <c r="D3023" s="71">
        <v>42507</v>
      </c>
      <c r="E3023">
        <v>5</v>
      </c>
      <c r="F3023">
        <v>2016</v>
      </c>
      <c r="G3023" t="s">
        <v>1164</v>
      </c>
      <c r="H3023" t="s">
        <v>544</v>
      </c>
      <c r="I3023" t="s">
        <v>1599</v>
      </c>
    </row>
    <row r="3024" spans="1:9" x14ac:dyDescent="0.25">
      <c r="A3024" t="s">
        <v>2629</v>
      </c>
      <c r="B3024">
        <v>0.157524361</v>
      </c>
      <c r="C3024" t="s">
        <v>1307</v>
      </c>
      <c r="D3024" s="71">
        <v>42361</v>
      </c>
      <c r="E3024">
        <v>12</v>
      </c>
      <c r="F3024">
        <v>2015</v>
      </c>
      <c r="G3024" t="s">
        <v>1164</v>
      </c>
      <c r="H3024" t="s">
        <v>544</v>
      </c>
      <c r="I3024" t="s">
        <v>1599</v>
      </c>
    </row>
    <row r="3025" spans="1:9" x14ac:dyDescent="0.25">
      <c r="A3025" t="s">
        <v>1651</v>
      </c>
      <c r="B3025">
        <v>0.157242505</v>
      </c>
      <c r="C3025" t="s">
        <v>1307</v>
      </c>
      <c r="D3025" s="71">
        <v>42459</v>
      </c>
      <c r="E3025">
        <v>3</v>
      </c>
      <c r="F3025">
        <v>2016</v>
      </c>
      <c r="G3025" t="s">
        <v>1164</v>
      </c>
      <c r="H3025" t="s">
        <v>544</v>
      </c>
      <c r="I3025" t="s">
        <v>1599</v>
      </c>
    </row>
    <row r="3026" spans="1:9" x14ac:dyDescent="0.25">
      <c r="A3026" t="s">
        <v>1670</v>
      </c>
      <c r="B3026">
        <v>0.15693655100000001</v>
      </c>
      <c r="C3026" t="s">
        <v>1307</v>
      </c>
      <c r="D3026" s="71">
        <v>42397</v>
      </c>
      <c r="E3026">
        <v>1</v>
      </c>
      <c r="F3026">
        <v>2016</v>
      </c>
      <c r="G3026" t="s">
        <v>1164</v>
      </c>
      <c r="H3026" t="s">
        <v>544</v>
      </c>
      <c r="I3026" t="s">
        <v>1599</v>
      </c>
    </row>
    <row r="3027" spans="1:9" x14ac:dyDescent="0.25">
      <c r="A3027" t="s">
        <v>1693</v>
      </c>
      <c r="B3027">
        <v>0.156507913</v>
      </c>
      <c r="C3027" t="s">
        <v>1307</v>
      </c>
      <c r="D3027" s="71">
        <v>42338</v>
      </c>
      <c r="E3027">
        <v>11</v>
      </c>
      <c r="F3027">
        <v>2015</v>
      </c>
      <c r="G3027" t="s">
        <v>1164</v>
      </c>
      <c r="H3027" t="s">
        <v>544</v>
      </c>
      <c r="I3027" t="s">
        <v>1599</v>
      </c>
    </row>
    <row r="3028" spans="1:9" x14ac:dyDescent="0.25">
      <c r="A3028" t="s">
        <v>1758</v>
      </c>
      <c r="B3028">
        <v>0.15520158100000001</v>
      </c>
      <c r="C3028" t="s">
        <v>1307</v>
      </c>
      <c r="D3028" s="71">
        <v>42445</v>
      </c>
      <c r="E3028">
        <v>3</v>
      </c>
      <c r="F3028">
        <v>2016</v>
      </c>
      <c r="G3028" t="s">
        <v>1164</v>
      </c>
      <c r="H3028" t="s">
        <v>544</v>
      </c>
      <c r="I3028" t="s">
        <v>1599</v>
      </c>
    </row>
    <row r="3029" spans="1:9" x14ac:dyDescent="0.25">
      <c r="A3029" t="s">
        <v>1783</v>
      </c>
      <c r="B3029">
        <v>0.15489688200000001</v>
      </c>
      <c r="C3029" t="s">
        <v>1307</v>
      </c>
      <c r="D3029" s="71">
        <v>42480</v>
      </c>
      <c r="E3029">
        <v>4</v>
      </c>
      <c r="F3029">
        <v>2016</v>
      </c>
      <c r="G3029" t="s">
        <v>1164</v>
      </c>
      <c r="H3029" t="s">
        <v>544</v>
      </c>
      <c r="I3029" t="s">
        <v>1599</v>
      </c>
    </row>
    <row r="3030" spans="1:9" x14ac:dyDescent="0.25">
      <c r="A3030" t="s">
        <v>1816</v>
      </c>
      <c r="B3030">
        <v>0.15450826200000001</v>
      </c>
      <c r="C3030" t="s">
        <v>1307</v>
      </c>
      <c r="D3030" s="71">
        <v>42465</v>
      </c>
      <c r="E3030">
        <v>4</v>
      </c>
      <c r="F3030">
        <v>2016</v>
      </c>
      <c r="G3030" t="s">
        <v>1164</v>
      </c>
      <c r="H3030" t="s">
        <v>544</v>
      </c>
      <c r="I3030" t="s">
        <v>1599</v>
      </c>
    </row>
    <row r="3031" spans="1:9" x14ac:dyDescent="0.25">
      <c r="A3031" t="s">
        <v>1828</v>
      </c>
      <c r="B3031">
        <v>0.15431002599999999</v>
      </c>
      <c r="C3031" t="s">
        <v>1307</v>
      </c>
      <c r="D3031" s="71">
        <v>42380</v>
      </c>
      <c r="E3031">
        <v>1</v>
      </c>
      <c r="F3031">
        <v>2016</v>
      </c>
      <c r="G3031" t="s">
        <v>1164</v>
      </c>
      <c r="H3031" t="s">
        <v>544</v>
      </c>
      <c r="I3031" t="s">
        <v>1599</v>
      </c>
    </row>
    <row r="3032" spans="1:9" x14ac:dyDescent="0.25">
      <c r="A3032" t="s">
        <v>1836</v>
      </c>
      <c r="B3032">
        <v>0.15419355000000001</v>
      </c>
      <c r="C3032" t="s">
        <v>1307</v>
      </c>
      <c r="D3032" s="71">
        <v>42521</v>
      </c>
      <c r="E3032">
        <v>5</v>
      </c>
      <c r="F3032">
        <v>2016</v>
      </c>
      <c r="G3032" t="s">
        <v>1164</v>
      </c>
      <c r="H3032" t="s">
        <v>544</v>
      </c>
      <c r="I3032" t="s">
        <v>1599</v>
      </c>
    </row>
    <row r="3033" spans="1:9" x14ac:dyDescent="0.25">
      <c r="A3033" t="s">
        <v>1837</v>
      </c>
      <c r="B3033">
        <v>0.15419355000000001</v>
      </c>
      <c r="C3033" t="s">
        <v>1307</v>
      </c>
      <c r="D3033" s="71">
        <v>42521</v>
      </c>
      <c r="E3033">
        <v>5</v>
      </c>
      <c r="F3033">
        <v>2016</v>
      </c>
      <c r="G3033" t="s">
        <v>1164</v>
      </c>
      <c r="H3033" t="s">
        <v>544</v>
      </c>
      <c r="I3033" t="s">
        <v>1599</v>
      </c>
    </row>
    <row r="3034" spans="1:9" x14ac:dyDescent="0.25">
      <c r="A3034" t="s">
        <v>2017</v>
      </c>
      <c r="B3034">
        <v>0.15167129800000001</v>
      </c>
      <c r="C3034" t="s">
        <v>1307</v>
      </c>
      <c r="D3034" s="71">
        <v>42325</v>
      </c>
      <c r="E3034">
        <v>11</v>
      </c>
      <c r="F3034">
        <v>2015</v>
      </c>
      <c r="G3034" t="s">
        <v>1164</v>
      </c>
      <c r="H3034" t="s">
        <v>544</v>
      </c>
      <c r="I3034" t="s">
        <v>1599</v>
      </c>
    </row>
    <row r="3035" spans="1:9" x14ac:dyDescent="0.25">
      <c r="A3035" t="s">
        <v>2038</v>
      </c>
      <c r="B3035">
        <v>0.15131998099999999</v>
      </c>
      <c r="C3035" t="s">
        <v>1307</v>
      </c>
      <c r="D3035" s="71">
        <v>42473</v>
      </c>
      <c r="E3035">
        <v>4</v>
      </c>
      <c r="F3035">
        <v>2016</v>
      </c>
      <c r="G3035" t="s">
        <v>1164</v>
      </c>
      <c r="H3035" t="s">
        <v>544</v>
      </c>
      <c r="I3035" t="s">
        <v>1599</v>
      </c>
    </row>
    <row r="3036" spans="1:9" x14ac:dyDescent="0.25">
      <c r="A3036" t="s">
        <v>2045</v>
      </c>
      <c r="B3036">
        <v>0.15125712499999999</v>
      </c>
      <c r="C3036" t="s">
        <v>1307</v>
      </c>
      <c r="D3036" s="71">
        <v>42306</v>
      </c>
      <c r="E3036">
        <v>10</v>
      </c>
      <c r="F3036">
        <v>2015</v>
      </c>
      <c r="G3036" t="s">
        <v>1164</v>
      </c>
      <c r="H3036" t="s">
        <v>544</v>
      </c>
      <c r="I3036" t="s">
        <v>1599</v>
      </c>
    </row>
    <row r="3037" spans="1:9" x14ac:dyDescent="0.25">
      <c r="A3037" t="s">
        <v>2101</v>
      </c>
      <c r="B3037">
        <v>0.15043815999999999</v>
      </c>
      <c r="C3037" t="s">
        <v>1307</v>
      </c>
      <c r="D3037" s="71">
        <v>42426</v>
      </c>
      <c r="E3037">
        <v>2</v>
      </c>
      <c r="F3037">
        <v>2016</v>
      </c>
      <c r="G3037" t="s">
        <v>1164</v>
      </c>
      <c r="H3037" t="s">
        <v>544</v>
      </c>
      <c r="I3037" t="s">
        <v>1599</v>
      </c>
    </row>
    <row r="3038" spans="1:9" x14ac:dyDescent="0.25">
      <c r="A3038" t="s">
        <v>2228</v>
      </c>
      <c r="B3038">
        <v>0.14884742400000001</v>
      </c>
      <c r="C3038" t="s">
        <v>1307</v>
      </c>
      <c r="D3038" s="71">
        <v>42306</v>
      </c>
      <c r="E3038">
        <v>10</v>
      </c>
      <c r="F3038">
        <v>2015</v>
      </c>
      <c r="G3038" t="s">
        <v>1164</v>
      </c>
      <c r="H3038" t="s">
        <v>544</v>
      </c>
      <c r="I3038" t="s">
        <v>1599</v>
      </c>
    </row>
    <row r="3039" spans="1:9" x14ac:dyDescent="0.25">
      <c r="A3039" t="s">
        <v>2240</v>
      </c>
      <c r="B3039">
        <v>0.14870438</v>
      </c>
      <c r="C3039" t="s">
        <v>1307</v>
      </c>
      <c r="D3039" s="71">
        <v>42500</v>
      </c>
      <c r="E3039">
        <v>5</v>
      </c>
      <c r="F3039">
        <v>2016</v>
      </c>
      <c r="G3039" t="s">
        <v>1164</v>
      </c>
      <c r="H3039" t="s">
        <v>544</v>
      </c>
      <c r="I3039" t="s">
        <v>1599</v>
      </c>
    </row>
    <row r="3040" spans="1:9" x14ac:dyDescent="0.25">
      <c r="A3040" t="s">
        <v>2275</v>
      </c>
      <c r="B3040">
        <v>0.148346961</v>
      </c>
      <c r="C3040" t="s">
        <v>1307</v>
      </c>
      <c r="D3040" s="71">
        <v>42528</v>
      </c>
      <c r="E3040">
        <v>6</v>
      </c>
      <c r="F3040">
        <v>2016</v>
      </c>
      <c r="G3040" t="s">
        <v>1164</v>
      </c>
      <c r="H3040" t="s">
        <v>544</v>
      </c>
      <c r="I3040" t="s">
        <v>1599</v>
      </c>
    </row>
    <row r="3041" spans="1:9" x14ac:dyDescent="0.25">
      <c r="A3041" t="s">
        <v>2314</v>
      </c>
      <c r="B3041">
        <v>0.14777590900000001</v>
      </c>
      <c r="C3041" t="s">
        <v>1307</v>
      </c>
      <c r="D3041" s="71">
        <v>42486</v>
      </c>
      <c r="E3041">
        <v>4</v>
      </c>
      <c r="F3041">
        <v>2016</v>
      </c>
      <c r="G3041" t="s">
        <v>1164</v>
      </c>
      <c r="H3041" t="s">
        <v>544</v>
      </c>
      <c r="I3041" t="s">
        <v>1599</v>
      </c>
    </row>
    <row r="3042" spans="1:9" x14ac:dyDescent="0.25">
      <c r="A3042" t="s">
        <v>2351</v>
      </c>
      <c r="B3042">
        <v>0.14707519999999999</v>
      </c>
      <c r="C3042" t="s">
        <v>1307</v>
      </c>
      <c r="D3042" s="71">
        <v>42333</v>
      </c>
      <c r="E3042">
        <v>11</v>
      </c>
      <c r="F3042">
        <v>2015</v>
      </c>
      <c r="G3042" t="s">
        <v>1164</v>
      </c>
      <c r="H3042" t="s">
        <v>544</v>
      </c>
      <c r="I3042" t="s">
        <v>1599</v>
      </c>
    </row>
    <row r="3043" spans="1:9" x14ac:dyDescent="0.25">
      <c r="A3043" t="s">
        <v>2387</v>
      </c>
      <c r="B3043">
        <v>0.146571912</v>
      </c>
      <c r="C3043" t="s">
        <v>1307</v>
      </c>
      <c r="D3043" s="71">
        <v>42474</v>
      </c>
      <c r="E3043">
        <v>4</v>
      </c>
      <c r="F3043">
        <v>2016</v>
      </c>
      <c r="G3043" t="s">
        <v>1164</v>
      </c>
      <c r="H3043" t="s">
        <v>544</v>
      </c>
      <c r="I3043" t="s">
        <v>1599</v>
      </c>
    </row>
    <row r="3044" spans="1:9" x14ac:dyDescent="0.25">
      <c r="A3044" t="s">
        <v>2389</v>
      </c>
      <c r="B3044">
        <v>0.14654278200000001</v>
      </c>
      <c r="C3044" t="s">
        <v>1307</v>
      </c>
      <c r="D3044" s="71">
        <v>42264</v>
      </c>
      <c r="E3044">
        <v>9</v>
      </c>
      <c r="F3044">
        <v>2015</v>
      </c>
      <c r="G3044" t="s">
        <v>1164</v>
      </c>
      <c r="H3044" t="s">
        <v>544</v>
      </c>
      <c r="I3044" t="s">
        <v>1599</v>
      </c>
    </row>
    <row r="3045" spans="1:9" x14ac:dyDescent="0.25">
      <c r="A3045" t="s">
        <v>2465</v>
      </c>
      <c r="B3045">
        <v>0.145568479</v>
      </c>
      <c r="C3045" t="s">
        <v>1307</v>
      </c>
      <c r="D3045" s="71">
        <v>42181</v>
      </c>
      <c r="E3045">
        <v>6</v>
      </c>
      <c r="F3045">
        <v>2015</v>
      </c>
      <c r="G3045" t="s">
        <v>1164</v>
      </c>
      <c r="H3045" t="s">
        <v>544</v>
      </c>
      <c r="I3045" t="s">
        <v>1599</v>
      </c>
    </row>
    <row r="3046" spans="1:9" x14ac:dyDescent="0.25">
      <c r="A3046" t="s">
        <v>2511</v>
      </c>
      <c r="B3046">
        <v>0.14509999600000001</v>
      </c>
      <c r="C3046" t="s">
        <v>1307</v>
      </c>
      <c r="D3046" s="71">
        <v>42375</v>
      </c>
      <c r="E3046">
        <v>1</v>
      </c>
      <c r="F3046">
        <v>2016</v>
      </c>
      <c r="G3046" t="s">
        <v>1164</v>
      </c>
      <c r="H3046" t="s">
        <v>544</v>
      </c>
      <c r="I3046" t="s">
        <v>1599</v>
      </c>
    </row>
    <row r="3047" spans="1:9" x14ac:dyDescent="0.25">
      <c r="A3047" t="s">
        <v>2569</v>
      </c>
      <c r="B3047">
        <v>0.14453191800000001</v>
      </c>
      <c r="C3047" t="s">
        <v>1307</v>
      </c>
      <c r="D3047" s="71">
        <v>42388</v>
      </c>
      <c r="E3047">
        <v>1</v>
      </c>
      <c r="F3047">
        <v>2016</v>
      </c>
      <c r="G3047" t="s">
        <v>1164</v>
      </c>
      <c r="H3047" t="s">
        <v>544</v>
      </c>
      <c r="I3047" t="s">
        <v>1599</v>
      </c>
    </row>
    <row r="3048" spans="1:9" x14ac:dyDescent="0.25">
      <c r="A3048" t="s">
        <v>2576</v>
      </c>
      <c r="B3048">
        <v>0.144467172</v>
      </c>
      <c r="C3048" t="s">
        <v>1307</v>
      </c>
      <c r="D3048" s="71">
        <v>42298</v>
      </c>
      <c r="E3048">
        <v>10</v>
      </c>
      <c r="F3048">
        <v>2015</v>
      </c>
      <c r="G3048" t="s">
        <v>1164</v>
      </c>
      <c r="H3048" t="s">
        <v>544</v>
      </c>
      <c r="I3048" t="s">
        <v>1599</v>
      </c>
    </row>
    <row r="3049" spans="1:9" x14ac:dyDescent="0.25">
      <c r="A3049" t="s">
        <v>1674</v>
      </c>
      <c r="B3049">
        <v>0.143363187</v>
      </c>
      <c r="C3049" t="s">
        <v>1307</v>
      </c>
      <c r="D3049" s="71">
        <v>42500</v>
      </c>
      <c r="E3049">
        <v>5</v>
      </c>
      <c r="F3049">
        <v>2016</v>
      </c>
      <c r="G3049" t="s">
        <v>1164</v>
      </c>
      <c r="H3049" t="s">
        <v>544</v>
      </c>
      <c r="I3049" t="s">
        <v>1599</v>
      </c>
    </row>
    <row r="3050" spans="1:9" x14ac:dyDescent="0.25">
      <c r="A3050" t="s">
        <v>1715</v>
      </c>
      <c r="B3050">
        <v>0.14284524900000001</v>
      </c>
      <c r="C3050" t="s">
        <v>1307</v>
      </c>
      <c r="D3050" s="71">
        <v>42412</v>
      </c>
      <c r="E3050">
        <v>2</v>
      </c>
      <c r="F3050">
        <v>2016</v>
      </c>
      <c r="G3050" t="s">
        <v>1164</v>
      </c>
      <c r="H3050" t="s">
        <v>544</v>
      </c>
      <c r="I3050" t="s">
        <v>1599</v>
      </c>
    </row>
    <row r="3051" spans="1:9" x14ac:dyDescent="0.25">
      <c r="A3051" t="s">
        <v>1750</v>
      </c>
      <c r="B3051">
        <v>0.142251979</v>
      </c>
      <c r="C3051" t="s">
        <v>1307</v>
      </c>
      <c r="D3051" s="71">
        <v>42445</v>
      </c>
      <c r="E3051">
        <v>3</v>
      </c>
      <c r="F3051">
        <v>2016</v>
      </c>
      <c r="G3051" t="s">
        <v>1164</v>
      </c>
      <c r="H3051" t="s">
        <v>544</v>
      </c>
      <c r="I3051" t="s">
        <v>1599</v>
      </c>
    </row>
    <row r="3052" spans="1:9" x14ac:dyDescent="0.25">
      <c r="A3052" t="s">
        <v>1761</v>
      </c>
      <c r="B3052">
        <v>0.142120734</v>
      </c>
      <c r="C3052" t="s">
        <v>1307</v>
      </c>
      <c r="D3052" s="71">
        <v>42250</v>
      </c>
      <c r="E3052">
        <v>9</v>
      </c>
      <c r="F3052">
        <v>2015</v>
      </c>
      <c r="G3052" t="s">
        <v>1164</v>
      </c>
      <c r="H3052" t="s">
        <v>544</v>
      </c>
      <c r="I3052" t="s">
        <v>1599</v>
      </c>
    </row>
    <row r="3053" spans="1:9" x14ac:dyDescent="0.25">
      <c r="A3053" t="s">
        <v>1837</v>
      </c>
      <c r="B3053">
        <v>0.141247593</v>
      </c>
      <c r="C3053" t="s">
        <v>1307</v>
      </c>
      <c r="D3053" s="71">
        <v>42312</v>
      </c>
      <c r="E3053">
        <v>11</v>
      </c>
      <c r="F3053">
        <v>2015</v>
      </c>
      <c r="G3053" t="s">
        <v>1164</v>
      </c>
      <c r="H3053" t="s">
        <v>544</v>
      </c>
      <c r="I3053" t="s">
        <v>1599</v>
      </c>
    </row>
    <row r="3054" spans="1:9" x14ac:dyDescent="0.25">
      <c r="A3054" t="s">
        <v>1877</v>
      </c>
      <c r="B3054">
        <v>0.14072437500000001</v>
      </c>
      <c r="C3054" t="s">
        <v>1307</v>
      </c>
      <c r="D3054" s="71">
        <v>42248</v>
      </c>
      <c r="E3054">
        <v>9</v>
      </c>
      <c r="F3054">
        <v>2015</v>
      </c>
      <c r="G3054" t="s">
        <v>1164</v>
      </c>
      <c r="H3054" t="s">
        <v>544</v>
      </c>
      <c r="I3054" t="s">
        <v>1599</v>
      </c>
    </row>
    <row r="3055" spans="1:9" x14ac:dyDescent="0.25">
      <c r="A3055" t="s">
        <v>1969</v>
      </c>
      <c r="B3055">
        <v>0.13969515699999999</v>
      </c>
      <c r="C3055" t="s">
        <v>1307</v>
      </c>
      <c r="D3055" s="71">
        <v>42354</v>
      </c>
      <c r="E3055">
        <v>12</v>
      </c>
      <c r="F3055">
        <v>2015</v>
      </c>
      <c r="G3055" t="s">
        <v>1164</v>
      </c>
      <c r="H3055" t="s">
        <v>544</v>
      </c>
      <c r="I3055" t="s">
        <v>1599</v>
      </c>
    </row>
    <row r="3056" spans="1:9" x14ac:dyDescent="0.25">
      <c r="A3056" t="s">
        <v>1981</v>
      </c>
      <c r="B3056">
        <v>0.13952957699999999</v>
      </c>
      <c r="C3056" t="s">
        <v>1307</v>
      </c>
      <c r="D3056" s="71">
        <v>42432</v>
      </c>
      <c r="E3056">
        <v>3</v>
      </c>
      <c r="F3056">
        <v>2016</v>
      </c>
      <c r="G3056" t="s">
        <v>1164</v>
      </c>
      <c r="H3056" t="s">
        <v>544</v>
      </c>
      <c r="I3056" t="s">
        <v>1599</v>
      </c>
    </row>
    <row r="3057" spans="1:9" x14ac:dyDescent="0.25">
      <c r="A3057" t="s">
        <v>1993</v>
      </c>
      <c r="B3057">
        <v>0.139342095</v>
      </c>
      <c r="C3057" t="s">
        <v>1307</v>
      </c>
      <c r="D3057" s="71">
        <v>42284</v>
      </c>
      <c r="E3057">
        <v>10</v>
      </c>
      <c r="F3057">
        <v>2015</v>
      </c>
      <c r="G3057" t="s">
        <v>1164</v>
      </c>
      <c r="H3057" t="s">
        <v>544</v>
      </c>
      <c r="I3057" t="s">
        <v>1599</v>
      </c>
    </row>
    <row r="3058" spans="1:9" x14ac:dyDescent="0.25">
      <c r="A3058" t="s">
        <v>2045</v>
      </c>
      <c r="B3058">
        <v>0.13876623699999999</v>
      </c>
      <c r="C3058" t="s">
        <v>1307</v>
      </c>
      <c r="D3058" s="71">
        <v>42297</v>
      </c>
      <c r="E3058">
        <v>10</v>
      </c>
      <c r="F3058">
        <v>2015</v>
      </c>
      <c r="G3058" t="s">
        <v>1164</v>
      </c>
      <c r="H3058" t="s">
        <v>544</v>
      </c>
      <c r="I3058" t="s">
        <v>1599</v>
      </c>
    </row>
    <row r="3059" spans="1:9" x14ac:dyDescent="0.25">
      <c r="A3059" t="s">
        <v>2048</v>
      </c>
      <c r="B3059">
        <v>0.13872449000000001</v>
      </c>
      <c r="C3059" t="s">
        <v>1307</v>
      </c>
      <c r="D3059" s="71">
        <v>42276</v>
      </c>
      <c r="E3059">
        <v>9</v>
      </c>
      <c r="F3059">
        <v>2015</v>
      </c>
      <c r="G3059" t="s">
        <v>1164</v>
      </c>
      <c r="H3059" t="s">
        <v>544</v>
      </c>
      <c r="I3059" t="s">
        <v>1599</v>
      </c>
    </row>
    <row r="3060" spans="1:9" x14ac:dyDescent="0.25">
      <c r="A3060" t="s">
        <v>2093</v>
      </c>
      <c r="B3060">
        <v>0.13810218499999999</v>
      </c>
      <c r="C3060" t="s">
        <v>1307</v>
      </c>
      <c r="D3060" s="71">
        <v>42275</v>
      </c>
      <c r="E3060">
        <v>9</v>
      </c>
      <c r="F3060">
        <v>2015</v>
      </c>
      <c r="G3060" t="s">
        <v>1164</v>
      </c>
      <c r="H3060" t="s">
        <v>544</v>
      </c>
      <c r="I3060" t="s">
        <v>1599</v>
      </c>
    </row>
    <row r="3061" spans="1:9" x14ac:dyDescent="0.25">
      <c r="A3061" t="s">
        <v>2094</v>
      </c>
      <c r="B3061">
        <v>0.13810218499999999</v>
      </c>
      <c r="C3061" t="s">
        <v>1307</v>
      </c>
      <c r="D3061" s="71">
        <v>42276</v>
      </c>
      <c r="E3061">
        <v>9</v>
      </c>
      <c r="F3061">
        <v>2015</v>
      </c>
      <c r="G3061" t="s">
        <v>1164</v>
      </c>
      <c r="H3061" t="s">
        <v>544</v>
      </c>
      <c r="I3061" t="s">
        <v>1599</v>
      </c>
    </row>
    <row r="3062" spans="1:9" x14ac:dyDescent="0.25">
      <c r="A3062" t="s">
        <v>2125</v>
      </c>
      <c r="B3062">
        <v>0.137665072</v>
      </c>
      <c r="C3062" t="s">
        <v>1307</v>
      </c>
      <c r="D3062" s="71">
        <v>42480</v>
      </c>
      <c r="E3062">
        <v>4</v>
      </c>
      <c r="F3062">
        <v>2016</v>
      </c>
      <c r="G3062" t="s">
        <v>1164</v>
      </c>
      <c r="H3062" t="s">
        <v>544</v>
      </c>
      <c r="I3062" t="s">
        <v>1599</v>
      </c>
    </row>
    <row r="3063" spans="1:9" x14ac:dyDescent="0.25">
      <c r="A3063" t="s">
        <v>2193</v>
      </c>
      <c r="B3063">
        <v>0.13692499</v>
      </c>
      <c r="C3063" t="s">
        <v>1307</v>
      </c>
      <c r="D3063" s="71">
        <v>42479</v>
      </c>
      <c r="E3063">
        <v>4</v>
      </c>
      <c r="F3063">
        <v>2016</v>
      </c>
      <c r="G3063" t="s">
        <v>1164</v>
      </c>
      <c r="H3063" t="s">
        <v>544</v>
      </c>
      <c r="I3063" t="s">
        <v>1599</v>
      </c>
    </row>
    <row r="3064" spans="1:9" x14ac:dyDescent="0.25">
      <c r="A3064" t="s">
        <v>2208</v>
      </c>
      <c r="B3064">
        <v>0.13669879500000001</v>
      </c>
      <c r="C3064" t="s">
        <v>1307</v>
      </c>
      <c r="D3064" s="71">
        <v>42118</v>
      </c>
      <c r="E3064">
        <v>4</v>
      </c>
      <c r="F3064">
        <v>2015</v>
      </c>
      <c r="G3064" t="s">
        <v>1164</v>
      </c>
      <c r="H3064" t="s">
        <v>544</v>
      </c>
      <c r="I3064" t="s">
        <v>1599</v>
      </c>
    </row>
    <row r="3065" spans="1:9" x14ac:dyDescent="0.25">
      <c r="A3065" t="s">
        <v>2297</v>
      </c>
      <c r="B3065">
        <v>0.13573360000000001</v>
      </c>
      <c r="C3065" t="s">
        <v>1307</v>
      </c>
      <c r="D3065" s="71">
        <v>42383</v>
      </c>
      <c r="E3065">
        <v>1</v>
      </c>
      <c r="F3065">
        <v>2016</v>
      </c>
      <c r="G3065" t="s">
        <v>1164</v>
      </c>
      <c r="H3065" t="s">
        <v>544</v>
      </c>
      <c r="I3065" t="s">
        <v>1599</v>
      </c>
    </row>
    <row r="3066" spans="1:9" x14ac:dyDescent="0.25">
      <c r="A3066" t="s">
        <v>2328</v>
      </c>
      <c r="B3066">
        <v>0.13536071099999999</v>
      </c>
      <c r="C3066" t="s">
        <v>1307</v>
      </c>
      <c r="D3066" s="71">
        <v>42444</v>
      </c>
      <c r="E3066">
        <v>3</v>
      </c>
      <c r="F3066">
        <v>2016</v>
      </c>
      <c r="G3066" t="s">
        <v>1164</v>
      </c>
      <c r="H3066" t="s">
        <v>544</v>
      </c>
      <c r="I3066" t="s">
        <v>1599</v>
      </c>
    </row>
    <row r="3067" spans="1:9" x14ac:dyDescent="0.25">
      <c r="A3067" t="s">
        <v>2354</v>
      </c>
      <c r="B3067">
        <v>0.13505545299999999</v>
      </c>
      <c r="C3067" t="s">
        <v>1307</v>
      </c>
      <c r="D3067" s="71">
        <v>42144</v>
      </c>
      <c r="E3067">
        <v>5</v>
      </c>
      <c r="F3067">
        <v>2015</v>
      </c>
      <c r="G3067" t="s">
        <v>1164</v>
      </c>
      <c r="H3067" t="s">
        <v>544</v>
      </c>
      <c r="I3067" t="s">
        <v>1599</v>
      </c>
    </row>
    <row r="3068" spans="1:9" x14ac:dyDescent="0.25">
      <c r="A3068" t="s">
        <v>2367</v>
      </c>
      <c r="B3068">
        <v>0.13492003899999999</v>
      </c>
      <c r="C3068" t="s">
        <v>1307</v>
      </c>
      <c r="D3068" s="71">
        <v>42292</v>
      </c>
      <c r="E3068">
        <v>10</v>
      </c>
      <c r="F3068">
        <v>2015</v>
      </c>
      <c r="G3068" t="s">
        <v>1164</v>
      </c>
      <c r="H3068" t="s">
        <v>544</v>
      </c>
      <c r="I3068" t="s">
        <v>1599</v>
      </c>
    </row>
    <row r="3069" spans="1:9" x14ac:dyDescent="0.25">
      <c r="A3069" t="s">
        <v>2403</v>
      </c>
      <c r="B3069">
        <v>0.13447505100000001</v>
      </c>
      <c r="C3069" t="s">
        <v>1307</v>
      </c>
      <c r="D3069" s="71">
        <v>42398</v>
      </c>
      <c r="E3069">
        <v>1</v>
      </c>
      <c r="F3069">
        <v>2016</v>
      </c>
      <c r="G3069" t="s">
        <v>1164</v>
      </c>
      <c r="H3069" t="s">
        <v>544</v>
      </c>
      <c r="I3069" t="s">
        <v>1599</v>
      </c>
    </row>
    <row r="3070" spans="1:9" x14ac:dyDescent="0.25">
      <c r="A3070" t="s">
        <v>2423</v>
      </c>
      <c r="B3070">
        <v>0.13422176399999999</v>
      </c>
      <c r="C3070" t="s">
        <v>1307</v>
      </c>
      <c r="D3070" s="71">
        <v>42269</v>
      </c>
      <c r="E3070">
        <v>9</v>
      </c>
      <c r="F3070">
        <v>2015</v>
      </c>
      <c r="G3070" t="s">
        <v>1164</v>
      </c>
      <c r="H3070" t="s">
        <v>544</v>
      </c>
      <c r="I3070" t="s">
        <v>1599</v>
      </c>
    </row>
    <row r="3071" spans="1:9" x14ac:dyDescent="0.25">
      <c r="A3071" t="s">
        <v>2444</v>
      </c>
      <c r="B3071">
        <v>0.13410735100000001</v>
      </c>
      <c r="C3071" t="s">
        <v>1307</v>
      </c>
      <c r="D3071" s="71">
        <v>42338</v>
      </c>
      <c r="E3071">
        <v>11</v>
      </c>
      <c r="F3071">
        <v>2015</v>
      </c>
      <c r="G3071" t="s">
        <v>1164</v>
      </c>
      <c r="H3071" t="s">
        <v>544</v>
      </c>
      <c r="I3071" t="s">
        <v>1599</v>
      </c>
    </row>
    <row r="3072" spans="1:9" x14ac:dyDescent="0.25">
      <c r="A3072" t="s">
        <v>2462</v>
      </c>
      <c r="B3072">
        <v>0.13392237600000001</v>
      </c>
      <c r="C3072" t="s">
        <v>1307</v>
      </c>
      <c r="D3072" s="71">
        <v>42452</v>
      </c>
      <c r="E3072">
        <v>3</v>
      </c>
      <c r="F3072">
        <v>2016</v>
      </c>
      <c r="G3072" t="s">
        <v>1164</v>
      </c>
      <c r="H3072" t="s">
        <v>544</v>
      </c>
      <c r="I3072" t="s">
        <v>1599</v>
      </c>
    </row>
    <row r="3073" spans="1:9" x14ac:dyDescent="0.25">
      <c r="A3073" t="s">
        <v>2512</v>
      </c>
      <c r="B3073">
        <v>0.133394649</v>
      </c>
      <c r="C3073" t="s">
        <v>1307</v>
      </c>
      <c r="D3073" s="71">
        <v>42223</v>
      </c>
      <c r="E3073">
        <v>8</v>
      </c>
      <c r="F3073">
        <v>2015</v>
      </c>
      <c r="G3073" t="s">
        <v>1164</v>
      </c>
      <c r="H3073" t="s">
        <v>544</v>
      </c>
      <c r="I3073" t="s">
        <v>1599</v>
      </c>
    </row>
    <row r="3074" spans="1:9" x14ac:dyDescent="0.25">
      <c r="A3074" t="s">
        <v>2532</v>
      </c>
      <c r="B3074">
        <v>0.133192058</v>
      </c>
      <c r="C3074" t="s">
        <v>1307</v>
      </c>
      <c r="D3074" s="71">
        <v>42515</v>
      </c>
      <c r="E3074">
        <v>5</v>
      </c>
      <c r="F3074">
        <v>2016</v>
      </c>
      <c r="G3074" t="s">
        <v>1164</v>
      </c>
      <c r="H3074" t="s">
        <v>544</v>
      </c>
      <c r="I3074" t="s">
        <v>1599</v>
      </c>
    </row>
    <row r="3075" spans="1:9" x14ac:dyDescent="0.25">
      <c r="A3075" t="s">
        <v>2543</v>
      </c>
      <c r="B3075">
        <v>0.13305808299999999</v>
      </c>
      <c r="C3075" t="s">
        <v>1307</v>
      </c>
      <c r="D3075" s="71">
        <v>42368</v>
      </c>
      <c r="E3075">
        <v>12</v>
      </c>
      <c r="F3075">
        <v>2015</v>
      </c>
      <c r="G3075" t="s">
        <v>1164</v>
      </c>
      <c r="H3075" t="s">
        <v>544</v>
      </c>
      <c r="I3075" t="s">
        <v>1599</v>
      </c>
    </row>
    <row r="3076" spans="1:9" x14ac:dyDescent="0.25">
      <c r="A3076" t="s">
        <v>2572</v>
      </c>
      <c r="B3076">
        <v>0.132646714</v>
      </c>
      <c r="C3076" t="s">
        <v>1307</v>
      </c>
      <c r="D3076" s="71">
        <v>42429</v>
      </c>
      <c r="E3076">
        <v>2</v>
      </c>
      <c r="F3076">
        <v>2016</v>
      </c>
      <c r="G3076" t="s">
        <v>1164</v>
      </c>
      <c r="H3076" t="s">
        <v>544</v>
      </c>
      <c r="I3076" t="s">
        <v>1599</v>
      </c>
    </row>
    <row r="3077" spans="1:9" x14ac:dyDescent="0.25">
      <c r="A3077" t="s">
        <v>2583</v>
      </c>
      <c r="B3077">
        <v>0.13254126399999999</v>
      </c>
      <c r="C3077" t="s">
        <v>1307</v>
      </c>
      <c r="D3077" s="71">
        <v>42395</v>
      </c>
      <c r="E3077">
        <v>1</v>
      </c>
      <c r="F3077">
        <v>2016</v>
      </c>
      <c r="G3077" t="s">
        <v>1164</v>
      </c>
      <c r="H3077" t="s">
        <v>544</v>
      </c>
      <c r="I3077" t="s">
        <v>1599</v>
      </c>
    </row>
    <row r="3078" spans="1:9" x14ac:dyDescent="0.25">
      <c r="A3078" t="s">
        <v>2616</v>
      </c>
      <c r="B3078">
        <v>0.132215692</v>
      </c>
      <c r="C3078" t="s">
        <v>1307</v>
      </c>
      <c r="D3078" s="71">
        <v>42282</v>
      </c>
      <c r="E3078">
        <v>10</v>
      </c>
      <c r="F3078">
        <v>2015</v>
      </c>
      <c r="G3078" t="s">
        <v>1164</v>
      </c>
      <c r="H3078" t="s">
        <v>544</v>
      </c>
      <c r="I3078" t="s">
        <v>1599</v>
      </c>
    </row>
    <row r="3079" spans="1:9" x14ac:dyDescent="0.25">
      <c r="A3079" t="s">
        <v>1667</v>
      </c>
      <c r="B3079">
        <v>0.13162664600000001</v>
      </c>
      <c r="C3079" t="s">
        <v>1307</v>
      </c>
      <c r="D3079" s="71">
        <v>42440</v>
      </c>
      <c r="E3079">
        <v>3</v>
      </c>
      <c r="F3079">
        <v>2016</v>
      </c>
      <c r="G3079" t="s">
        <v>1164</v>
      </c>
      <c r="H3079" t="s">
        <v>544</v>
      </c>
      <c r="I3079" t="s">
        <v>1599</v>
      </c>
    </row>
    <row r="3080" spans="1:9" x14ac:dyDescent="0.25">
      <c r="A3080" t="s">
        <v>1668</v>
      </c>
      <c r="B3080">
        <v>0.13161958100000001</v>
      </c>
      <c r="C3080" t="s">
        <v>1307</v>
      </c>
      <c r="D3080" s="71">
        <v>42338</v>
      </c>
      <c r="E3080">
        <v>11</v>
      </c>
      <c r="F3080">
        <v>2015</v>
      </c>
      <c r="G3080" t="s">
        <v>1164</v>
      </c>
      <c r="H3080" t="s">
        <v>544</v>
      </c>
      <c r="I3080" t="s">
        <v>1599</v>
      </c>
    </row>
    <row r="3081" spans="1:9" x14ac:dyDescent="0.25">
      <c r="A3081" t="s">
        <v>1766</v>
      </c>
      <c r="B3081">
        <v>0.13056553700000001</v>
      </c>
      <c r="C3081" t="s">
        <v>1307</v>
      </c>
      <c r="D3081" s="71">
        <v>42242</v>
      </c>
      <c r="E3081">
        <v>8</v>
      </c>
      <c r="F3081">
        <v>2015</v>
      </c>
      <c r="G3081" t="s">
        <v>1164</v>
      </c>
      <c r="H3081" t="s">
        <v>544</v>
      </c>
      <c r="I3081" t="s">
        <v>1599</v>
      </c>
    </row>
    <row r="3082" spans="1:9" x14ac:dyDescent="0.25">
      <c r="A3082" t="s">
        <v>1818</v>
      </c>
      <c r="B3082">
        <v>0.130174864</v>
      </c>
      <c r="C3082" t="s">
        <v>1307</v>
      </c>
      <c r="D3082" s="71">
        <v>42153</v>
      </c>
      <c r="E3082">
        <v>5</v>
      </c>
      <c r="F3082">
        <v>2015</v>
      </c>
      <c r="G3082" t="s">
        <v>1164</v>
      </c>
      <c r="H3082" t="s">
        <v>544</v>
      </c>
      <c r="I3082" t="s">
        <v>1599</v>
      </c>
    </row>
    <row r="3083" spans="1:9" x14ac:dyDescent="0.25">
      <c r="A3083" t="s">
        <v>1819</v>
      </c>
      <c r="B3083">
        <v>0.130174864</v>
      </c>
      <c r="C3083" t="s">
        <v>1307</v>
      </c>
      <c r="D3083" s="71">
        <v>42171</v>
      </c>
      <c r="E3083">
        <v>6</v>
      </c>
      <c r="F3083">
        <v>2015</v>
      </c>
      <c r="G3083" t="s">
        <v>1164</v>
      </c>
      <c r="H3083" t="s">
        <v>544</v>
      </c>
      <c r="I3083" t="s">
        <v>1599</v>
      </c>
    </row>
    <row r="3084" spans="1:9" x14ac:dyDescent="0.25">
      <c r="A3084" t="s">
        <v>1845</v>
      </c>
      <c r="B3084">
        <v>0.12996254199999999</v>
      </c>
      <c r="C3084" t="s">
        <v>1307</v>
      </c>
      <c r="D3084" s="71">
        <v>42199</v>
      </c>
      <c r="E3084">
        <v>7</v>
      </c>
      <c r="F3084">
        <v>2015</v>
      </c>
      <c r="G3084" t="s">
        <v>1164</v>
      </c>
      <c r="H3084" t="s">
        <v>544</v>
      </c>
      <c r="I3084" t="s">
        <v>1599</v>
      </c>
    </row>
    <row r="3085" spans="1:9" x14ac:dyDescent="0.25">
      <c r="A3085" t="s">
        <v>1867</v>
      </c>
      <c r="B3085">
        <v>0.12968276300000001</v>
      </c>
      <c r="C3085" t="s">
        <v>1307</v>
      </c>
      <c r="D3085" s="71">
        <v>42187</v>
      </c>
      <c r="E3085">
        <v>7</v>
      </c>
      <c r="F3085">
        <v>2015</v>
      </c>
      <c r="G3085" t="s">
        <v>1164</v>
      </c>
      <c r="H3085" t="s">
        <v>544</v>
      </c>
      <c r="I3085" t="s">
        <v>1599</v>
      </c>
    </row>
    <row r="3086" spans="1:9" x14ac:dyDescent="0.25">
      <c r="A3086" t="s">
        <v>1948</v>
      </c>
      <c r="B3086">
        <v>0.12878907000000001</v>
      </c>
      <c r="C3086" t="s">
        <v>1307</v>
      </c>
      <c r="D3086" s="71">
        <v>42101</v>
      </c>
      <c r="E3086">
        <v>4</v>
      </c>
      <c r="F3086">
        <v>2015</v>
      </c>
      <c r="G3086" t="s">
        <v>1164</v>
      </c>
      <c r="H3086" t="s">
        <v>544</v>
      </c>
      <c r="I3086" t="s">
        <v>1599</v>
      </c>
    </row>
    <row r="3087" spans="1:9" x14ac:dyDescent="0.25">
      <c r="A3087" t="s">
        <v>2005</v>
      </c>
      <c r="B3087">
        <v>0.12811371999999999</v>
      </c>
      <c r="C3087" t="s">
        <v>1307</v>
      </c>
      <c r="D3087" s="71">
        <v>42170</v>
      </c>
      <c r="E3087">
        <v>6</v>
      </c>
      <c r="F3087">
        <v>2015</v>
      </c>
      <c r="G3087" t="s">
        <v>1164</v>
      </c>
      <c r="H3087" t="s">
        <v>544</v>
      </c>
      <c r="I3087" t="s">
        <v>1599</v>
      </c>
    </row>
    <row r="3088" spans="1:9" x14ac:dyDescent="0.25">
      <c r="A3088" t="s">
        <v>2019</v>
      </c>
      <c r="B3088">
        <v>0.12796259400000001</v>
      </c>
      <c r="C3088" t="s">
        <v>1307</v>
      </c>
      <c r="D3088" s="71">
        <v>41996</v>
      </c>
      <c r="E3088">
        <v>12</v>
      </c>
      <c r="F3088">
        <v>2014</v>
      </c>
      <c r="G3088" t="s">
        <v>1164</v>
      </c>
      <c r="H3088" t="s">
        <v>544</v>
      </c>
      <c r="I3088" t="s">
        <v>1599</v>
      </c>
    </row>
    <row r="3089" spans="1:9" x14ac:dyDescent="0.25">
      <c r="A3089" t="s">
        <v>2030</v>
      </c>
      <c r="B3089">
        <v>0.12780060900000001</v>
      </c>
      <c r="C3089" t="s">
        <v>1307</v>
      </c>
      <c r="D3089" s="71">
        <v>42460</v>
      </c>
      <c r="E3089">
        <v>3</v>
      </c>
      <c r="F3089">
        <v>2016</v>
      </c>
      <c r="G3089" t="s">
        <v>1164</v>
      </c>
      <c r="H3089" t="s">
        <v>544</v>
      </c>
      <c r="I3089" t="s">
        <v>1599</v>
      </c>
    </row>
    <row r="3090" spans="1:9" x14ac:dyDescent="0.25">
      <c r="A3090" t="s">
        <v>2074</v>
      </c>
      <c r="B3090">
        <v>0.12733868000000001</v>
      </c>
      <c r="C3090" t="s">
        <v>1307</v>
      </c>
      <c r="D3090" s="71">
        <v>42200</v>
      </c>
      <c r="E3090">
        <v>7</v>
      </c>
      <c r="F3090">
        <v>2015</v>
      </c>
      <c r="G3090" t="s">
        <v>1164</v>
      </c>
      <c r="H3090" t="s">
        <v>544</v>
      </c>
      <c r="I3090" t="s">
        <v>1599</v>
      </c>
    </row>
    <row r="3091" spans="1:9" x14ac:dyDescent="0.25">
      <c r="A3091" t="s">
        <v>2157</v>
      </c>
      <c r="B3091">
        <v>0.12631372599999999</v>
      </c>
      <c r="C3091" t="s">
        <v>1307</v>
      </c>
      <c r="D3091" s="71">
        <v>42003</v>
      </c>
      <c r="E3091">
        <v>12</v>
      </c>
      <c r="F3091">
        <v>2014</v>
      </c>
      <c r="G3091" t="s">
        <v>1164</v>
      </c>
      <c r="H3091" t="s">
        <v>544</v>
      </c>
      <c r="I3091" t="s">
        <v>1599</v>
      </c>
    </row>
    <row r="3092" spans="1:9" x14ac:dyDescent="0.25">
      <c r="A3092" t="s">
        <v>2173</v>
      </c>
      <c r="B3092">
        <v>0.12603349599999999</v>
      </c>
      <c r="C3092" t="s">
        <v>1307</v>
      </c>
      <c r="D3092" s="71">
        <v>42173</v>
      </c>
      <c r="E3092">
        <v>6</v>
      </c>
      <c r="F3092">
        <v>2015</v>
      </c>
      <c r="G3092" t="s">
        <v>1164</v>
      </c>
      <c r="H3092" t="s">
        <v>544</v>
      </c>
      <c r="I3092" t="s">
        <v>1599</v>
      </c>
    </row>
    <row r="3093" spans="1:9" x14ac:dyDescent="0.25">
      <c r="A3093" t="s">
        <v>2227</v>
      </c>
      <c r="B3093">
        <v>0.12535591500000001</v>
      </c>
      <c r="C3093" t="s">
        <v>1307</v>
      </c>
      <c r="D3093" s="71">
        <v>42195</v>
      </c>
      <c r="E3093">
        <v>7</v>
      </c>
      <c r="F3093">
        <v>2015</v>
      </c>
      <c r="G3093" t="s">
        <v>1164</v>
      </c>
      <c r="H3093" t="s">
        <v>544</v>
      </c>
      <c r="I3093" t="s">
        <v>1599</v>
      </c>
    </row>
    <row r="3094" spans="1:9" x14ac:dyDescent="0.25">
      <c r="A3094" t="s">
        <v>2230</v>
      </c>
      <c r="B3094">
        <v>0.12533138199999999</v>
      </c>
      <c r="C3094" t="s">
        <v>1307</v>
      </c>
      <c r="D3094" s="71">
        <v>42298</v>
      </c>
      <c r="E3094">
        <v>10</v>
      </c>
      <c r="F3094">
        <v>2015</v>
      </c>
      <c r="G3094" t="s">
        <v>1164</v>
      </c>
      <c r="H3094" t="s">
        <v>544</v>
      </c>
      <c r="I3094" t="s">
        <v>1599</v>
      </c>
    </row>
    <row r="3095" spans="1:9" x14ac:dyDescent="0.25">
      <c r="A3095" t="s">
        <v>2338</v>
      </c>
      <c r="B3095">
        <v>0.12427877900000001</v>
      </c>
      <c r="C3095" t="s">
        <v>1307</v>
      </c>
      <c r="D3095" s="71">
        <v>42222</v>
      </c>
      <c r="E3095">
        <v>8</v>
      </c>
      <c r="F3095">
        <v>2015</v>
      </c>
      <c r="G3095" t="s">
        <v>1164</v>
      </c>
      <c r="H3095" t="s">
        <v>544</v>
      </c>
      <c r="I3095" t="s">
        <v>1599</v>
      </c>
    </row>
    <row r="3096" spans="1:9" x14ac:dyDescent="0.25">
      <c r="A3096" t="s">
        <v>2419</v>
      </c>
      <c r="B3096">
        <v>0.123402687</v>
      </c>
      <c r="C3096" t="s">
        <v>1307</v>
      </c>
      <c r="D3096" s="71">
        <v>42447</v>
      </c>
      <c r="E3096">
        <v>3</v>
      </c>
      <c r="F3096">
        <v>2016</v>
      </c>
      <c r="G3096" t="s">
        <v>1164</v>
      </c>
      <c r="H3096" t="s">
        <v>544</v>
      </c>
      <c r="I3096" t="s">
        <v>1599</v>
      </c>
    </row>
    <row r="3097" spans="1:9" x14ac:dyDescent="0.25">
      <c r="A3097" t="s">
        <v>2459</v>
      </c>
      <c r="B3097">
        <v>0.12303523099999999</v>
      </c>
      <c r="C3097" t="s">
        <v>1307</v>
      </c>
      <c r="D3097" s="71">
        <v>42131</v>
      </c>
      <c r="E3097">
        <v>5</v>
      </c>
      <c r="F3097">
        <v>2015</v>
      </c>
      <c r="G3097" t="s">
        <v>1164</v>
      </c>
      <c r="H3097" t="s">
        <v>544</v>
      </c>
      <c r="I3097" t="s">
        <v>1599</v>
      </c>
    </row>
    <row r="3098" spans="1:9" x14ac:dyDescent="0.25">
      <c r="A3098" t="s">
        <v>2491</v>
      </c>
      <c r="B3098">
        <v>0.12277594</v>
      </c>
      <c r="C3098" t="s">
        <v>1307</v>
      </c>
      <c r="D3098" s="71">
        <v>42394</v>
      </c>
      <c r="E3098">
        <v>1</v>
      </c>
      <c r="F3098">
        <v>2016</v>
      </c>
      <c r="G3098" t="s">
        <v>1164</v>
      </c>
      <c r="H3098" t="s">
        <v>544</v>
      </c>
      <c r="I3098" t="s">
        <v>1599</v>
      </c>
    </row>
    <row r="3099" spans="1:9" x14ac:dyDescent="0.25">
      <c r="A3099" t="s">
        <v>2552</v>
      </c>
      <c r="B3099">
        <v>0.12225986799999999</v>
      </c>
      <c r="C3099" t="s">
        <v>1307</v>
      </c>
      <c r="D3099" s="71">
        <v>42297</v>
      </c>
      <c r="E3099">
        <v>10</v>
      </c>
      <c r="F3099">
        <v>2015</v>
      </c>
      <c r="G3099" t="s">
        <v>1164</v>
      </c>
      <c r="H3099" t="s">
        <v>544</v>
      </c>
      <c r="I3099" t="s">
        <v>1599</v>
      </c>
    </row>
    <row r="3100" spans="1:9" x14ac:dyDescent="0.25">
      <c r="A3100" t="s">
        <v>2630</v>
      </c>
      <c r="B3100">
        <v>0.12140994300000001</v>
      </c>
      <c r="C3100" t="s">
        <v>1307</v>
      </c>
      <c r="D3100" s="71">
        <v>42171</v>
      </c>
      <c r="E3100">
        <v>6</v>
      </c>
      <c r="F3100">
        <v>2015</v>
      </c>
      <c r="G3100" t="s">
        <v>1164</v>
      </c>
      <c r="H3100" t="s">
        <v>544</v>
      </c>
      <c r="I3100" t="s">
        <v>1599</v>
      </c>
    </row>
    <row r="3101" spans="1:9" x14ac:dyDescent="0.25">
      <c r="A3101" t="s">
        <v>2636</v>
      </c>
      <c r="B3101">
        <v>0.12137618999999999</v>
      </c>
      <c r="C3101" t="s">
        <v>1307</v>
      </c>
      <c r="D3101" s="71">
        <v>42507</v>
      </c>
      <c r="E3101">
        <v>5</v>
      </c>
      <c r="F3101">
        <v>2016</v>
      </c>
      <c r="G3101" t="s">
        <v>1164</v>
      </c>
      <c r="H3101" t="s">
        <v>544</v>
      </c>
      <c r="I3101" t="s">
        <v>1599</v>
      </c>
    </row>
    <row r="3102" spans="1:9" x14ac:dyDescent="0.25">
      <c r="A3102" t="s">
        <v>2106</v>
      </c>
      <c r="B3102">
        <v>0.16712749599999999</v>
      </c>
      <c r="C3102" t="s">
        <v>1307</v>
      </c>
      <c r="D3102" s="71">
        <v>42460</v>
      </c>
      <c r="E3102">
        <v>3</v>
      </c>
      <c r="F3102">
        <v>2016</v>
      </c>
      <c r="G3102" t="s">
        <v>1164</v>
      </c>
      <c r="H3102" t="s">
        <v>544</v>
      </c>
      <c r="I3102" t="s">
        <v>1599</v>
      </c>
    </row>
    <row r="3103" spans="1:9" x14ac:dyDescent="0.25">
      <c r="A3103" t="s">
        <v>2147</v>
      </c>
      <c r="B3103">
        <v>0.16634309999999999</v>
      </c>
      <c r="C3103" t="s">
        <v>1307</v>
      </c>
      <c r="D3103" s="71">
        <v>42529</v>
      </c>
      <c r="E3103">
        <v>6</v>
      </c>
      <c r="F3103">
        <v>2016</v>
      </c>
      <c r="G3103" t="s">
        <v>1164</v>
      </c>
      <c r="H3103" t="s">
        <v>544</v>
      </c>
      <c r="I3103" t="s">
        <v>1599</v>
      </c>
    </row>
    <row r="3104" spans="1:9" x14ac:dyDescent="0.25">
      <c r="A3104" t="s">
        <v>2150</v>
      </c>
      <c r="B3104">
        <v>0.16618538999999999</v>
      </c>
      <c r="C3104" t="s">
        <v>1307</v>
      </c>
      <c r="D3104" s="71">
        <v>42521</v>
      </c>
      <c r="E3104">
        <v>5</v>
      </c>
      <c r="F3104">
        <v>2016</v>
      </c>
      <c r="G3104" t="s">
        <v>1164</v>
      </c>
      <c r="H3104" t="s">
        <v>544</v>
      </c>
      <c r="I3104" t="s">
        <v>1599</v>
      </c>
    </row>
    <row r="3105" spans="1:9" x14ac:dyDescent="0.25">
      <c r="A3105" t="s">
        <v>2286</v>
      </c>
      <c r="B3105">
        <v>0.16363470199999999</v>
      </c>
      <c r="C3105" t="s">
        <v>1307</v>
      </c>
      <c r="D3105" s="71">
        <v>42479</v>
      </c>
      <c r="E3105">
        <v>4</v>
      </c>
      <c r="F3105">
        <v>2016</v>
      </c>
      <c r="G3105" t="s">
        <v>1164</v>
      </c>
      <c r="H3105" t="s">
        <v>544</v>
      </c>
      <c r="I3105" t="s">
        <v>1599</v>
      </c>
    </row>
    <row r="3106" spans="1:9" x14ac:dyDescent="0.25">
      <c r="A3106" t="s">
        <v>2388</v>
      </c>
      <c r="B3106">
        <v>0.1619044</v>
      </c>
      <c r="C3106" t="s">
        <v>1307</v>
      </c>
      <c r="D3106" s="71">
        <v>42521</v>
      </c>
      <c r="E3106">
        <v>5</v>
      </c>
      <c r="F3106">
        <v>2016</v>
      </c>
      <c r="G3106" t="s">
        <v>1164</v>
      </c>
      <c r="H3106" t="s">
        <v>544</v>
      </c>
      <c r="I3106" t="s">
        <v>1599</v>
      </c>
    </row>
    <row r="3107" spans="1:9" x14ac:dyDescent="0.25">
      <c r="A3107" t="s">
        <v>1659</v>
      </c>
      <c r="B3107">
        <v>0.157126723</v>
      </c>
      <c r="C3107" t="s">
        <v>1307</v>
      </c>
      <c r="D3107" s="71">
        <v>42523</v>
      </c>
      <c r="E3107">
        <v>6</v>
      </c>
      <c r="F3107">
        <v>2016</v>
      </c>
      <c r="G3107" t="s">
        <v>1164</v>
      </c>
      <c r="H3107" t="s">
        <v>544</v>
      </c>
      <c r="I3107" t="s">
        <v>1599</v>
      </c>
    </row>
    <row r="3108" spans="1:9" x14ac:dyDescent="0.25">
      <c r="A3108" t="s">
        <v>1723</v>
      </c>
      <c r="B3108">
        <v>0.155792601</v>
      </c>
      <c r="C3108" t="s">
        <v>1307</v>
      </c>
      <c r="D3108" s="71">
        <v>42478</v>
      </c>
      <c r="E3108">
        <v>4</v>
      </c>
      <c r="F3108">
        <v>2016</v>
      </c>
      <c r="G3108" t="s">
        <v>1164</v>
      </c>
      <c r="H3108" t="s">
        <v>544</v>
      </c>
      <c r="I3108" t="s">
        <v>1599</v>
      </c>
    </row>
    <row r="3109" spans="1:9" x14ac:dyDescent="0.25">
      <c r="A3109" t="s">
        <v>1912</v>
      </c>
      <c r="B3109">
        <v>0.15320550099999999</v>
      </c>
      <c r="C3109" t="s">
        <v>1307</v>
      </c>
      <c r="D3109" s="71">
        <v>42488</v>
      </c>
      <c r="E3109">
        <v>4</v>
      </c>
      <c r="F3109">
        <v>2016</v>
      </c>
      <c r="G3109" t="s">
        <v>1164</v>
      </c>
      <c r="H3109" t="s">
        <v>544</v>
      </c>
      <c r="I3109" t="s">
        <v>1599</v>
      </c>
    </row>
    <row r="3110" spans="1:9" x14ac:dyDescent="0.25">
      <c r="A3110" t="s">
        <v>1994</v>
      </c>
      <c r="B3110">
        <v>0.151956963</v>
      </c>
      <c r="C3110" t="s">
        <v>1307</v>
      </c>
      <c r="D3110" s="71">
        <v>42535</v>
      </c>
      <c r="E3110">
        <v>6</v>
      </c>
      <c r="F3110">
        <v>2016</v>
      </c>
      <c r="G3110" t="s">
        <v>1164</v>
      </c>
      <c r="H3110" t="s">
        <v>544</v>
      </c>
      <c r="I3110" t="s">
        <v>1599</v>
      </c>
    </row>
    <row r="3111" spans="1:9" x14ac:dyDescent="0.25">
      <c r="A3111" t="s">
        <v>2049</v>
      </c>
      <c r="B3111">
        <v>0.151240185</v>
      </c>
      <c r="C3111" t="s">
        <v>1307</v>
      </c>
      <c r="D3111" s="71">
        <v>42507</v>
      </c>
      <c r="E3111">
        <v>5</v>
      </c>
      <c r="F3111">
        <v>2016</v>
      </c>
      <c r="G3111" t="s">
        <v>1164</v>
      </c>
      <c r="H3111" t="s">
        <v>544</v>
      </c>
      <c r="I3111" t="s">
        <v>1599</v>
      </c>
    </row>
    <row r="3112" spans="1:9" x14ac:dyDescent="0.25">
      <c r="A3112" t="s">
        <v>2591</v>
      </c>
      <c r="B3112">
        <v>0.14432457200000001</v>
      </c>
      <c r="C3112" t="s">
        <v>1307</v>
      </c>
      <c r="D3112" s="71">
        <v>42487</v>
      </c>
      <c r="E3112">
        <v>4</v>
      </c>
      <c r="F3112">
        <v>2016</v>
      </c>
      <c r="G3112" t="s">
        <v>1164</v>
      </c>
      <c r="H3112" t="s">
        <v>544</v>
      </c>
      <c r="I3112" t="s">
        <v>1599</v>
      </c>
    </row>
    <row r="3113" spans="1:9" x14ac:dyDescent="0.25">
      <c r="A3113" t="s">
        <v>1857</v>
      </c>
      <c r="B3113">
        <v>0.141042785</v>
      </c>
      <c r="C3113" t="s">
        <v>1307</v>
      </c>
      <c r="D3113" s="71">
        <v>42530</v>
      </c>
      <c r="E3113">
        <v>6</v>
      </c>
      <c r="F3113">
        <v>2016</v>
      </c>
      <c r="G3113" t="s">
        <v>1164</v>
      </c>
      <c r="H3113" t="s">
        <v>544</v>
      </c>
      <c r="I3113" t="s">
        <v>1599</v>
      </c>
    </row>
    <row r="3114" spans="1:9" x14ac:dyDescent="0.25">
      <c r="A3114" t="s">
        <v>2201</v>
      </c>
      <c r="B3114">
        <v>0.13681868799999999</v>
      </c>
      <c r="C3114" t="s">
        <v>1307</v>
      </c>
      <c r="D3114" s="71">
        <v>42481</v>
      </c>
      <c r="E3114">
        <v>4</v>
      </c>
      <c r="F3114">
        <v>2016</v>
      </c>
      <c r="G3114" t="s">
        <v>1164</v>
      </c>
      <c r="H3114" t="s">
        <v>544</v>
      </c>
      <c r="I3114" t="s">
        <v>1599</v>
      </c>
    </row>
    <row r="3115" spans="1:9" x14ac:dyDescent="0.25">
      <c r="A3115" t="s">
        <v>2542</v>
      </c>
      <c r="B3115">
        <v>0.18251010000000001</v>
      </c>
      <c r="C3115" t="s">
        <v>1307</v>
      </c>
      <c r="D3115" s="71">
        <v>42514</v>
      </c>
      <c r="E3115">
        <v>5</v>
      </c>
      <c r="F3115">
        <v>2016</v>
      </c>
      <c r="G3115" t="s">
        <v>1164</v>
      </c>
      <c r="H3115" t="s">
        <v>544</v>
      </c>
      <c r="I3115" t="s">
        <v>1599</v>
      </c>
    </row>
    <row r="3116" spans="1:9" x14ac:dyDescent="0.25">
      <c r="A3116" t="s">
        <v>1822</v>
      </c>
      <c r="B3116">
        <v>0.17432055099999999</v>
      </c>
      <c r="C3116" t="s">
        <v>1307</v>
      </c>
      <c r="D3116" s="71">
        <v>42429</v>
      </c>
      <c r="E3116">
        <v>2</v>
      </c>
      <c r="F3116">
        <v>2016</v>
      </c>
      <c r="G3116" t="s">
        <v>1164</v>
      </c>
      <c r="H3116" t="s">
        <v>544</v>
      </c>
      <c r="I3116" t="s">
        <v>1599</v>
      </c>
    </row>
    <row r="3117" spans="1:9" x14ac:dyDescent="0.25">
      <c r="A3117" t="s">
        <v>1911</v>
      </c>
      <c r="B3117">
        <v>0.171599643</v>
      </c>
      <c r="C3117" t="s">
        <v>1307</v>
      </c>
      <c r="D3117" s="71">
        <v>42501</v>
      </c>
      <c r="E3117">
        <v>5</v>
      </c>
      <c r="F3117">
        <v>2016</v>
      </c>
      <c r="G3117" t="s">
        <v>1164</v>
      </c>
      <c r="H3117" t="s">
        <v>544</v>
      </c>
      <c r="I3117" t="s">
        <v>1599</v>
      </c>
    </row>
    <row r="3118" spans="1:9" x14ac:dyDescent="0.25">
      <c r="A3118" t="s">
        <v>1919</v>
      </c>
      <c r="B3118">
        <v>0.17141272099999999</v>
      </c>
      <c r="C3118" t="s">
        <v>1307</v>
      </c>
      <c r="D3118" s="71">
        <v>42508</v>
      </c>
      <c r="E3118">
        <v>5</v>
      </c>
      <c r="F3118">
        <v>2016</v>
      </c>
      <c r="G3118" t="s">
        <v>1164</v>
      </c>
      <c r="H3118" t="s">
        <v>544</v>
      </c>
      <c r="I3118" t="s">
        <v>1599</v>
      </c>
    </row>
    <row r="3119" spans="1:9" x14ac:dyDescent="0.25">
      <c r="A3119" t="s">
        <v>2044</v>
      </c>
      <c r="B3119">
        <v>0.16840872800000001</v>
      </c>
      <c r="C3119" t="s">
        <v>1307</v>
      </c>
      <c r="D3119" s="71">
        <v>42425</v>
      </c>
      <c r="E3119">
        <v>2</v>
      </c>
      <c r="F3119">
        <v>2016</v>
      </c>
      <c r="G3119" t="s">
        <v>1164</v>
      </c>
      <c r="H3119" t="s">
        <v>544</v>
      </c>
      <c r="I3119" t="s">
        <v>1599</v>
      </c>
    </row>
    <row r="3120" spans="1:9" x14ac:dyDescent="0.25">
      <c r="A3120" t="s">
        <v>2048</v>
      </c>
      <c r="B3120">
        <v>0.16832335300000001</v>
      </c>
      <c r="C3120" t="s">
        <v>1307</v>
      </c>
      <c r="D3120" s="71">
        <v>42429</v>
      </c>
      <c r="E3120">
        <v>2</v>
      </c>
      <c r="F3120">
        <v>2016</v>
      </c>
      <c r="G3120" t="s">
        <v>1164</v>
      </c>
      <c r="H3120" t="s">
        <v>544</v>
      </c>
      <c r="I3120" t="s">
        <v>1599</v>
      </c>
    </row>
    <row r="3121" spans="1:9" x14ac:dyDescent="0.25">
      <c r="A3121" t="s">
        <v>2081</v>
      </c>
      <c r="B3121">
        <v>0.16769804699999999</v>
      </c>
      <c r="C3121" t="s">
        <v>1307</v>
      </c>
      <c r="D3121" s="71">
        <v>42320</v>
      </c>
      <c r="E3121">
        <v>11</v>
      </c>
      <c r="F3121">
        <v>2015</v>
      </c>
      <c r="G3121" t="s">
        <v>1164</v>
      </c>
      <c r="H3121" t="s">
        <v>544</v>
      </c>
      <c r="I3121" t="s">
        <v>1599</v>
      </c>
    </row>
    <row r="3122" spans="1:9" x14ac:dyDescent="0.25">
      <c r="A3122" t="s">
        <v>2169</v>
      </c>
      <c r="B3122">
        <v>0.16569773800000001</v>
      </c>
      <c r="C3122" t="s">
        <v>1307</v>
      </c>
      <c r="D3122" s="71">
        <v>42481</v>
      </c>
      <c r="E3122">
        <v>4</v>
      </c>
      <c r="F3122">
        <v>2016</v>
      </c>
      <c r="G3122" t="s">
        <v>1164</v>
      </c>
      <c r="H3122" t="s">
        <v>544</v>
      </c>
      <c r="I3122" t="s">
        <v>1599</v>
      </c>
    </row>
    <row r="3123" spans="1:9" x14ac:dyDescent="0.25">
      <c r="A3123" t="s">
        <v>2355</v>
      </c>
      <c r="B3123">
        <v>0.16231933700000001</v>
      </c>
      <c r="C3123" t="s">
        <v>1307</v>
      </c>
      <c r="D3123" s="71">
        <v>42398</v>
      </c>
      <c r="E3123">
        <v>1</v>
      </c>
      <c r="F3123">
        <v>2016</v>
      </c>
      <c r="G3123" t="s">
        <v>1164</v>
      </c>
      <c r="H3123" t="s">
        <v>544</v>
      </c>
      <c r="I3123" t="s">
        <v>1599</v>
      </c>
    </row>
    <row r="3124" spans="1:9" x14ac:dyDescent="0.25">
      <c r="A3124" t="s">
        <v>2471</v>
      </c>
      <c r="B3124">
        <v>0.16027322999999999</v>
      </c>
      <c r="C3124" t="s">
        <v>1307</v>
      </c>
      <c r="D3124" s="71">
        <v>42394</v>
      </c>
      <c r="E3124">
        <v>1</v>
      </c>
      <c r="F3124">
        <v>2016</v>
      </c>
      <c r="G3124" t="s">
        <v>1164</v>
      </c>
      <c r="H3124" t="s">
        <v>544</v>
      </c>
      <c r="I3124" t="s">
        <v>1599</v>
      </c>
    </row>
    <row r="3125" spans="1:9" x14ac:dyDescent="0.25">
      <c r="A3125" t="s">
        <v>2634</v>
      </c>
      <c r="B3125">
        <v>0.15740367699999999</v>
      </c>
      <c r="C3125" t="s">
        <v>1307</v>
      </c>
      <c r="D3125" s="71">
        <v>42443</v>
      </c>
      <c r="E3125">
        <v>3</v>
      </c>
      <c r="F3125">
        <v>2016</v>
      </c>
      <c r="G3125" t="s">
        <v>1164</v>
      </c>
      <c r="H3125" t="s">
        <v>544</v>
      </c>
      <c r="I3125" t="s">
        <v>1599</v>
      </c>
    </row>
    <row r="3126" spans="1:9" x14ac:dyDescent="0.25">
      <c r="A3126" t="s">
        <v>1744</v>
      </c>
      <c r="B3126">
        <v>0.155393528</v>
      </c>
      <c r="C3126" t="s">
        <v>1307</v>
      </c>
      <c r="D3126" s="71">
        <v>42277</v>
      </c>
      <c r="E3126">
        <v>9</v>
      </c>
      <c r="F3126">
        <v>2015</v>
      </c>
      <c r="G3126" t="s">
        <v>1164</v>
      </c>
      <c r="H3126" t="s">
        <v>544</v>
      </c>
      <c r="I3126" t="s">
        <v>1599</v>
      </c>
    </row>
    <row r="3127" spans="1:9" x14ac:dyDescent="0.25">
      <c r="A3127" t="s">
        <v>1759</v>
      </c>
      <c r="B3127">
        <v>0.15518200300000001</v>
      </c>
      <c r="C3127" t="s">
        <v>1307</v>
      </c>
      <c r="D3127" s="71">
        <v>42368</v>
      </c>
      <c r="E3127">
        <v>12</v>
      </c>
      <c r="F3127">
        <v>2015</v>
      </c>
      <c r="G3127" t="s">
        <v>1164</v>
      </c>
      <c r="H3127" t="s">
        <v>544</v>
      </c>
      <c r="I3127" t="s">
        <v>1599</v>
      </c>
    </row>
    <row r="3128" spans="1:9" x14ac:dyDescent="0.25">
      <c r="A3128" t="s">
        <v>1806</v>
      </c>
      <c r="B3128">
        <v>0.15460037300000001</v>
      </c>
      <c r="C3128" t="s">
        <v>1307</v>
      </c>
      <c r="D3128" s="71">
        <v>42101</v>
      </c>
      <c r="E3128">
        <v>4</v>
      </c>
      <c r="F3128">
        <v>2015</v>
      </c>
      <c r="G3128" t="s">
        <v>1164</v>
      </c>
      <c r="H3128" t="s">
        <v>544</v>
      </c>
      <c r="I3128" t="s">
        <v>1599</v>
      </c>
    </row>
    <row r="3129" spans="1:9" x14ac:dyDescent="0.25">
      <c r="A3129" t="s">
        <v>1811</v>
      </c>
      <c r="B3129">
        <v>0.15452253699999999</v>
      </c>
      <c r="C3129" t="s">
        <v>1307</v>
      </c>
      <c r="D3129" s="71">
        <v>42367</v>
      </c>
      <c r="E3129">
        <v>12</v>
      </c>
      <c r="F3129">
        <v>2015</v>
      </c>
      <c r="G3129" t="s">
        <v>1164</v>
      </c>
      <c r="H3129" t="s">
        <v>544</v>
      </c>
      <c r="I3129" t="s">
        <v>1599</v>
      </c>
    </row>
    <row r="3130" spans="1:9" x14ac:dyDescent="0.25">
      <c r="A3130" t="s">
        <v>2037</v>
      </c>
      <c r="B3130">
        <v>0.15131998099999999</v>
      </c>
      <c r="C3130" t="s">
        <v>1307</v>
      </c>
      <c r="D3130" s="71">
        <v>42460</v>
      </c>
      <c r="E3130">
        <v>3</v>
      </c>
      <c r="F3130">
        <v>2016</v>
      </c>
      <c r="G3130" t="s">
        <v>1164</v>
      </c>
      <c r="H3130" t="s">
        <v>544</v>
      </c>
      <c r="I3130" t="s">
        <v>1599</v>
      </c>
    </row>
    <row r="3131" spans="1:9" x14ac:dyDescent="0.25">
      <c r="A3131" t="s">
        <v>2184</v>
      </c>
      <c r="B3131">
        <v>0.14927834800000001</v>
      </c>
      <c r="C3131" t="s">
        <v>1307</v>
      </c>
      <c r="D3131" s="71">
        <v>42398</v>
      </c>
      <c r="E3131">
        <v>1</v>
      </c>
      <c r="F3131">
        <v>2016</v>
      </c>
      <c r="G3131" t="s">
        <v>1164</v>
      </c>
      <c r="H3131" t="s">
        <v>544</v>
      </c>
      <c r="I3131" t="s">
        <v>1599</v>
      </c>
    </row>
    <row r="3132" spans="1:9" x14ac:dyDescent="0.25">
      <c r="A3132" t="s">
        <v>2272</v>
      </c>
      <c r="B3132">
        <v>0.14839514600000001</v>
      </c>
      <c r="C3132" t="s">
        <v>1307</v>
      </c>
      <c r="D3132" s="71">
        <v>42404</v>
      </c>
      <c r="E3132">
        <v>2</v>
      </c>
      <c r="F3132">
        <v>2016</v>
      </c>
      <c r="G3132" t="s">
        <v>1164</v>
      </c>
      <c r="H3132" t="s">
        <v>544</v>
      </c>
      <c r="I3132" t="s">
        <v>1599</v>
      </c>
    </row>
    <row r="3133" spans="1:9" x14ac:dyDescent="0.25">
      <c r="A3133" t="s">
        <v>2384</v>
      </c>
      <c r="B3133">
        <v>0.14658528600000001</v>
      </c>
      <c r="C3133" t="s">
        <v>1307</v>
      </c>
      <c r="D3133" s="71">
        <v>42440</v>
      </c>
      <c r="E3133">
        <v>3</v>
      </c>
      <c r="F3133">
        <v>2016</v>
      </c>
      <c r="G3133" t="s">
        <v>1164</v>
      </c>
      <c r="H3133" t="s">
        <v>544</v>
      </c>
      <c r="I3133" t="s">
        <v>1599</v>
      </c>
    </row>
    <row r="3134" spans="1:9" x14ac:dyDescent="0.25">
      <c r="A3134" t="s">
        <v>2405</v>
      </c>
      <c r="B3134">
        <v>0.14641879899999999</v>
      </c>
      <c r="C3134" t="s">
        <v>1307</v>
      </c>
      <c r="D3134" s="71">
        <v>42424</v>
      </c>
      <c r="E3134">
        <v>2</v>
      </c>
      <c r="F3134">
        <v>2016</v>
      </c>
      <c r="G3134" t="s">
        <v>1164</v>
      </c>
      <c r="H3134" t="s">
        <v>544</v>
      </c>
      <c r="I3134" t="s">
        <v>1599</v>
      </c>
    </row>
    <row r="3135" spans="1:9" x14ac:dyDescent="0.25">
      <c r="A3135" t="s">
        <v>2413</v>
      </c>
      <c r="B3135">
        <v>0.14639767200000001</v>
      </c>
      <c r="C3135" t="s">
        <v>1307</v>
      </c>
      <c r="D3135" s="71">
        <v>42366</v>
      </c>
      <c r="E3135">
        <v>12</v>
      </c>
      <c r="F3135">
        <v>2015</v>
      </c>
      <c r="G3135" t="s">
        <v>1164</v>
      </c>
      <c r="H3135" t="s">
        <v>544</v>
      </c>
      <c r="I3135" t="s">
        <v>1599</v>
      </c>
    </row>
    <row r="3136" spans="1:9" x14ac:dyDescent="0.25">
      <c r="A3136" t="s">
        <v>2570</v>
      </c>
      <c r="B3136">
        <v>0.14453191800000001</v>
      </c>
      <c r="C3136" t="s">
        <v>1307</v>
      </c>
      <c r="D3136" s="71">
        <v>42398</v>
      </c>
      <c r="E3136">
        <v>1</v>
      </c>
      <c r="F3136">
        <v>2016</v>
      </c>
      <c r="G3136" t="s">
        <v>1164</v>
      </c>
      <c r="H3136" t="s">
        <v>544</v>
      </c>
      <c r="I3136" t="s">
        <v>1599</v>
      </c>
    </row>
    <row r="3137" spans="1:9" x14ac:dyDescent="0.25">
      <c r="A3137" t="s">
        <v>2609</v>
      </c>
      <c r="B3137">
        <v>0.14407889800000001</v>
      </c>
      <c r="C3137" t="s">
        <v>1307</v>
      </c>
      <c r="D3137" s="71">
        <v>42144</v>
      </c>
      <c r="E3137">
        <v>5</v>
      </c>
      <c r="F3137">
        <v>2015</v>
      </c>
      <c r="G3137" t="s">
        <v>1164</v>
      </c>
      <c r="H3137" t="s">
        <v>544</v>
      </c>
      <c r="I3137" t="s">
        <v>1599</v>
      </c>
    </row>
    <row r="3138" spans="1:9" x14ac:dyDescent="0.25">
      <c r="A3138" t="s">
        <v>2617</v>
      </c>
      <c r="B3138">
        <v>0.143979569</v>
      </c>
      <c r="C3138" t="s">
        <v>1307</v>
      </c>
      <c r="D3138" s="71">
        <v>42396</v>
      </c>
      <c r="E3138">
        <v>1</v>
      </c>
      <c r="F3138">
        <v>2016</v>
      </c>
      <c r="G3138" t="s">
        <v>1164</v>
      </c>
      <c r="H3138" t="s">
        <v>544</v>
      </c>
      <c r="I3138" t="s">
        <v>1599</v>
      </c>
    </row>
    <row r="3139" spans="1:9" x14ac:dyDescent="0.25">
      <c r="A3139" t="s">
        <v>2621</v>
      </c>
      <c r="B3139">
        <v>0.143934968</v>
      </c>
      <c r="C3139" t="s">
        <v>1307</v>
      </c>
      <c r="D3139" s="71">
        <v>42366</v>
      </c>
      <c r="E3139">
        <v>12</v>
      </c>
      <c r="F3139">
        <v>2015</v>
      </c>
      <c r="G3139" t="s">
        <v>1164</v>
      </c>
      <c r="H3139" t="s">
        <v>544</v>
      </c>
      <c r="I3139" t="s">
        <v>1599</v>
      </c>
    </row>
    <row r="3140" spans="1:9" x14ac:dyDescent="0.25">
      <c r="A3140" t="s">
        <v>1683</v>
      </c>
      <c r="B3140">
        <v>0.14324331000000001</v>
      </c>
      <c r="C3140" t="s">
        <v>1307</v>
      </c>
      <c r="D3140" s="71">
        <v>42150</v>
      </c>
      <c r="E3140">
        <v>5</v>
      </c>
      <c r="F3140">
        <v>2015</v>
      </c>
      <c r="G3140" t="s">
        <v>1164</v>
      </c>
      <c r="H3140" t="s">
        <v>544</v>
      </c>
      <c r="I3140" t="s">
        <v>1599</v>
      </c>
    </row>
    <row r="3141" spans="1:9" x14ac:dyDescent="0.25">
      <c r="A3141" t="s">
        <v>1737</v>
      </c>
      <c r="B3141">
        <v>0.14250413200000001</v>
      </c>
      <c r="C3141" t="s">
        <v>1307</v>
      </c>
      <c r="D3141" s="71">
        <v>42319</v>
      </c>
      <c r="E3141">
        <v>11</v>
      </c>
      <c r="F3141">
        <v>2015</v>
      </c>
      <c r="G3141" t="s">
        <v>1164</v>
      </c>
      <c r="H3141" t="s">
        <v>544</v>
      </c>
      <c r="I3141" t="s">
        <v>1599</v>
      </c>
    </row>
    <row r="3142" spans="1:9" x14ac:dyDescent="0.25">
      <c r="A3142" t="s">
        <v>2060</v>
      </c>
      <c r="B3142">
        <v>0.13854907699999999</v>
      </c>
      <c r="C3142" t="s">
        <v>1307</v>
      </c>
      <c r="D3142" s="71">
        <v>42368</v>
      </c>
      <c r="E3142">
        <v>12</v>
      </c>
      <c r="F3142">
        <v>2015</v>
      </c>
      <c r="G3142" t="s">
        <v>1164</v>
      </c>
      <c r="H3142" t="s">
        <v>544</v>
      </c>
      <c r="I3142" t="s">
        <v>1599</v>
      </c>
    </row>
    <row r="3143" spans="1:9" x14ac:dyDescent="0.25">
      <c r="A3143" t="s">
        <v>2069</v>
      </c>
      <c r="B3143">
        <v>0.13844157600000001</v>
      </c>
      <c r="C3143" t="s">
        <v>1307</v>
      </c>
      <c r="D3143" s="71">
        <v>42396</v>
      </c>
      <c r="E3143">
        <v>1</v>
      </c>
      <c r="F3143">
        <v>2016</v>
      </c>
      <c r="G3143" t="s">
        <v>1164</v>
      </c>
      <c r="H3143" t="s">
        <v>544</v>
      </c>
      <c r="I3143" t="s">
        <v>1599</v>
      </c>
    </row>
    <row r="3144" spans="1:9" x14ac:dyDescent="0.25">
      <c r="A3144" t="s">
        <v>2180</v>
      </c>
      <c r="B3144">
        <v>0.13707965</v>
      </c>
      <c r="C3144" t="s">
        <v>1307</v>
      </c>
      <c r="D3144" s="71">
        <v>42360</v>
      </c>
      <c r="E3144">
        <v>12</v>
      </c>
      <c r="F3144">
        <v>2015</v>
      </c>
      <c r="G3144" t="s">
        <v>1164</v>
      </c>
      <c r="H3144" t="s">
        <v>544</v>
      </c>
      <c r="I3144" t="s">
        <v>1599</v>
      </c>
    </row>
    <row r="3145" spans="1:9" x14ac:dyDescent="0.25">
      <c r="A3145" t="s">
        <v>2185</v>
      </c>
      <c r="B3145">
        <v>0.13702066399999999</v>
      </c>
      <c r="C3145" t="s">
        <v>1307</v>
      </c>
      <c r="D3145" s="71">
        <v>42143</v>
      </c>
      <c r="E3145">
        <v>5</v>
      </c>
      <c r="F3145">
        <v>2015</v>
      </c>
      <c r="G3145" t="s">
        <v>1164</v>
      </c>
      <c r="H3145" t="s">
        <v>544</v>
      </c>
      <c r="I3145" t="s">
        <v>1599</v>
      </c>
    </row>
    <row r="3146" spans="1:9" x14ac:dyDescent="0.25">
      <c r="A3146" t="s">
        <v>2221</v>
      </c>
      <c r="B3146">
        <v>0.136523054</v>
      </c>
      <c r="C3146" t="s">
        <v>1307</v>
      </c>
      <c r="D3146" s="71">
        <v>42338</v>
      </c>
      <c r="E3146">
        <v>11</v>
      </c>
      <c r="F3146">
        <v>2015</v>
      </c>
      <c r="G3146" t="s">
        <v>1164</v>
      </c>
      <c r="H3146" t="s">
        <v>544</v>
      </c>
      <c r="I3146" t="s">
        <v>1599</v>
      </c>
    </row>
    <row r="3147" spans="1:9" x14ac:dyDescent="0.25">
      <c r="A3147" t="s">
        <v>2258</v>
      </c>
      <c r="B3147">
        <v>0.13613893899999999</v>
      </c>
      <c r="C3147" t="s">
        <v>1307</v>
      </c>
      <c r="D3147" s="71">
        <v>42174</v>
      </c>
      <c r="E3147">
        <v>6</v>
      </c>
      <c r="F3147">
        <v>2015</v>
      </c>
      <c r="G3147" t="s">
        <v>1164</v>
      </c>
      <c r="H3147" t="s">
        <v>544</v>
      </c>
      <c r="I3147" t="s">
        <v>1599</v>
      </c>
    </row>
    <row r="3148" spans="1:9" x14ac:dyDescent="0.25">
      <c r="A3148" t="s">
        <v>2262</v>
      </c>
      <c r="B3148">
        <v>0.13604069099999999</v>
      </c>
      <c r="C3148" t="s">
        <v>1307</v>
      </c>
      <c r="D3148" s="71">
        <v>42230</v>
      </c>
      <c r="E3148">
        <v>8</v>
      </c>
      <c r="F3148">
        <v>2015</v>
      </c>
      <c r="G3148" t="s">
        <v>1164</v>
      </c>
      <c r="H3148" t="s">
        <v>544</v>
      </c>
      <c r="I3148" t="s">
        <v>1599</v>
      </c>
    </row>
    <row r="3149" spans="1:9" x14ac:dyDescent="0.25">
      <c r="A3149" t="s">
        <v>2268</v>
      </c>
      <c r="B3149">
        <v>0.13597889099999999</v>
      </c>
      <c r="C3149" t="s">
        <v>1307</v>
      </c>
      <c r="D3149" s="71">
        <v>42321</v>
      </c>
      <c r="E3149">
        <v>11</v>
      </c>
      <c r="F3149">
        <v>2015</v>
      </c>
      <c r="G3149" t="s">
        <v>1164</v>
      </c>
      <c r="H3149" t="s">
        <v>544</v>
      </c>
      <c r="I3149" t="s">
        <v>1599</v>
      </c>
    </row>
    <row r="3150" spans="1:9" x14ac:dyDescent="0.25">
      <c r="A3150" t="s">
        <v>2269</v>
      </c>
      <c r="B3150">
        <v>0.13597888899999999</v>
      </c>
      <c r="C3150" t="s">
        <v>1307</v>
      </c>
      <c r="D3150" s="71">
        <v>42321</v>
      </c>
      <c r="E3150">
        <v>11</v>
      </c>
      <c r="F3150">
        <v>2015</v>
      </c>
      <c r="G3150" t="s">
        <v>1164</v>
      </c>
      <c r="H3150" t="s">
        <v>544</v>
      </c>
      <c r="I3150" t="s">
        <v>1599</v>
      </c>
    </row>
    <row r="3151" spans="1:9" x14ac:dyDescent="0.25">
      <c r="A3151" t="s">
        <v>2332</v>
      </c>
      <c r="B3151">
        <v>0.13532722</v>
      </c>
      <c r="C3151" t="s">
        <v>1307</v>
      </c>
      <c r="D3151" s="71">
        <v>42334</v>
      </c>
      <c r="E3151">
        <v>11</v>
      </c>
      <c r="F3151">
        <v>2015</v>
      </c>
      <c r="G3151" t="s">
        <v>1164</v>
      </c>
      <c r="H3151" t="s">
        <v>544</v>
      </c>
      <c r="I3151" t="s">
        <v>1599</v>
      </c>
    </row>
    <row r="3152" spans="1:9" x14ac:dyDescent="0.25">
      <c r="A3152" t="s">
        <v>2344</v>
      </c>
      <c r="B3152">
        <v>0.13514283799999999</v>
      </c>
      <c r="C3152" t="s">
        <v>1307</v>
      </c>
      <c r="D3152" s="71">
        <v>42443</v>
      </c>
      <c r="E3152">
        <v>3</v>
      </c>
      <c r="F3152">
        <v>2016</v>
      </c>
      <c r="G3152" t="s">
        <v>1164</v>
      </c>
      <c r="H3152" t="s">
        <v>544</v>
      </c>
      <c r="I3152" t="s">
        <v>1599</v>
      </c>
    </row>
    <row r="3153" spans="1:9" x14ac:dyDescent="0.25">
      <c r="A3153" t="s">
        <v>2490</v>
      </c>
      <c r="B3153">
        <v>0.13362553899999999</v>
      </c>
      <c r="C3153" t="s">
        <v>1307</v>
      </c>
      <c r="D3153" s="71">
        <v>42124</v>
      </c>
      <c r="E3153">
        <v>4</v>
      </c>
      <c r="F3153">
        <v>2015</v>
      </c>
      <c r="G3153" t="s">
        <v>1164</v>
      </c>
      <c r="H3153" t="s">
        <v>544</v>
      </c>
      <c r="I3153" t="s">
        <v>1599</v>
      </c>
    </row>
    <row r="3154" spans="1:9" x14ac:dyDescent="0.25">
      <c r="A3154" t="s">
        <v>2494</v>
      </c>
      <c r="B3154">
        <v>0.133561138</v>
      </c>
      <c r="C3154" t="s">
        <v>1307</v>
      </c>
      <c r="D3154" s="71">
        <v>42247</v>
      </c>
      <c r="E3154">
        <v>8</v>
      </c>
      <c r="F3154">
        <v>2015</v>
      </c>
      <c r="G3154" t="s">
        <v>1164</v>
      </c>
      <c r="H3154" t="s">
        <v>544</v>
      </c>
      <c r="I3154" t="s">
        <v>1599</v>
      </c>
    </row>
    <row r="3155" spans="1:9" x14ac:dyDescent="0.25">
      <c r="A3155" t="s">
        <v>2506</v>
      </c>
      <c r="B3155">
        <v>0.13342923900000001</v>
      </c>
      <c r="C3155" t="s">
        <v>1307</v>
      </c>
      <c r="D3155" s="71">
        <v>42212</v>
      </c>
      <c r="E3155">
        <v>7</v>
      </c>
      <c r="F3155">
        <v>2015</v>
      </c>
      <c r="G3155" t="s">
        <v>1164</v>
      </c>
      <c r="H3155" t="s">
        <v>544</v>
      </c>
      <c r="I3155" t="s">
        <v>1599</v>
      </c>
    </row>
    <row r="3156" spans="1:9" x14ac:dyDescent="0.25">
      <c r="A3156" t="s">
        <v>2513</v>
      </c>
      <c r="B3156">
        <v>0.133394649</v>
      </c>
      <c r="C3156" t="s">
        <v>1307</v>
      </c>
      <c r="D3156" s="71">
        <v>42213</v>
      </c>
      <c r="E3156">
        <v>7</v>
      </c>
      <c r="F3156">
        <v>2015</v>
      </c>
      <c r="G3156" t="s">
        <v>1164</v>
      </c>
      <c r="H3156" t="s">
        <v>544</v>
      </c>
      <c r="I3156" t="s">
        <v>1599</v>
      </c>
    </row>
    <row r="3157" spans="1:9" x14ac:dyDescent="0.25">
      <c r="A3157" t="s">
        <v>2535</v>
      </c>
      <c r="B3157">
        <v>0.133130943</v>
      </c>
      <c r="C3157" t="s">
        <v>1307</v>
      </c>
      <c r="D3157" s="71">
        <v>42298</v>
      </c>
      <c r="E3157">
        <v>10</v>
      </c>
      <c r="F3157">
        <v>2015</v>
      </c>
      <c r="G3157" t="s">
        <v>1164</v>
      </c>
      <c r="H3157" t="s">
        <v>544</v>
      </c>
      <c r="I3157" t="s">
        <v>1599</v>
      </c>
    </row>
    <row r="3158" spans="1:9" x14ac:dyDescent="0.25">
      <c r="A3158" t="s">
        <v>2596</v>
      </c>
      <c r="B3158">
        <v>0.132420748</v>
      </c>
      <c r="C3158" t="s">
        <v>1307</v>
      </c>
      <c r="D3158" s="71">
        <v>42117</v>
      </c>
      <c r="E3158">
        <v>4</v>
      </c>
      <c r="F3158">
        <v>2015</v>
      </c>
      <c r="G3158" t="s">
        <v>1164</v>
      </c>
      <c r="H3158" t="s">
        <v>544</v>
      </c>
      <c r="I3158" t="s">
        <v>1599</v>
      </c>
    </row>
    <row r="3159" spans="1:9" x14ac:dyDescent="0.25">
      <c r="A3159" t="s">
        <v>2599</v>
      </c>
      <c r="B3159">
        <v>0.132404033</v>
      </c>
      <c r="C3159" t="s">
        <v>1307</v>
      </c>
      <c r="D3159" s="71">
        <v>42300</v>
      </c>
      <c r="E3159">
        <v>10</v>
      </c>
      <c r="F3159">
        <v>2015</v>
      </c>
      <c r="G3159" t="s">
        <v>1164</v>
      </c>
      <c r="H3159" t="s">
        <v>544</v>
      </c>
      <c r="I3159" t="s">
        <v>1599</v>
      </c>
    </row>
    <row r="3160" spans="1:9" x14ac:dyDescent="0.25">
      <c r="A3160" t="s">
        <v>1653</v>
      </c>
      <c r="B3160">
        <v>0.13183582699999999</v>
      </c>
      <c r="C3160" t="s">
        <v>1307</v>
      </c>
      <c r="D3160" s="71">
        <v>42368</v>
      </c>
      <c r="E3160">
        <v>12</v>
      </c>
      <c r="F3160">
        <v>2015</v>
      </c>
      <c r="G3160" t="s">
        <v>1164</v>
      </c>
      <c r="H3160" t="s">
        <v>544</v>
      </c>
      <c r="I3160" t="s">
        <v>1599</v>
      </c>
    </row>
    <row r="3161" spans="1:9" x14ac:dyDescent="0.25">
      <c r="A3161" t="s">
        <v>1691</v>
      </c>
      <c r="B3161">
        <v>0.13135163399999999</v>
      </c>
      <c r="C3161" t="s">
        <v>1307</v>
      </c>
      <c r="D3161" s="71">
        <v>42193</v>
      </c>
      <c r="E3161">
        <v>7</v>
      </c>
      <c r="F3161">
        <v>2015</v>
      </c>
      <c r="G3161" t="s">
        <v>1164</v>
      </c>
      <c r="H3161" t="s">
        <v>544</v>
      </c>
      <c r="I3161" t="s">
        <v>1599</v>
      </c>
    </row>
    <row r="3162" spans="1:9" x14ac:dyDescent="0.25">
      <c r="A3162" t="s">
        <v>1718</v>
      </c>
      <c r="B3162">
        <v>0.13102028499999999</v>
      </c>
      <c r="C3162" t="s">
        <v>1307</v>
      </c>
      <c r="D3162" s="71">
        <v>41969</v>
      </c>
      <c r="E3162">
        <v>11</v>
      </c>
      <c r="F3162">
        <v>2014</v>
      </c>
      <c r="G3162" t="s">
        <v>1164</v>
      </c>
      <c r="H3162" t="s">
        <v>544</v>
      </c>
      <c r="I3162" t="s">
        <v>1599</v>
      </c>
    </row>
    <row r="3163" spans="1:9" x14ac:dyDescent="0.25">
      <c r="A3163" t="s">
        <v>1755</v>
      </c>
      <c r="B3163">
        <v>0.13072778900000001</v>
      </c>
      <c r="C3163" t="s">
        <v>1307</v>
      </c>
      <c r="D3163" s="71">
        <v>42153</v>
      </c>
      <c r="E3163">
        <v>5</v>
      </c>
      <c r="F3163">
        <v>2015</v>
      </c>
      <c r="G3163" t="s">
        <v>1164</v>
      </c>
      <c r="H3163" t="s">
        <v>544</v>
      </c>
      <c r="I3163" t="s">
        <v>1599</v>
      </c>
    </row>
    <row r="3164" spans="1:9" x14ac:dyDescent="0.25">
      <c r="A3164" t="s">
        <v>1778</v>
      </c>
      <c r="B3164">
        <v>0.130484498</v>
      </c>
      <c r="C3164" t="s">
        <v>1307</v>
      </c>
      <c r="D3164" s="71">
        <v>42307</v>
      </c>
      <c r="E3164">
        <v>10</v>
      </c>
      <c r="F3164">
        <v>2015</v>
      </c>
      <c r="G3164" t="s">
        <v>1164</v>
      </c>
      <c r="H3164" t="s">
        <v>544</v>
      </c>
      <c r="I3164" t="s">
        <v>1599</v>
      </c>
    </row>
    <row r="3165" spans="1:9" x14ac:dyDescent="0.25">
      <c r="A3165" t="s">
        <v>1801</v>
      </c>
      <c r="B3165">
        <v>0.13031959300000001</v>
      </c>
      <c r="C3165" t="s">
        <v>1307</v>
      </c>
      <c r="D3165" s="71">
        <v>42124</v>
      </c>
      <c r="E3165">
        <v>4</v>
      </c>
      <c r="F3165">
        <v>2015</v>
      </c>
      <c r="G3165" t="s">
        <v>1164</v>
      </c>
      <c r="H3165" t="s">
        <v>544</v>
      </c>
      <c r="I3165" t="s">
        <v>1599</v>
      </c>
    </row>
    <row r="3166" spans="1:9" x14ac:dyDescent="0.25">
      <c r="A3166" t="s">
        <v>1814</v>
      </c>
      <c r="B3166">
        <v>0.13022330400000001</v>
      </c>
      <c r="C3166" t="s">
        <v>1307</v>
      </c>
      <c r="D3166" s="71">
        <v>42404</v>
      </c>
      <c r="E3166">
        <v>2</v>
      </c>
      <c r="F3166">
        <v>2016</v>
      </c>
      <c r="G3166" t="s">
        <v>1164</v>
      </c>
      <c r="H3166" t="s">
        <v>544</v>
      </c>
      <c r="I3166" t="s">
        <v>1599</v>
      </c>
    </row>
    <row r="3167" spans="1:9" x14ac:dyDescent="0.25">
      <c r="A3167" t="s">
        <v>1858</v>
      </c>
      <c r="B3167">
        <v>0.12984736</v>
      </c>
      <c r="C3167" t="s">
        <v>1307</v>
      </c>
      <c r="D3167" s="71">
        <v>42368</v>
      </c>
      <c r="E3167">
        <v>12</v>
      </c>
      <c r="F3167">
        <v>2015</v>
      </c>
      <c r="G3167" t="s">
        <v>1164</v>
      </c>
      <c r="H3167" t="s">
        <v>544</v>
      </c>
      <c r="I3167" t="s">
        <v>1599</v>
      </c>
    </row>
    <row r="3168" spans="1:9" x14ac:dyDescent="0.25">
      <c r="A3168" t="s">
        <v>1992</v>
      </c>
      <c r="B3168">
        <v>0.12826288699999999</v>
      </c>
      <c r="C3168" t="s">
        <v>1307</v>
      </c>
      <c r="D3168" s="71">
        <v>42398</v>
      </c>
      <c r="E3168">
        <v>1</v>
      </c>
      <c r="F3168">
        <v>2016</v>
      </c>
      <c r="G3168" t="s">
        <v>1164</v>
      </c>
      <c r="H3168" t="s">
        <v>544</v>
      </c>
      <c r="I3168" t="s">
        <v>1599</v>
      </c>
    </row>
    <row r="3169" spans="1:9" x14ac:dyDescent="0.25">
      <c r="A3169" t="s">
        <v>2010</v>
      </c>
      <c r="B3169">
        <v>0.12805972500000001</v>
      </c>
      <c r="C3169" t="s">
        <v>1307</v>
      </c>
      <c r="D3169" s="71">
        <v>42179</v>
      </c>
      <c r="E3169">
        <v>6</v>
      </c>
      <c r="F3169">
        <v>2015</v>
      </c>
      <c r="G3169" t="s">
        <v>1164</v>
      </c>
      <c r="H3169" t="s">
        <v>544</v>
      </c>
      <c r="I3169" t="s">
        <v>1599</v>
      </c>
    </row>
    <row r="3170" spans="1:9" x14ac:dyDescent="0.25">
      <c r="A3170" t="s">
        <v>2061</v>
      </c>
      <c r="B3170">
        <v>0.12746194</v>
      </c>
      <c r="C3170" t="s">
        <v>1307</v>
      </c>
      <c r="D3170" s="71">
        <v>42212</v>
      </c>
      <c r="E3170">
        <v>7</v>
      </c>
      <c r="F3170">
        <v>2015</v>
      </c>
      <c r="G3170" t="s">
        <v>1164</v>
      </c>
      <c r="H3170" t="s">
        <v>544</v>
      </c>
      <c r="I3170" t="s">
        <v>1599</v>
      </c>
    </row>
    <row r="3171" spans="1:9" x14ac:dyDescent="0.25">
      <c r="A3171" t="s">
        <v>2226</v>
      </c>
      <c r="B3171">
        <v>0.12535591500000001</v>
      </c>
      <c r="C3171" t="s">
        <v>1307</v>
      </c>
      <c r="D3171" s="71">
        <v>42174</v>
      </c>
      <c r="E3171">
        <v>6</v>
      </c>
      <c r="F3171">
        <v>2015</v>
      </c>
      <c r="G3171" t="s">
        <v>1164</v>
      </c>
      <c r="H3171" t="s">
        <v>544</v>
      </c>
      <c r="I3171" t="s">
        <v>1599</v>
      </c>
    </row>
    <row r="3172" spans="1:9" x14ac:dyDescent="0.25">
      <c r="A3172" t="s">
        <v>2252</v>
      </c>
      <c r="B3172">
        <v>0.12514456600000001</v>
      </c>
      <c r="C3172" t="s">
        <v>1307</v>
      </c>
      <c r="D3172" s="71">
        <v>42195</v>
      </c>
      <c r="E3172">
        <v>7</v>
      </c>
      <c r="F3172">
        <v>2015</v>
      </c>
      <c r="G3172" t="s">
        <v>1164</v>
      </c>
      <c r="H3172" t="s">
        <v>544</v>
      </c>
      <c r="I3172" t="s">
        <v>1599</v>
      </c>
    </row>
    <row r="3173" spans="1:9" x14ac:dyDescent="0.25">
      <c r="A3173" t="s">
        <v>2287</v>
      </c>
      <c r="B3173">
        <v>0.124745657</v>
      </c>
      <c r="C3173" t="s">
        <v>1307</v>
      </c>
      <c r="D3173" s="71">
        <v>42160</v>
      </c>
      <c r="E3173">
        <v>6</v>
      </c>
      <c r="F3173">
        <v>2015</v>
      </c>
      <c r="G3173" t="s">
        <v>1164</v>
      </c>
      <c r="H3173" t="s">
        <v>544</v>
      </c>
      <c r="I3173" t="s">
        <v>1599</v>
      </c>
    </row>
    <row r="3174" spans="1:9" x14ac:dyDescent="0.25">
      <c r="A3174" t="s">
        <v>2300</v>
      </c>
      <c r="B3174">
        <v>0.124656515</v>
      </c>
      <c r="C3174" t="s">
        <v>1307</v>
      </c>
      <c r="D3174" s="71">
        <v>42179</v>
      </c>
      <c r="E3174">
        <v>6</v>
      </c>
      <c r="F3174">
        <v>2015</v>
      </c>
      <c r="G3174" t="s">
        <v>1164</v>
      </c>
      <c r="H3174" t="s">
        <v>544</v>
      </c>
      <c r="I3174" t="s">
        <v>1599</v>
      </c>
    </row>
    <row r="3175" spans="1:9" x14ac:dyDescent="0.25">
      <c r="A3175" t="s">
        <v>2371</v>
      </c>
      <c r="B3175">
        <v>0.123854451</v>
      </c>
      <c r="C3175" t="s">
        <v>1307</v>
      </c>
      <c r="D3175" s="71">
        <v>42475</v>
      </c>
      <c r="E3175">
        <v>4</v>
      </c>
      <c r="F3175">
        <v>2016</v>
      </c>
      <c r="G3175" t="s">
        <v>1164</v>
      </c>
      <c r="H3175" t="s">
        <v>544</v>
      </c>
      <c r="I3175" t="s">
        <v>1599</v>
      </c>
    </row>
    <row r="3176" spans="1:9" x14ac:dyDescent="0.25">
      <c r="A3176" t="s">
        <v>2408</v>
      </c>
      <c r="B3176">
        <v>0.12347354300000001</v>
      </c>
      <c r="C3176" t="s">
        <v>1307</v>
      </c>
      <c r="D3176" s="71">
        <v>42143</v>
      </c>
      <c r="E3176">
        <v>5</v>
      </c>
      <c r="F3176">
        <v>2015</v>
      </c>
      <c r="G3176" t="s">
        <v>1164</v>
      </c>
      <c r="H3176" t="s">
        <v>544</v>
      </c>
      <c r="I3176" t="s">
        <v>1599</v>
      </c>
    </row>
    <row r="3177" spans="1:9" x14ac:dyDescent="0.25">
      <c r="A3177" t="s">
        <v>2444</v>
      </c>
      <c r="B3177">
        <v>0.123126946</v>
      </c>
      <c r="C3177" t="s">
        <v>1307</v>
      </c>
      <c r="D3177" s="71">
        <v>42265</v>
      </c>
      <c r="E3177">
        <v>9</v>
      </c>
      <c r="F3177">
        <v>2015</v>
      </c>
      <c r="G3177" t="s">
        <v>1164</v>
      </c>
      <c r="H3177" t="s">
        <v>544</v>
      </c>
      <c r="I3177" t="s">
        <v>1599</v>
      </c>
    </row>
    <row r="3178" spans="1:9" x14ac:dyDescent="0.25">
      <c r="A3178" t="s">
        <v>2445</v>
      </c>
      <c r="B3178">
        <v>0.123126946</v>
      </c>
      <c r="C3178" t="s">
        <v>1307</v>
      </c>
      <c r="D3178" s="71">
        <v>42265</v>
      </c>
      <c r="E3178">
        <v>9</v>
      </c>
      <c r="F3178">
        <v>2015</v>
      </c>
      <c r="G3178" t="s">
        <v>1164</v>
      </c>
      <c r="H3178" t="s">
        <v>544</v>
      </c>
      <c r="I3178" t="s">
        <v>1599</v>
      </c>
    </row>
    <row r="3179" spans="1:9" x14ac:dyDescent="0.25">
      <c r="A3179" t="s">
        <v>2450</v>
      </c>
      <c r="B3179">
        <v>0.12309812000000001</v>
      </c>
      <c r="C3179" t="s">
        <v>1307</v>
      </c>
      <c r="D3179" s="71">
        <v>42188</v>
      </c>
      <c r="E3179">
        <v>7</v>
      </c>
      <c r="F3179">
        <v>2015</v>
      </c>
      <c r="G3179" t="s">
        <v>1164</v>
      </c>
      <c r="H3179" t="s">
        <v>544</v>
      </c>
      <c r="I3179" t="s">
        <v>1599</v>
      </c>
    </row>
    <row r="3180" spans="1:9" x14ac:dyDescent="0.25">
      <c r="A3180" t="s">
        <v>2484</v>
      </c>
      <c r="B3180">
        <v>0.122860029</v>
      </c>
      <c r="C3180" t="s">
        <v>1307</v>
      </c>
      <c r="D3180" s="71">
        <v>42247</v>
      </c>
      <c r="E3180">
        <v>8</v>
      </c>
      <c r="F3180">
        <v>2015</v>
      </c>
      <c r="G3180" t="s">
        <v>1164</v>
      </c>
      <c r="H3180" t="s">
        <v>544</v>
      </c>
      <c r="I3180" t="s">
        <v>1599</v>
      </c>
    </row>
    <row r="3181" spans="1:9" x14ac:dyDescent="0.25">
      <c r="A3181" t="s">
        <v>2532</v>
      </c>
      <c r="B3181">
        <v>0.122443338</v>
      </c>
      <c r="C3181" t="s">
        <v>1307</v>
      </c>
      <c r="D3181" s="71">
        <v>42191</v>
      </c>
      <c r="E3181">
        <v>7</v>
      </c>
      <c r="F3181">
        <v>2015</v>
      </c>
      <c r="G3181" t="s">
        <v>1164</v>
      </c>
      <c r="H3181" t="s">
        <v>544</v>
      </c>
      <c r="I3181" t="s">
        <v>1599</v>
      </c>
    </row>
    <row r="3182" spans="1:9" x14ac:dyDescent="0.25">
      <c r="A3182" t="s">
        <v>2533</v>
      </c>
      <c r="B3182">
        <v>0.122443338</v>
      </c>
      <c r="C3182" t="s">
        <v>1307</v>
      </c>
      <c r="D3182" s="71">
        <v>42194</v>
      </c>
      <c r="E3182">
        <v>7</v>
      </c>
      <c r="F3182">
        <v>2015</v>
      </c>
      <c r="G3182" t="s">
        <v>1164</v>
      </c>
      <c r="H3182" t="s">
        <v>544</v>
      </c>
      <c r="I3182" t="s">
        <v>1599</v>
      </c>
    </row>
    <row r="3183" spans="1:9" x14ac:dyDescent="0.25">
      <c r="A3183" t="s">
        <v>2577</v>
      </c>
      <c r="B3183">
        <v>0.122013832</v>
      </c>
      <c r="C3183" t="s">
        <v>1307</v>
      </c>
      <c r="D3183" s="71">
        <v>41956</v>
      </c>
      <c r="E3183">
        <v>11</v>
      </c>
      <c r="F3183">
        <v>2014</v>
      </c>
      <c r="G3183" t="s">
        <v>1164</v>
      </c>
      <c r="H3183" t="s">
        <v>544</v>
      </c>
      <c r="I3183" t="s">
        <v>1599</v>
      </c>
    </row>
    <row r="3184" spans="1:9" x14ac:dyDescent="0.25">
      <c r="A3184" t="s">
        <v>2605</v>
      </c>
      <c r="B3184">
        <v>0.12172371</v>
      </c>
      <c r="C3184" t="s">
        <v>1307</v>
      </c>
      <c r="D3184" s="71">
        <v>42398</v>
      </c>
      <c r="E3184">
        <v>1</v>
      </c>
      <c r="F3184">
        <v>2016</v>
      </c>
      <c r="G3184" t="s">
        <v>1164</v>
      </c>
      <c r="H3184" t="s">
        <v>544</v>
      </c>
      <c r="I3184" t="s">
        <v>1599</v>
      </c>
    </row>
    <row r="3185" spans="1:9" x14ac:dyDescent="0.25">
      <c r="A3185" t="s">
        <v>2634</v>
      </c>
      <c r="B3185">
        <v>0.12138694</v>
      </c>
      <c r="C3185" t="s">
        <v>1307</v>
      </c>
      <c r="D3185" s="71">
        <v>42212</v>
      </c>
      <c r="E3185">
        <v>7</v>
      </c>
      <c r="F3185">
        <v>2015</v>
      </c>
      <c r="G3185" t="s">
        <v>1164</v>
      </c>
      <c r="H3185" t="s">
        <v>544</v>
      </c>
      <c r="I3185" t="s">
        <v>1599</v>
      </c>
    </row>
    <row r="3186" spans="1:9" x14ac:dyDescent="0.25">
      <c r="A3186" t="s">
        <v>1910</v>
      </c>
      <c r="B3186">
        <v>0.15321132400000001</v>
      </c>
      <c r="C3186" t="s">
        <v>1307</v>
      </c>
      <c r="D3186" s="71">
        <v>42521</v>
      </c>
      <c r="E3186">
        <v>5</v>
      </c>
      <c r="F3186">
        <v>2016</v>
      </c>
      <c r="G3186" t="s">
        <v>1164</v>
      </c>
      <c r="H3186" t="s">
        <v>544</v>
      </c>
      <c r="I3186" t="s">
        <v>1599</v>
      </c>
    </row>
    <row r="3187" spans="1:9" x14ac:dyDescent="0.25">
      <c r="A3187" t="s">
        <v>1928</v>
      </c>
      <c r="B3187">
        <v>0.15297928</v>
      </c>
      <c r="C3187" t="s">
        <v>1366</v>
      </c>
      <c r="D3187" s="71">
        <v>42269</v>
      </c>
      <c r="E3187">
        <v>9</v>
      </c>
      <c r="F3187">
        <v>2015</v>
      </c>
      <c r="G3187" t="s">
        <v>1164</v>
      </c>
      <c r="H3187" t="s">
        <v>545</v>
      </c>
      <c r="I3187" t="s">
        <v>1599</v>
      </c>
    </row>
    <row r="3188" spans="1:9" x14ac:dyDescent="0.25">
      <c r="A3188" t="s">
        <v>2412</v>
      </c>
      <c r="B3188">
        <v>0.25753830700000002</v>
      </c>
      <c r="C3188" t="s">
        <v>1334</v>
      </c>
      <c r="D3188" s="71">
        <v>42417</v>
      </c>
      <c r="E3188">
        <v>2</v>
      </c>
      <c r="F3188">
        <v>2016</v>
      </c>
      <c r="G3188" t="s">
        <v>1598</v>
      </c>
      <c r="H3188" t="s">
        <v>1019</v>
      </c>
      <c r="I3188" t="s">
        <v>1599</v>
      </c>
    </row>
    <row r="3189" spans="1:9" x14ac:dyDescent="0.25">
      <c r="A3189" t="s">
        <v>2118</v>
      </c>
      <c r="B3189">
        <v>0.200554072</v>
      </c>
      <c r="C3189" t="s">
        <v>1334</v>
      </c>
      <c r="D3189" s="71">
        <v>42529</v>
      </c>
      <c r="E3189">
        <v>6</v>
      </c>
      <c r="F3189">
        <v>2016</v>
      </c>
      <c r="G3189" t="s">
        <v>1598</v>
      </c>
      <c r="H3189" t="s">
        <v>1019</v>
      </c>
      <c r="I3189" t="s">
        <v>1599</v>
      </c>
    </row>
    <row r="3190" spans="1:9" x14ac:dyDescent="0.25">
      <c r="A3190" t="s">
        <v>2120</v>
      </c>
      <c r="B3190">
        <v>0.20048766500000001</v>
      </c>
      <c r="C3190" t="s">
        <v>1334</v>
      </c>
      <c r="D3190" s="71">
        <v>42481</v>
      </c>
      <c r="E3190">
        <v>4</v>
      </c>
      <c r="F3190">
        <v>2016</v>
      </c>
      <c r="G3190" t="s">
        <v>1598</v>
      </c>
      <c r="H3190" t="s">
        <v>1019</v>
      </c>
      <c r="I3190" t="s">
        <v>1599</v>
      </c>
    </row>
    <row r="3191" spans="1:9" x14ac:dyDescent="0.25">
      <c r="A3191" t="s">
        <v>2509</v>
      </c>
      <c r="B3191">
        <v>0.183744569</v>
      </c>
      <c r="C3191" t="s">
        <v>1334</v>
      </c>
      <c r="D3191" s="71">
        <v>42457</v>
      </c>
      <c r="E3191">
        <v>3</v>
      </c>
      <c r="F3191">
        <v>2016</v>
      </c>
      <c r="G3191" t="s">
        <v>1598</v>
      </c>
      <c r="H3191" t="s">
        <v>1019</v>
      </c>
      <c r="I3191" t="s">
        <v>1599</v>
      </c>
    </row>
    <row r="3192" spans="1:9" x14ac:dyDescent="0.25">
      <c r="A3192" t="s">
        <v>2185</v>
      </c>
      <c r="B3192">
        <v>0.14927373099999999</v>
      </c>
      <c r="C3192" t="s">
        <v>1334</v>
      </c>
      <c r="D3192" s="71">
        <v>42402</v>
      </c>
      <c r="E3192">
        <v>2</v>
      </c>
      <c r="F3192">
        <v>2016</v>
      </c>
      <c r="G3192" t="s">
        <v>1598</v>
      </c>
      <c r="H3192" t="s">
        <v>1019</v>
      </c>
      <c r="I3192" t="s">
        <v>1599</v>
      </c>
    </row>
    <row r="3193" spans="1:9" x14ac:dyDescent="0.25">
      <c r="A3193" t="s">
        <v>1883</v>
      </c>
      <c r="B3193">
        <v>0.15352887000000001</v>
      </c>
      <c r="C3193" t="s">
        <v>1334</v>
      </c>
      <c r="D3193" s="71">
        <v>42492</v>
      </c>
      <c r="E3193">
        <v>5</v>
      </c>
      <c r="F3193">
        <v>2016</v>
      </c>
      <c r="G3193" t="s">
        <v>1598</v>
      </c>
      <c r="H3193" t="s">
        <v>1019</v>
      </c>
      <c r="I3193" t="s">
        <v>1599</v>
      </c>
    </row>
    <row r="3194" spans="1:9" x14ac:dyDescent="0.25">
      <c r="A3194" t="s">
        <v>1981</v>
      </c>
      <c r="B3194">
        <v>0.169854481</v>
      </c>
      <c r="C3194" t="s">
        <v>1334</v>
      </c>
      <c r="D3194" s="71">
        <v>42272</v>
      </c>
      <c r="E3194">
        <v>9</v>
      </c>
      <c r="F3194">
        <v>2015</v>
      </c>
      <c r="G3194" t="s">
        <v>1598</v>
      </c>
      <c r="H3194" t="s">
        <v>1019</v>
      </c>
      <c r="I3194" t="s">
        <v>1599</v>
      </c>
    </row>
    <row r="3195" spans="1:9" x14ac:dyDescent="0.25">
      <c r="A3195" t="s">
        <v>2534</v>
      </c>
      <c r="B3195">
        <v>0.18263344500000001</v>
      </c>
      <c r="C3195" t="s">
        <v>1344</v>
      </c>
      <c r="D3195" s="71">
        <v>42475</v>
      </c>
      <c r="E3195">
        <v>4</v>
      </c>
      <c r="F3195">
        <v>2016</v>
      </c>
      <c r="G3195" t="s">
        <v>1598</v>
      </c>
      <c r="H3195" t="s">
        <v>1019</v>
      </c>
      <c r="I3195" t="s">
        <v>1599</v>
      </c>
    </row>
    <row r="3196" spans="1:9" x14ac:dyDescent="0.25">
      <c r="A3196" t="s">
        <v>2535</v>
      </c>
      <c r="B3196">
        <v>0.18263344500000001</v>
      </c>
      <c r="C3196" t="s">
        <v>1344</v>
      </c>
      <c r="D3196" s="71">
        <v>42445</v>
      </c>
      <c r="E3196">
        <v>3</v>
      </c>
      <c r="F3196">
        <v>2016</v>
      </c>
      <c r="G3196" t="s">
        <v>1598</v>
      </c>
      <c r="H3196" t="s">
        <v>1019</v>
      </c>
      <c r="I3196" t="s">
        <v>1599</v>
      </c>
    </row>
    <row r="3197" spans="1:9" x14ac:dyDescent="0.25">
      <c r="A3197" t="s">
        <v>2536</v>
      </c>
      <c r="B3197">
        <v>0.18263344500000001</v>
      </c>
      <c r="C3197" t="s">
        <v>1344</v>
      </c>
      <c r="D3197" s="71">
        <v>42445</v>
      </c>
      <c r="E3197">
        <v>3</v>
      </c>
      <c r="F3197">
        <v>2016</v>
      </c>
      <c r="G3197" t="s">
        <v>1598</v>
      </c>
      <c r="H3197" t="s">
        <v>1019</v>
      </c>
      <c r="I3197" t="s">
        <v>1599</v>
      </c>
    </row>
    <row r="3198" spans="1:9" x14ac:dyDescent="0.25">
      <c r="A3198" t="s">
        <v>2629</v>
      </c>
      <c r="B3198">
        <v>0.17990578500000001</v>
      </c>
      <c r="C3198" t="s">
        <v>1344</v>
      </c>
      <c r="D3198" s="71">
        <v>42368</v>
      </c>
      <c r="E3198">
        <v>12</v>
      </c>
      <c r="F3198">
        <v>2015</v>
      </c>
      <c r="G3198" t="s">
        <v>1598</v>
      </c>
      <c r="H3198" t="s">
        <v>1019</v>
      </c>
      <c r="I3198" t="s">
        <v>1599</v>
      </c>
    </row>
    <row r="3199" spans="1:9" x14ac:dyDescent="0.25">
      <c r="A3199" t="s">
        <v>2630</v>
      </c>
      <c r="B3199">
        <v>0.17990578500000001</v>
      </c>
      <c r="C3199" t="s">
        <v>1344</v>
      </c>
      <c r="D3199" s="71">
        <v>42368</v>
      </c>
      <c r="E3199">
        <v>12</v>
      </c>
      <c r="F3199">
        <v>2015</v>
      </c>
      <c r="G3199" t="s">
        <v>1598</v>
      </c>
      <c r="H3199" t="s">
        <v>1019</v>
      </c>
      <c r="I3199" t="s">
        <v>1599</v>
      </c>
    </row>
    <row r="3200" spans="1:9" x14ac:dyDescent="0.25">
      <c r="A3200" t="s">
        <v>2631</v>
      </c>
      <c r="B3200">
        <v>0.17990578500000001</v>
      </c>
      <c r="C3200" t="s">
        <v>1344</v>
      </c>
      <c r="D3200" s="71">
        <v>42368</v>
      </c>
      <c r="E3200">
        <v>12</v>
      </c>
      <c r="F3200">
        <v>2015</v>
      </c>
      <c r="G3200" t="s">
        <v>1598</v>
      </c>
      <c r="H3200" t="s">
        <v>1019</v>
      </c>
      <c r="I3200" t="s">
        <v>1599</v>
      </c>
    </row>
    <row r="3201" spans="1:9" x14ac:dyDescent="0.25">
      <c r="A3201" t="s">
        <v>2632</v>
      </c>
      <c r="B3201">
        <v>0.17990578500000001</v>
      </c>
      <c r="C3201" t="s">
        <v>1344</v>
      </c>
      <c r="D3201" s="71">
        <v>42368</v>
      </c>
      <c r="E3201">
        <v>12</v>
      </c>
      <c r="F3201">
        <v>2015</v>
      </c>
      <c r="G3201" t="s">
        <v>1598</v>
      </c>
      <c r="H3201" t="s">
        <v>1019</v>
      </c>
      <c r="I3201" t="s">
        <v>1599</v>
      </c>
    </row>
    <row r="3202" spans="1:9" x14ac:dyDescent="0.25">
      <c r="A3202" t="s">
        <v>1699</v>
      </c>
      <c r="B3202">
        <v>0.17799274200000001</v>
      </c>
      <c r="C3202" t="s">
        <v>1344</v>
      </c>
      <c r="D3202" s="71">
        <v>42398</v>
      </c>
      <c r="E3202">
        <v>1</v>
      </c>
      <c r="F3202">
        <v>2016</v>
      </c>
      <c r="G3202" t="s">
        <v>1598</v>
      </c>
      <c r="H3202" t="s">
        <v>1019</v>
      </c>
      <c r="I3202" t="s">
        <v>1599</v>
      </c>
    </row>
    <row r="3203" spans="1:9" x14ac:dyDescent="0.25">
      <c r="A3203" t="s">
        <v>1757</v>
      </c>
      <c r="B3203">
        <v>0.176595846</v>
      </c>
      <c r="C3203" t="s">
        <v>1344</v>
      </c>
      <c r="D3203" s="71">
        <v>42436</v>
      </c>
      <c r="E3203">
        <v>3</v>
      </c>
      <c r="F3203">
        <v>2016</v>
      </c>
      <c r="G3203" t="s">
        <v>1598</v>
      </c>
      <c r="H3203" t="s">
        <v>1019</v>
      </c>
      <c r="I3203" t="s">
        <v>1599</v>
      </c>
    </row>
    <row r="3204" spans="1:9" x14ac:dyDescent="0.25">
      <c r="A3204" t="s">
        <v>2232</v>
      </c>
      <c r="B3204">
        <v>0.16457165600000001</v>
      </c>
      <c r="C3204" t="s">
        <v>1344</v>
      </c>
      <c r="D3204" s="71">
        <v>42514</v>
      </c>
      <c r="E3204">
        <v>5</v>
      </c>
      <c r="F3204">
        <v>2016</v>
      </c>
      <c r="G3204" t="s">
        <v>1598</v>
      </c>
      <c r="H3204" t="s">
        <v>1019</v>
      </c>
      <c r="I3204" t="s">
        <v>1599</v>
      </c>
    </row>
    <row r="3205" spans="1:9" x14ac:dyDescent="0.25">
      <c r="A3205" t="s">
        <v>1707</v>
      </c>
      <c r="B3205">
        <v>0.142986527</v>
      </c>
      <c r="C3205" t="s">
        <v>1344</v>
      </c>
      <c r="D3205" s="71">
        <v>42489</v>
      </c>
      <c r="E3205">
        <v>4</v>
      </c>
      <c r="F3205">
        <v>2016</v>
      </c>
      <c r="G3205" t="s">
        <v>1598</v>
      </c>
      <c r="H3205" t="s">
        <v>1019</v>
      </c>
      <c r="I3205" t="s">
        <v>1599</v>
      </c>
    </row>
    <row r="3206" spans="1:9" x14ac:dyDescent="0.25">
      <c r="A3206" t="s">
        <v>1686</v>
      </c>
      <c r="B3206">
        <v>0.178214556</v>
      </c>
      <c r="C3206" t="s">
        <v>1344</v>
      </c>
      <c r="D3206" s="71">
        <v>42395</v>
      </c>
      <c r="E3206">
        <v>1</v>
      </c>
      <c r="F3206">
        <v>2016</v>
      </c>
      <c r="G3206" t="s">
        <v>1598</v>
      </c>
      <c r="H3206" t="s">
        <v>1019</v>
      </c>
      <c r="I3206" t="s">
        <v>1599</v>
      </c>
    </row>
    <row r="3207" spans="1:9" x14ac:dyDescent="0.25">
      <c r="A3207" t="s">
        <v>2059</v>
      </c>
      <c r="B3207">
        <v>0.30549412399999998</v>
      </c>
      <c r="C3207" t="s">
        <v>1398</v>
      </c>
      <c r="D3207" s="71">
        <v>42445</v>
      </c>
      <c r="E3207">
        <v>3</v>
      </c>
      <c r="F3207">
        <v>2016</v>
      </c>
      <c r="G3207" t="s">
        <v>1598</v>
      </c>
      <c r="H3207" t="s">
        <v>1019</v>
      </c>
      <c r="I3207" t="s">
        <v>1599</v>
      </c>
    </row>
    <row r="3208" spans="1:9" x14ac:dyDescent="0.25">
      <c r="A3208" t="s">
        <v>2411</v>
      </c>
      <c r="B3208">
        <v>0.25798747799999999</v>
      </c>
      <c r="C3208" t="s">
        <v>1398</v>
      </c>
      <c r="D3208" s="71">
        <v>42270</v>
      </c>
      <c r="E3208">
        <v>9</v>
      </c>
      <c r="F3208">
        <v>2015</v>
      </c>
      <c r="G3208" t="s">
        <v>1598</v>
      </c>
      <c r="H3208" t="s">
        <v>1019</v>
      </c>
      <c r="I3208" t="s">
        <v>1599</v>
      </c>
    </row>
    <row r="3209" spans="1:9" x14ac:dyDescent="0.25">
      <c r="A3209" t="s">
        <v>2267</v>
      </c>
      <c r="B3209">
        <v>0.27382804700000002</v>
      </c>
      <c r="C3209" t="s">
        <v>1398</v>
      </c>
      <c r="D3209" s="71">
        <v>42445</v>
      </c>
      <c r="E3209">
        <v>3</v>
      </c>
      <c r="F3209">
        <v>2016</v>
      </c>
      <c r="G3209" t="s">
        <v>1164</v>
      </c>
      <c r="H3209" t="s">
        <v>545</v>
      </c>
      <c r="I3209" t="s">
        <v>1599</v>
      </c>
    </row>
    <row r="3210" spans="1:9" x14ac:dyDescent="0.25">
      <c r="A3210" t="s">
        <v>1902</v>
      </c>
      <c r="B3210">
        <v>0.21340050999999999</v>
      </c>
      <c r="C3210" t="s">
        <v>1398</v>
      </c>
      <c r="D3210" s="71">
        <v>42391</v>
      </c>
      <c r="E3210">
        <v>1</v>
      </c>
      <c r="F3210">
        <v>2016</v>
      </c>
      <c r="G3210" t="s">
        <v>1164</v>
      </c>
      <c r="H3210" t="s">
        <v>545</v>
      </c>
      <c r="I3210" t="s">
        <v>1599</v>
      </c>
    </row>
    <row r="3211" spans="1:9" x14ac:dyDescent="0.25">
      <c r="A3211" t="s">
        <v>2279</v>
      </c>
      <c r="B3211">
        <v>0.19246054600000001</v>
      </c>
      <c r="C3211" t="s">
        <v>1398</v>
      </c>
      <c r="D3211" s="71">
        <v>42290</v>
      </c>
      <c r="E3211">
        <v>10</v>
      </c>
      <c r="F3211">
        <v>2015</v>
      </c>
      <c r="G3211" t="s">
        <v>1164</v>
      </c>
      <c r="H3211" t="s">
        <v>545</v>
      </c>
      <c r="I3211" t="s">
        <v>1599</v>
      </c>
    </row>
    <row r="3212" spans="1:9" x14ac:dyDescent="0.25">
      <c r="A3212" t="s">
        <v>2372</v>
      </c>
      <c r="B3212">
        <v>0.18830385999999999</v>
      </c>
      <c r="C3212" t="s">
        <v>1398</v>
      </c>
      <c r="D3212" s="71">
        <v>42166</v>
      </c>
      <c r="E3212">
        <v>6</v>
      </c>
      <c r="F3212">
        <v>2015</v>
      </c>
      <c r="G3212" t="s">
        <v>1164</v>
      </c>
      <c r="H3212" t="s">
        <v>545</v>
      </c>
      <c r="I3212" t="s">
        <v>1599</v>
      </c>
    </row>
    <row r="3213" spans="1:9" x14ac:dyDescent="0.25">
      <c r="A3213" t="s">
        <v>2586</v>
      </c>
      <c r="B3213">
        <v>0.18111756100000001</v>
      </c>
      <c r="C3213" t="s">
        <v>1398</v>
      </c>
      <c r="D3213" s="71">
        <v>42215</v>
      </c>
      <c r="E3213">
        <v>7</v>
      </c>
      <c r="F3213">
        <v>2015</v>
      </c>
      <c r="G3213" t="s">
        <v>1164</v>
      </c>
      <c r="H3213" t="s">
        <v>545</v>
      </c>
      <c r="I3213" t="s">
        <v>1599</v>
      </c>
    </row>
    <row r="3214" spans="1:9" x14ac:dyDescent="0.25">
      <c r="A3214" t="s">
        <v>1959</v>
      </c>
      <c r="B3214">
        <v>0.139822434</v>
      </c>
      <c r="C3214" t="s">
        <v>1398</v>
      </c>
      <c r="D3214" s="71">
        <v>42327</v>
      </c>
      <c r="E3214">
        <v>11</v>
      </c>
      <c r="F3214">
        <v>2015</v>
      </c>
      <c r="G3214" t="s">
        <v>1164</v>
      </c>
      <c r="H3214" t="s">
        <v>545</v>
      </c>
      <c r="I3214" t="s">
        <v>1599</v>
      </c>
    </row>
    <row r="3215" spans="1:9" x14ac:dyDescent="0.25">
      <c r="A3215" t="s">
        <v>2427</v>
      </c>
      <c r="B3215">
        <v>0.134207151</v>
      </c>
      <c r="C3215" t="s">
        <v>1398</v>
      </c>
      <c r="D3215" s="71">
        <v>42338</v>
      </c>
      <c r="E3215">
        <v>11</v>
      </c>
      <c r="F3215">
        <v>2015</v>
      </c>
      <c r="G3215" t="s">
        <v>1164</v>
      </c>
      <c r="H3215" t="s">
        <v>545</v>
      </c>
      <c r="I3215" t="s">
        <v>1599</v>
      </c>
    </row>
    <row r="3216" spans="1:9" x14ac:dyDescent="0.25">
      <c r="A3216" t="s">
        <v>1975</v>
      </c>
      <c r="B3216">
        <v>0.169933322</v>
      </c>
      <c r="C3216" t="s">
        <v>1398</v>
      </c>
      <c r="D3216" s="71">
        <v>41620</v>
      </c>
      <c r="E3216">
        <v>12</v>
      </c>
      <c r="F3216">
        <v>2013</v>
      </c>
      <c r="G3216" t="s">
        <v>1164</v>
      </c>
      <c r="H3216" t="s">
        <v>1020</v>
      </c>
      <c r="I3216" t="s">
        <v>1599</v>
      </c>
    </row>
    <row r="3217" spans="1:9" x14ac:dyDescent="0.25">
      <c r="A3217" t="s">
        <v>1767</v>
      </c>
      <c r="B3217">
        <v>0.155059106</v>
      </c>
      <c r="C3217" t="s">
        <v>1398</v>
      </c>
      <c r="D3217" s="71">
        <v>41537</v>
      </c>
      <c r="E3217">
        <v>9</v>
      </c>
      <c r="F3217">
        <v>2013</v>
      </c>
      <c r="G3217" t="s">
        <v>1164</v>
      </c>
      <c r="H3217" t="s">
        <v>1020</v>
      </c>
      <c r="I3217" t="s">
        <v>1599</v>
      </c>
    </row>
    <row r="3218" spans="1:9" x14ac:dyDescent="0.25">
      <c r="A3218" t="s">
        <v>2423</v>
      </c>
      <c r="B3218">
        <v>0.123371387</v>
      </c>
      <c r="C3218" t="s">
        <v>1398</v>
      </c>
      <c r="D3218" s="71">
        <v>41520</v>
      </c>
      <c r="E3218">
        <v>9</v>
      </c>
      <c r="F3218">
        <v>2013</v>
      </c>
      <c r="G3218" t="s">
        <v>1164</v>
      </c>
      <c r="H3218" t="s">
        <v>1020</v>
      </c>
      <c r="I3218" t="s">
        <v>1599</v>
      </c>
    </row>
    <row r="3219" spans="1:9" x14ac:dyDescent="0.25">
      <c r="A3219" t="s">
        <v>2075</v>
      </c>
      <c r="B3219">
        <v>0.20296124400000001</v>
      </c>
      <c r="C3219" t="s">
        <v>1398</v>
      </c>
      <c r="D3219" s="71">
        <v>42458</v>
      </c>
      <c r="E3219">
        <v>3</v>
      </c>
      <c r="F3219">
        <v>2016</v>
      </c>
      <c r="G3219" t="s">
        <v>1164</v>
      </c>
      <c r="H3219" t="s">
        <v>545</v>
      </c>
      <c r="I3219" t="s">
        <v>1599</v>
      </c>
    </row>
    <row r="3220" spans="1:9" x14ac:dyDescent="0.25">
      <c r="A3220" t="s">
        <v>1988</v>
      </c>
      <c r="B3220">
        <v>0.169775382</v>
      </c>
      <c r="C3220" t="s">
        <v>1398</v>
      </c>
      <c r="D3220" s="71">
        <v>42521</v>
      </c>
      <c r="E3220">
        <v>5</v>
      </c>
      <c r="F3220">
        <v>2016</v>
      </c>
      <c r="G3220" t="s">
        <v>1164</v>
      </c>
      <c r="H3220" t="s">
        <v>545</v>
      </c>
      <c r="I3220" t="s">
        <v>1599</v>
      </c>
    </row>
    <row r="3221" spans="1:9" x14ac:dyDescent="0.25">
      <c r="A3221" t="s">
        <v>1974</v>
      </c>
      <c r="B3221">
        <v>0.20906223199999999</v>
      </c>
      <c r="C3221" t="s">
        <v>1398</v>
      </c>
      <c r="D3221" s="71">
        <v>42010</v>
      </c>
      <c r="E3221">
        <v>1</v>
      </c>
      <c r="F3221">
        <v>2015</v>
      </c>
      <c r="G3221" t="s">
        <v>1164</v>
      </c>
      <c r="H3221" t="s">
        <v>545</v>
      </c>
      <c r="I3221" t="s">
        <v>1599</v>
      </c>
    </row>
    <row r="3222" spans="1:9" x14ac:dyDescent="0.25">
      <c r="A3222" t="s">
        <v>1996</v>
      </c>
      <c r="B3222">
        <v>0.169619612</v>
      </c>
      <c r="C3222" t="s">
        <v>1398</v>
      </c>
      <c r="D3222" s="71">
        <v>41925</v>
      </c>
      <c r="E3222">
        <v>10</v>
      </c>
      <c r="F3222">
        <v>2014</v>
      </c>
      <c r="G3222" t="s">
        <v>1164</v>
      </c>
      <c r="H3222" t="s">
        <v>545</v>
      </c>
      <c r="I3222" t="s">
        <v>1599</v>
      </c>
    </row>
    <row r="3223" spans="1:9" x14ac:dyDescent="0.25">
      <c r="A3223" t="s">
        <v>2318</v>
      </c>
      <c r="B3223">
        <v>0.147730632</v>
      </c>
      <c r="C3223" t="s">
        <v>1398</v>
      </c>
      <c r="D3223" s="71">
        <v>42019</v>
      </c>
      <c r="E3223">
        <v>1</v>
      </c>
      <c r="F3223">
        <v>2015</v>
      </c>
      <c r="G3223" t="s">
        <v>1164</v>
      </c>
      <c r="H3223" t="s">
        <v>545</v>
      </c>
      <c r="I3223" t="s">
        <v>1599</v>
      </c>
    </row>
    <row r="3224" spans="1:9" x14ac:dyDescent="0.25">
      <c r="A3224" t="s">
        <v>2144</v>
      </c>
      <c r="B3224">
        <v>0.19903489799999999</v>
      </c>
      <c r="C3224" t="s">
        <v>1398</v>
      </c>
      <c r="D3224" s="71">
        <v>41453</v>
      </c>
      <c r="E3224">
        <v>6</v>
      </c>
      <c r="F3224">
        <v>2013</v>
      </c>
      <c r="G3224" t="s">
        <v>1164</v>
      </c>
      <c r="H3224" t="s">
        <v>1020</v>
      </c>
      <c r="I3224" t="s">
        <v>1599</v>
      </c>
    </row>
    <row r="3225" spans="1:9" x14ac:dyDescent="0.25">
      <c r="A3225" t="s">
        <v>2046</v>
      </c>
      <c r="B3225">
        <v>0.15124414799999999</v>
      </c>
      <c r="C3225" t="s">
        <v>1398</v>
      </c>
      <c r="D3225" s="71">
        <v>41578</v>
      </c>
      <c r="E3225">
        <v>10</v>
      </c>
      <c r="F3225">
        <v>2013</v>
      </c>
      <c r="G3225" t="s">
        <v>1164</v>
      </c>
      <c r="H3225" t="s">
        <v>1020</v>
      </c>
      <c r="I3225" t="s">
        <v>1599</v>
      </c>
    </row>
    <row r="3226" spans="1:9" x14ac:dyDescent="0.25">
      <c r="A3226" t="s">
        <v>2165</v>
      </c>
      <c r="B3226">
        <v>0.28630471099999999</v>
      </c>
      <c r="C3226" t="s">
        <v>1398</v>
      </c>
      <c r="D3226" s="71">
        <v>42305</v>
      </c>
      <c r="E3226">
        <v>10</v>
      </c>
      <c r="F3226">
        <v>2015</v>
      </c>
      <c r="G3226" t="s">
        <v>1164</v>
      </c>
      <c r="H3226" t="s">
        <v>543</v>
      </c>
      <c r="I3226" t="s">
        <v>1599</v>
      </c>
    </row>
    <row r="3227" spans="1:9" x14ac:dyDescent="0.25">
      <c r="A3227" t="s">
        <v>2476</v>
      </c>
      <c r="B3227">
        <v>0.25066276300000001</v>
      </c>
      <c r="C3227" t="s">
        <v>1398</v>
      </c>
      <c r="D3227" s="71">
        <v>42307</v>
      </c>
      <c r="E3227">
        <v>10</v>
      </c>
      <c r="F3227">
        <v>2015</v>
      </c>
      <c r="G3227" t="s">
        <v>1164</v>
      </c>
      <c r="H3227" t="s">
        <v>543</v>
      </c>
      <c r="I3227" t="s">
        <v>1599</v>
      </c>
    </row>
    <row r="3228" spans="1:9" x14ac:dyDescent="0.25">
      <c r="A3228" t="s">
        <v>2511</v>
      </c>
      <c r="B3228">
        <v>0.24782151599999999</v>
      </c>
      <c r="C3228" t="s">
        <v>1398</v>
      </c>
      <c r="D3228" s="71">
        <v>42229</v>
      </c>
      <c r="E3228">
        <v>8</v>
      </c>
      <c r="F3228">
        <v>2015</v>
      </c>
      <c r="G3228" t="s">
        <v>1164</v>
      </c>
      <c r="H3228" t="s">
        <v>543</v>
      </c>
      <c r="I3228" t="s">
        <v>1599</v>
      </c>
    </row>
    <row r="3229" spans="1:9" x14ac:dyDescent="0.25">
      <c r="A3229" t="s">
        <v>1710</v>
      </c>
      <c r="B3229">
        <v>0.22941203499999999</v>
      </c>
      <c r="C3229" t="s">
        <v>1398</v>
      </c>
      <c r="D3229" s="71">
        <v>42390</v>
      </c>
      <c r="E3229">
        <v>1</v>
      </c>
      <c r="F3229">
        <v>2016</v>
      </c>
      <c r="G3229" t="s">
        <v>1164</v>
      </c>
      <c r="H3229" t="s">
        <v>543</v>
      </c>
      <c r="I3229" t="s">
        <v>1599</v>
      </c>
    </row>
    <row r="3230" spans="1:9" x14ac:dyDescent="0.25">
      <c r="A3230" t="s">
        <v>1971</v>
      </c>
      <c r="B3230">
        <v>0.20915848500000001</v>
      </c>
      <c r="C3230" t="s">
        <v>1398</v>
      </c>
      <c r="D3230" s="71">
        <v>42075</v>
      </c>
      <c r="E3230">
        <v>3</v>
      </c>
      <c r="F3230">
        <v>2015</v>
      </c>
      <c r="G3230" t="s">
        <v>1164</v>
      </c>
      <c r="H3230" t="s">
        <v>543</v>
      </c>
      <c r="I3230" t="s">
        <v>1599</v>
      </c>
    </row>
    <row r="3231" spans="1:9" x14ac:dyDescent="0.25">
      <c r="A3231" t="s">
        <v>2295</v>
      </c>
      <c r="B3231">
        <v>0.19162323000000001</v>
      </c>
      <c r="C3231" t="s">
        <v>1398</v>
      </c>
      <c r="D3231" s="71">
        <v>42122</v>
      </c>
      <c r="E3231">
        <v>4</v>
      </c>
      <c r="F3231">
        <v>2015</v>
      </c>
      <c r="G3231" t="s">
        <v>1164</v>
      </c>
      <c r="H3231" t="s">
        <v>543</v>
      </c>
      <c r="I3231" t="s">
        <v>1599</v>
      </c>
    </row>
    <row r="3232" spans="1:9" x14ac:dyDescent="0.25">
      <c r="A3232" t="s">
        <v>1946</v>
      </c>
      <c r="B3232">
        <v>0.170509472</v>
      </c>
      <c r="C3232" t="s">
        <v>1398</v>
      </c>
      <c r="D3232" s="71">
        <v>42185</v>
      </c>
      <c r="E3232">
        <v>6</v>
      </c>
      <c r="F3232">
        <v>2015</v>
      </c>
      <c r="G3232" t="s">
        <v>1164</v>
      </c>
      <c r="H3232" t="s">
        <v>543</v>
      </c>
      <c r="I3232" t="s">
        <v>1599</v>
      </c>
    </row>
    <row r="3233" spans="1:9" x14ac:dyDescent="0.25">
      <c r="A3233" t="s">
        <v>2260</v>
      </c>
      <c r="B3233">
        <v>0.27409673499999998</v>
      </c>
      <c r="C3233" t="s">
        <v>1519</v>
      </c>
      <c r="D3233" s="71">
        <v>42298</v>
      </c>
      <c r="E3233">
        <v>10</v>
      </c>
      <c r="F3233">
        <v>2015</v>
      </c>
      <c r="G3233" t="s">
        <v>1164</v>
      </c>
      <c r="H3233" t="s">
        <v>1020</v>
      </c>
      <c r="I3233" t="s">
        <v>1599</v>
      </c>
    </row>
    <row r="3234" spans="1:9" x14ac:dyDescent="0.25">
      <c r="A3234" t="s">
        <v>2256</v>
      </c>
      <c r="B3234">
        <v>0.27434064200000002</v>
      </c>
      <c r="C3234" t="s">
        <v>1430</v>
      </c>
      <c r="D3234" s="71">
        <v>42313</v>
      </c>
      <c r="E3234">
        <v>11</v>
      </c>
      <c r="F3234">
        <v>2015</v>
      </c>
      <c r="G3234" t="s">
        <v>1598</v>
      </c>
      <c r="H3234" t="s">
        <v>1019</v>
      </c>
      <c r="I3234" t="s">
        <v>1599</v>
      </c>
    </row>
    <row r="3235" spans="1:9" x14ac:dyDescent="0.25">
      <c r="A3235" t="s">
        <v>1649</v>
      </c>
      <c r="B3235">
        <v>0.23453400799999999</v>
      </c>
      <c r="C3235" t="s">
        <v>1430</v>
      </c>
      <c r="D3235" s="71">
        <v>42075</v>
      </c>
      <c r="E3235">
        <v>3</v>
      </c>
      <c r="F3235">
        <v>2015</v>
      </c>
      <c r="G3235" t="s">
        <v>1164</v>
      </c>
      <c r="H3235" t="s">
        <v>1018</v>
      </c>
      <c r="I3235" t="s">
        <v>1599</v>
      </c>
    </row>
    <row r="3236" spans="1:9" x14ac:dyDescent="0.25">
      <c r="A3236" t="s">
        <v>2326</v>
      </c>
      <c r="B3236">
        <v>0.18997445399999999</v>
      </c>
      <c r="C3236" t="s">
        <v>1430</v>
      </c>
      <c r="D3236" s="71">
        <v>42124</v>
      </c>
      <c r="E3236">
        <v>4</v>
      </c>
      <c r="F3236">
        <v>2015</v>
      </c>
      <c r="G3236" t="s">
        <v>1164</v>
      </c>
      <c r="H3236" t="s">
        <v>1018</v>
      </c>
      <c r="I3236" t="s">
        <v>1599</v>
      </c>
    </row>
    <row r="3237" spans="1:9" x14ac:dyDescent="0.25">
      <c r="A3237" t="s">
        <v>1829</v>
      </c>
      <c r="B3237">
        <v>0.13010782700000001</v>
      </c>
      <c r="C3237" t="s">
        <v>1430</v>
      </c>
      <c r="D3237" s="71">
        <v>42094</v>
      </c>
      <c r="E3237">
        <v>3</v>
      </c>
      <c r="F3237">
        <v>2015</v>
      </c>
      <c r="G3237" t="s">
        <v>1164</v>
      </c>
      <c r="H3237" t="s">
        <v>1018</v>
      </c>
      <c r="I3237" t="s">
        <v>1599</v>
      </c>
    </row>
    <row r="3238" spans="1:9" x14ac:dyDescent="0.25">
      <c r="A3238" t="s">
        <v>1949</v>
      </c>
      <c r="B3238">
        <v>0.12877519500000001</v>
      </c>
      <c r="C3238" t="s">
        <v>1430</v>
      </c>
      <c r="D3238" s="71">
        <v>42150</v>
      </c>
      <c r="E3238">
        <v>5</v>
      </c>
      <c r="F3238">
        <v>2015</v>
      </c>
      <c r="G3238" t="s">
        <v>1164</v>
      </c>
      <c r="H3238" t="s">
        <v>1018</v>
      </c>
      <c r="I3238" t="s">
        <v>1599</v>
      </c>
    </row>
    <row r="3239" spans="1:9" x14ac:dyDescent="0.25">
      <c r="A3239" t="s">
        <v>1847</v>
      </c>
      <c r="B3239">
        <v>0.35664793099999997</v>
      </c>
      <c r="C3239" t="s">
        <v>1430</v>
      </c>
      <c r="D3239" s="71">
        <v>42446</v>
      </c>
      <c r="E3239">
        <v>3</v>
      </c>
      <c r="F3239">
        <v>2016</v>
      </c>
      <c r="G3239" t="s">
        <v>1164</v>
      </c>
      <c r="H3239" t="s">
        <v>1018</v>
      </c>
      <c r="I3239" t="s">
        <v>1599</v>
      </c>
    </row>
    <row r="3240" spans="1:9" x14ac:dyDescent="0.25">
      <c r="A3240" t="s">
        <v>1888</v>
      </c>
      <c r="B3240">
        <v>0.34323791999999997</v>
      </c>
      <c r="C3240" t="s">
        <v>1430</v>
      </c>
      <c r="D3240" s="71">
        <v>42425</v>
      </c>
      <c r="E3240">
        <v>2</v>
      </c>
      <c r="F3240">
        <v>2016</v>
      </c>
      <c r="G3240" t="s">
        <v>1164</v>
      </c>
      <c r="H3240" t="s">
        <v>1018</v>
      </c>
      <c r="I3240" t="s">
        <v>1599</v>
      </c>
    </row>
    <row r="3241" spans="1:9" x14ac:dyDescent="0.25">
      <c r="A3241" t="s">
        <v>2115</v>
      </c>
      <c r="B3241">
        <v>0.292504137</v>
      </c>
      <c r="C3241" t="s">
        <v>1430</v>
      </c>
      <c r="D3241" s="71">
        <v>42067</v>
      </c>
      <c r="E3241">
        <v>3</v>
      </c>
      <c r="F3241">
        <v>2015</v>
      </c>
      <c r="G3241" t="s">
        <v>1164</v>
      </c>
      <c r="H3241" t="s">
        <v>1018</v>
      </c>
      <c r="I3241" t="s">
        <v>1599</v>
      </c>
    </row>
    <row r="3242" spans="1:9" x14ac:dyDescent="0.25">
      <c r="A3242" t="s">
        <v>2242</v>
      </c>
      <c r="B3242">
        <v>0.27636223999999998</v>
      </c>
      <c r="C3242" t="s">
        <v>1430</v>
      </c>
      <c r="D3242" s="71">
        <v>42334</v>
      </c>
      <c r="E3242">
        <v>11</v>
      </c>
      <c r="F3242">
        <v>2015</v>
      </c>
      <c r="G3242" t="s">
        <v>1164</v>
      </c>
      <c r="H3242" t="s">
        <v>1018</v>
      </c>
      <c r="I3242" t="s">
        <v>1599</v>
      </c>
    </row>
    <row r="3243" spans="1:9" x14ac:dyDescent="0.25">
      <c r="A3243" t="s">
        <v>2422</v>
      </c>
      <c r="B3243">
        <v>0.25622162900000001</v>
      </c>
      <c r="C3243" t="s">
        <v>1430</v>
      </c>
      <c r="D3243" s="71">
        <v>42389</v>
      </c>
      <c r="E3243">
        <v>1</v>
      </c>
      <c r="F3243">
        <v>2016</v>
      </c>
      <c r="G3243" t="s">
        <v>1164</v>
      </c>
      <c r="H3243" t="s">
        <v>1018</v>
      </c>
      <c r="I3243" t="s">
        <v>1599</v>
      </c>
    </row>
    <row r="3244" spans="1:9" x14ac:dyDescent="0.25">
      <c r="A3244" t="s">
        <v>2115</v>
      </c>
      <c r="B3244">
        <v>0.20067853399999999</v>
      </c>
      <c r="C3244" t="s">
        <v>1430</v>
      </c>
      <c r="D3244" s="71">
        <v>42195</v>
      </c>
      <c r="E3244">
        <v>7</v>
      </c>
      <c r="F3244">
        <v>2015</v>
      </c>
      <c r="G3244" t="s">
        <v>1164</v>
      </c>
      <c r="H3244" t="s">
        <v>1018</v>
      </c>
      <c r="I3244" t="s">
        <v>1599</v>
      </c>
    </row>
    <row r="3245" spans="1:9" x14ac:dyDescent="0.25">
      <c r="A3245" t="s">
        <v>2252</v>
      </c>
      <c r="B3245">
        <v>0.193800273</v>
      </c>
      <c r="C3245" t="s">
        <v>1430</v>
      </c>
      <c r="D3245" s="71">
        <v>42012</v>
      </c>
      <c r="E3245">
        <v>1</v>
      </c>
      <c r="F3245">
        <v>2015</v>
      </c>
      <c r="G3245" t="s">
        <v>1164</v>
      </c>
      <c r="H3245" t="s">
        <v>1018</v>
      </c>
      <c r="I3245" t="s">
        <v>1599</v>
      </c>
    </row>
    <row r="3246" spans="1:9" x14ac:dyDescent="0.25">
      <c r="A3246" t="s">
        <v>2396</v>
      </c>
      <c r="B3246">
        <v>0.18784379600000001</v>
      </c>
      <c r="C3246" t="s">
        <v>1430</v>
      </c>
      <c r="D3246" s="71">
        <v>42059</v>
      </c>
      <c r="E3246">
        <v>2</v>
      </c>
      <c r="F3246">
        <v>2015</v>
      </c>
      <c r="G3246" t="s">
        <v>1164</v>
      </c>
      <c r="H3246" t="s">
        <v>1018</v>
      </c>
      <c r="I3246" t="s">
        <v>1599</v>
      </c>
    </row>
    <row r="3247" spans="1:9" x14ac:dyDescent="0.25">
      <c r="A3247" t="s">
        <v>2060</v>
      </c>
      <c r="B3247">
        <v>0.167961159</v>
      </c>
      <c r="C3247" t="s">
        <v>1430</v>
      </c>
      <c r="D3247" s="71">
        <v>42269</v>
      </c>
      <c r="E3247">
        <v>9</v>
      </c>
      <c r="F3247">
        <v>2015</v>
      </c>
      <c r="G3247" t="s">
        <v>1164</v>
      </c>
      <c r="H3247" t="s">
        <v>1018</v>
      </c>
      <c r="I3247" t="s">
        <v>1599</v>
      </c>
    </row>
    <row r="3248" spans="1:9" x14ac:dyDescent="0.25">
      <c r="A3248" t="s">
        <v>1776</v>
      </c>
      <c r="B3248">
        <v>0.141919297</v>
      </c>
      <c r="C3248" t="s">
        <v>1430</v>
      </c>
      <c r="D3248" s="71">
        <v>41971</v>
      </c>
      <c r="E3248">
        <v>11</v>
      </c>
      <c r="F3248">
        <v>2014</v>
      </c>
      <c r="G3248" t="s">
        <v>1164</v>
      </c>
      <c r="H3248" t="s">
        <v>1018</v>
      </c>
      <c r="I3248" t="s">
        <v>1599</v>
      </c>
    </row>
    <row r="3249" spans="1:9" x14ac:dyDescent="0.25">
      <c r="A3249" t="s">
        <v>1927</v>
      </c>
      <c r="B3249">
        <v>0.14016234499999999</v>
      </c>
      <c r="C3249" t="s">
        <v>1430</v>
      </c>
      <c r="D3249" s="71">
        <v>42034</v>
      </c>
      <c r="E3249">
        <v>1</v>
      </c>
      <c r="F3249">
        <v>2015</v>
      </c>
      <c r="G3249" t="s">
        <v>1164</v>
      </c>
      <c r="H3249" t="s">
        <v>1018</v>
      </c>
      <c r="I3249" t="s">
        <v>1599</v>
      </c>
    </row>
    <row r="3250" spans="1:9" x14ac:dyDescent="0.25">
      <c r="A3250" t="s">
        <v>2246</v>
      </c>
      <c r="B3250">
        <v>0.125206176</v>
      </c>
      <c r="C3250" t="s">
        <v>1430</v>
      </c>
      <c r="D3250" s="71">
        <v>42319</v>
      </c>
      <c r="E3250">
        <v>11</v>
      </c>
      <c r="F3250">
        <v>2015</v>
      </c>
      <c r="G3250" t="s">
        <v>1164</v>
      </c>
      <c r="H3250" t="s">
        <v>1018</v>
      </c>
      <c r="I3250" t="s">
        <v>1599</v>
      </c>
    </row>
    <row r="3251" spans="1:9" x14ac:dyDescent="0.25">
      <c r="A3251" t="s">
        <v>1896</v>
      </c>
      <c r="B3251">
        <v>0.34087656399999999</v>
      </c>
      <c r="C3251" t="s">
        <v>1430</v>
      </c>
      <c r="D3251" s="71">
        <v>42481</v>
      </c>
      <c r="E3251">
        <v>4</v>
      </c>
      <c r="F3251">
        <v>2016</v>
      </c>
      <c r="G3251" t="s">
        <v>1164</v>
      </c>
      <c r="H3251" t="s">
        <v>1018</v>
      </c>
      <c r="I3251" t="s">
        <v>1599</v>
      </c>
    </row>
    <row r="3252" spans="1:9" x14ac:dyDescent="0.25">
      <c r="A3252" t="s">
        <v>2143</v>
      </c>
      <c r="B3252">
        <v>0.28986272800000001</v>
      </c>
      <c r="C3252" t="s">
        <v>1430</v>
      </c>
      <c r="D3252" s="71">
        <v>42307</v>
      </c>
      <c r="E3252">
        <v>10</v>
      </c>
      <c r="F3252">
        <v>2015</v>
      </c>
      <c r="G3252" t="s">
        <v>1164</v>
      </c>
      <c r="H3252" t="s">
        <v>1018</v>
      </c>
      <c r="I3252" t="s">
        <v>1599</v>
      </c>
    </row>
    <row r="3253" spans="1:9" x14ac:dyDescent="0.25">
      <c r="A3253" t="s">
        <v>2166</v>
      </c>
      <c r="B3253">
        <v>0.286265832</v>
      </c>
      <c r="C3253" t="s">
        <v>1430</v>
      </c>
      <c r="D3253" s="71">
        <v>42166</v>
      </c>
      <c r="E3253">
        <v>6</v>
      </c>
      <c r="F3253">
        <v>2015</v>
      </c>
      <c r="G3253" t="s">
        <v>1164</v>
      </c>
      <c r="H3253" t="s">
        <v>1018</v>
      </c>
      <c r="I3253" t="s">
        <v>1599</v>
      </c>
    </row>
    <row r="3254" spans="1:9" x14ac:dyDescent="0.25">
      <c r="A3254" t="s">
        <v>2188</v>
      </c>
      <c r="B3254">
        <v>0.28335200999999999</v>
      </c>
      <c r="C3254" t="s">
        <v>1430</v>
      </c>
      <c r="D3254" s="71">
        <v>42292</v>
      </c>
      <c r="E3254">
        <v>10</v>
      </c>
      <c r="F3254">
        <v>2015</v>
      </c>
      <c r="G3254" t="s">
        <v>1164</v>
      </c>
      <c r="H3254" t="s">
        <v>1018</v>
      </c>
      <c r="I3254" t="s">
        <v>1599</v>
      </c>
    </row>
    <row r="3255" spans="1:9" x14ac:dyDescent="0.25">
      <c r="A3255" t="s">
        <v>1845</v>
      </c>
      <c r="B3255">
        <v>0.216983762</v>
      </c>
      <c r="C3255" t="s">
        <v>1430</v>
      </c>
      <c r="D3255" s="71">
        <v>42425</v>
      </c>
      <c r="E3255">
        <v>2</v>
      </c>
      <c r="F3255">
        <v>2016</v>
      </c>
      <c r="G3255" t="s">
        <v>1164</v>
      </c>
      <c r="H3255" t="s">
        <v>1018</v>
      </c>
      <c r="I3255" t="s">
        <v>1599</v>
      </c>
    </row>
    <row r="3256" spans="1:9" x14ac:dyDescent="0.25">
      <c r="A3256" t="s">
        <v>1663</v>
      </c>
      <c r="B3256">
        <v>0.17904483199999999</v>
      </c>
      <c r="C3256" t="s">
        <v>1430</v>
      </c>
      <c r="D3256" s="71">
        <v>42298</v>
      </c>
      <c r="E3256">
        <v>10</v>
      </c>
      <c r="F3256">
        <v>2015</v>
      </c>
      <c r="G3256" t="s">
        <v>1164</v>
      </c>
      <c r="H3256" t="s">
        <v>1018</v>
      </c>
      <c r="I3256" t="s">
        <v>1599</v>
      </c>
    </row>
    <row r="3257" spans="1:9" x14ac:dyDescent="0.25">
      <c r="A3257" t="s">
        <v>1985</v>
      </c>
      <c r="B3257">
        <v>0.16982276299999999</v>
      </c>
      <c r="C3257" t="s">
        <v>1430</v>
      </c>
      <c r="D3257" s="71">
        <v>42472</v>
      </c>
      <c r="E3257">
        <v>4</v>
      </c>
      <c r="F3257">
        <v>2016</v>
      </c>
      <c r="G3257" t="s">
        <v>1164</v>
      </c>
      <c r="H3257" t="s">
        <v>1018</v>
      </c>
      <c r="I3257" t="s">
        <v>1599</v>
      </c>
    </row>
    <row r="3258" spans="1:9" x14ac:dyDescent="0.25">
      <c r="A3258" t="s">
        <v>2281</v>
      </c>
      <c r="B3258">
        <v>0.13587047699999999</v>
      </c>
      <c r="C3258" t="s">
        <v>1430</v>
      </c>
      <c r="D3258" s="71">
        <v>42489</v>
      </c>
      <c r="E3258">
        <v>4</v>
      </c>
      <c r="F3258">
        <v>2016</v>
      </c>
      <c r="G3258" t="s">
        <v>1164</v>
      </c>
      <c r="H3258" t="s">
        <v>1018</v>
      </c>
      <c r="I3258" t="s">
        <v>1599</v>
      </c>
    </row>
    <row r="3259" spans="1:9" x14ac:dyDescent="0.25">
      <c r="A3259" t="s">
        <v>2233</v>
      </c>
      <c r="B3259">
        <v>0.12529854100000001</v>
      </c>
      <c r="C3259" t="s">
        <v>1430</v>
      </c>
      <c r="D3259" s="71">
        <v>42409</v>
      </c>
      <c r="E3259">
        <v>2</v>
      </c>
      <c r="F3259">
        <v>2016</v>
      </c>
      <c r="G3259" t="s">
        <v>1164</v>
      </c>
      <c r="H3259" t="s">
        <v>1018</v>
      </c>
      <c r="I3259" t="s">
        <v>1599</v>
      </c>
    </row>
    <row r="3260" spans="1:9" x14ac:dyDescent="0.25">
      <c r="A3260" t="s">
        <v>2572</v>
      </c>
      <c r="B3260">
        <v>0.12211048200000001</v>
      </c>
      <c r="C3260" t="s">
        <v>1430</v>
      </c>
      <c r="D3260" s="71">
        <v>42264</v>
      </c>
      <c r="E3260">
        <v>9</v>
      </c>
      <c r="F3260">
        <v>2015</v>
      </c>
      <c r="G3260" t="s">
        <v>1164</v>
      </c>
      <c r="H3260" t="s">
        <v>1018</v>
      </c>
      <c r="I3260" t="s">
        <v>1599</v>
      </c>
    </row>
    <row r="3261" spans="1:9" x14ac:dyDescent="0.25">
      <c r="A3261" t="s">
        <v>2322</v>
      </c>
      <c r="B3261">
        <v>0.19040428600000001</v>
      </c>
      <c r="C3261" t="s">
        <v>1430</v>
      </c>
      <c r="D3261" s="71">
        <v>41897</v>
      </c>
      <c r="E3261">
        <v>9</v>
      </c>
      <c r="F3261">
        <v>2014</v>
      </c>
      <c r="G3261" t="s">
        <v>1164</v>
      </c>
      <c r="H3261" t="s">
        <v>1018</v>
      </c>
      <c r="I3261" t="s">
        <v>1599</v>
      </c>
    </row>
    <row r="3262" spans="1:9" x14ac:dyDescent="0.25">
      <c r="A3262" t="s">
        <v>2535</v>
      </c>
      <c r="B3262">
        <v>0.15946360900000001</v>
      </c>
      <c r="C3262" t="s">
        <v>1430</v>
      </c>
      <c r="D3262" s="71">
        <v>41955</v>
      </c>
      <c r="E3262">
        <v>11</v>
      </c>
      <c r="F3262">
        <v>2014</v>
      </c>
      <c r="G3262" t="s">
        <v>1164</v>
      </c>
      <c r="H3262" t="s">
        <v>1018</v>
      </c>
      <c r="I3262" t="s">
        <v>1599</v>
      </c>
    </row>
    <row r="3263" spans="1:9" x14ac:dyDescent="0.25">
      <c r="A3263" t="s">
        <v>2083</v>
      </c>
      <c r="B3263">
        <v>0.20239926999999999</v>
      </c>
      <c r="C3263" t="s">
        <v>1430</v>
      </c>
      <c r="D3263" s="71">
        <v>41626</v>
      </c>
      <c r="E3263">
        <v>12</v>
      </c>
      <c r="F3263">
        <v>2013</v>
      </c>
      <c r="G3263" t="s">
        <v>1164</v>
      </c>
      <c r="H3263" t="s">
        <v>1018</v>
      </c>
      <c r="I3263" t="s">
        <v>1599</v>
      </c>
    </row>
    <row r="3264" spans="1:9" x14ac:dyDescent="0.25">
      <c r="A3264" t="s">
        <v>2084</v>
      </c>
      <c r="B3264">
        <v>0.20237216599999999</v>
      </c>
      <c r="C3264" t="s">
        <v>1430</v>
      </c>
      <c r="D3264" s="71">
        <v>41751</v>
      </c>
      <c r="E3264">
        <v>4</v>
      </c>
      <c r="F3264">
        <v>2014</v>
      </c>
      <c r="G3264" t="s">
        <v>1164</v>
      </c>
      <c r="H3264" t="s">
        <v>1018</v>
      </c>
      <c r="I3264" t="s">
        <v>1599</v>
      </c>
    </row>
    <row r="3265" spans="1:9" x14ac:dyDescent="0.25">
      <c r="A3265" t="s">
        <v>2332</v>
      </c>
      <c r="B3265">
        <v>0.189774901</v>
      </c>
      <c r="C3265" t="s">
        <v>1430</v>
      </c>
      <c r="D3265" s="71">
        <v>41669</v>
      </c>
      <c r="E3265">
        <v>1</v>
      </c>
      <c r="F3265">
        <v>2014</v>
      </c>
      <c r="G3265" t="s">
        <v>1164</v>
      </c>
      <c r="H3265" t="s">
        <v>1018</v>
      </c>
      <c r="I3265" t="s">
        <v>1599</v>
      </c>
    </row>
    <row r="3266" spans="1:9" x14ac:dyDescent="0.25">
      <c r="A3266" t="s">
        <v>2343</v>
      </c>
      <c r="B3266">
        <v>0.189526637</v>
      </c>
      <c r="C3266" t="s">
        <v>1430</v>
      </c>
      <c r="D3266" s="71">
        <v>41731</v>
      </c>
      <c r="E3266">
        <v>4</v>
      </c>
      <c r="F3266">
        <v>2014</v>
      </c>
      <c r="G3266" t="s">
        <v>1164</v>
      </c>
      <c r="H3266" t="s">
        <v>1018</v>
      </c>
      <c r="I3266" t="s">
        <v>1599</v>
      </c>
    </row>
    <row r="3267" spans="1:9" x14ac:dyDescent="0.25">
      <c r="A3267" t="s">
        <v>2005</v>
      </c>
      <c r="B3267">
        <v>0.16923960199999999</v>
      </c>
      <c r="C3267" t="s">
        <v>1430</v>
      </c>
      <c r="D3267" s="71">
        <v>41572</v>
      </c>
      <c r="E3267">
        <v>10</v>
      </c>
      <c r="F3267">
        <v>2013</v>
      </c>
      <c r="G3267" t="s">
        <v>1164</v>
      </c>
      <c r="H3267" t="s">
        <v>1018</v>
      </c>
      <c r="I3267" t="s">
        <v>1599</v>
      </c>
    </row>
    <row r="3268" spans="1:9" x14ac:dyDescent="0.25">
      <c r="A3268" t="s">
        <v>2067</v>
      </c>
      <c r="B3268">
        <v>0.13845750400000001</v>
      </c>
      <c r="C3268" t="s">
        <v>1430</v>
      </c>
      <c r="D3268" s="71">
        <v>41662</v>
      </c>
      <c r="E3268">
        <v>1</v>
      </c>
      <c r="F3268">
        <v>2014</v>
      </c>
      <c r="G3268" t="s">
        <v>1164</v>
      </c>
      <c r="H3268" t="s">
        <v>1018</v>
      </c>
      <c r="I3268" t="s">
        <v>1599</v>
      </c>
    </row>
    <row r="3269" spans="1:9" x14ac:dyDescent="0.25">
      <c r="A3269" t="s">
        <v>2434</v>
      </c>
      <c r="B3269">
        <v>0.123243901</v>
      </c>
      <c r="C3269" t="s">
        <v>1430</v>
      </c>
      <c r="D3269" s="71">
        <v>41344</v>
      </c>
      <c r="E3269">
        <v>3</v>
      </c>
      <c r="F3269">
        <v>2013</v>
      </c>
      <c r="G3269" t="s">
        <v>1164</v>
      </c>
      <c r="H3269" t="s">
        <v>1018</v>
      </c>
      <c r="I3269" t="s">
        <v>1599</v>
      </c>
    </row>
    <row r="3270" spans="1:9" x14ac:dyDescent="0.25">
      <c r="A3270" t="s">
        <v>2628</v>
      </c>
      <c r="B3270">
        <v>0.14389413600000001</v>
      </c>
      <c r="C3270" t="s">
        <v>1410</v>
      </c>
      <c r="D3270" s="71">
        <v>42124</v>
      </c>
      <c r="E3270">
        <v>4</v>
      </c>
      <c r="F3270">
        <v>2015</v>
      </c>
      <c r="G3270" t="s">
        <v>1598</v>
      </c>
      <c r="H3270" t="s">
        <v>1019</v>
      </c>
      <c r="I3270" t="s">
        <v>1599</v>
      </c>
    </row>
    <row r="3271" spans="1:9" x14ac:dyDescent="0.25">
      <c r="A3271" t="s">
        <v>2207</v>
      </c>
      <c r="B3271">
        <v>0.13670190800000001</v>
      </c>
      <c r="C3271" t="s">
        <v>1410</v>
      </c>
      <c r="D3271" s="71">
        <v>41411</v>
      </c>
      <c r="E3271">
        <v>5</v>
      </c>
      <c r="F3271">
        <v>2013</v>
      </c>
      <c r="G3271" t="s">
        <v>1164</v>
      </c>
      <c r="H3271" t="s">
        <v>1020</v>
      </c>
      <c r="I3271" t="s">
        <v>1599</v>
      </c>
    </row>
    <row r="3272" spans="1:9" x14ac:dyDescent="0.25">
      <c r="A3272" t="s">
        <v>1993</v>
      </c>
      <c r="B3272">
        <v>0.12822678500000001</v>
      </c>
      <c r="C3272" t="s">
        <v>1410</v>
      </c>
      <c r="D3272" s="71">
        <v>41621</v>
      </c>
      <c r="E3272">
        <v>12</v>
      </c>
      <c r="F3272">
        <v>2013</v>
      </c>
      <c r="G3272" t="s">
        <v>1164</v>
      </c>
      <c r="H3272" t="s">
        <v>543</v>
      </c>
      <c r="I3272" t="s">
        <v>1599</v>
      </c>
    </row>
    <row r="3273" spans="1:9" x14ac:dyDescent="0.25">
      <c r="A3273" t="s">
        <v>1812</v>
      </c>
      <c r="B3273">
        <v>0.38369130499999998</v>
      </c>
      <c r="C3273" t="s">
        <v>1410</v>
      </c>
      <c r="D3273" s="71">
        <v>42531</v>
      </c>
      <c r="E3273">
        <v>6</v>
      </c>
      <c r="F3273">
        <v>2016</v>
      </c>
      <c r="G3273" t="s">
        <v>1164</v>
      </c>
      <c r="H3273" t="s">
        <v>543</v>
      </c>
      <c r="I3273" t="s">
        <v>1599</v>
      </c>
    </row>
    <row r="3274" spans="1:9" x14ac:dyDescent="0.25">
      <c r="A3274" t="s">
        <v>1911</v>
      </c>
      <c r="B3274">
        <v>0.33576183999999998</v>
      </c>
      <c r="C3274" t="s">
        <v>1410</v>
      </c>
      <c r="D3274" s="71">
        <v>42429</v>
      </c>
      <c r="E3274">
        <v>2</v>
      </c>
      <c r="F3274">
        <v>2016</v>
      </c>
      <c r="G3274" t="s">
        <v>1164</v>
      </c>
      <c r="H3274" t="s">
        <v>543</v>
      </c>
      <c r="I3274" t="s">
        <v>1599</v>
      </c>
    </row>
    <row r="3275" spans="1:9" x14ac:dyDescent="0.25">
      <c r="A3275" t="s">
        <v>2198</v>
      </c>
      <c r="B3275">
        <v>0.28120450699999999</v>
      </c>
      <c r="C3275" t="s">
        <v>1410</v>
      </c>
      <c r="D3275" s="71">
        <v>42060</v>
      </c>
      <c r="E3275">
        <v>2</v>
      </c>
      <c r="F3275">
        <v>2015</v>
      </c>
      <c r="G3275" t="s">
        <v>1164</v>
      </c>
      <c r="H3275" t="s">
        <v>543</v>
      </c>
      <c r="I3275" t="s">
        <v>1599</v>
      </c>
    </row>
    <row r="3276" spans="1:9" x14ac:dyDescent="0.25">
      <c r="A3276" t="s">
        <v>2567</v>
      </c>
      <c r="B3276">
        <v>0.24270803499999999</v>
      </c>
      <c r="C3276" t="s">
        <v>1410</v>
      </c>
      <c r="D3276" s="71">
        <v>42216</v>
      </c>
      <c r="E3276">
        <v>7</v>
      </c>
      <c r="F3276">
        <v>2015</v>
      </c>
      <c r="G3276" t="s">
        <v>1164</v>
      </c>
      <c r="H3276" t="s">
        <v>543</v>
      </c>
      <c r="I3276" t="s">
        <v>1599</v>
      </c>
    </row>
    <row r="3277" spans="1:9" x14ac:dyDescent="0.25">
      <c r="A3277" t="s">
        <v>1679</v>
      </c>
      <c r="B3277">
        <v>0.232209206</v>
      </c>
      <c r="C3277" t="s">
        <v>1410</v>
      </c>
      <c r="D3277" s="71">
        <v>42451</v>
      </c>
      <c r="E3277">
        <v>3</v>
      </c>
      <c r="F3277">
        <v>2016</v>
      </c>
      <c r="G3277" t="s">
        <v>1164</v>
      </c>
      <c r="H3277" t="s">
        <v>543</v>
      </c>
      <c r="I3277" t="s">
        <v>1599</v>
      </c>
    </row>
    <row r="3278" spans="1:9" x14ac:dyDescent="0.25">
      <c r="A3278" t="s">
        <v>1742</v>
      </c>
      <c r="B3278">
        <v>0.226390907</v>
      </c>
      <c r="C3278" t="s">
        <v>1410</v>
      </c>
      <c r="D3278" s="71">
        <v>42179</v>
      </c>
      <c r="E3278">
        <v>6</v>
      </c>
      <c r="F3278">
        <v>2015</v>
      </c>
      <c r="G3278" t="s">
        <v>1164</v>
      </c>
      <c r="H3278" t="s">
        <v>543</v>
      </c>
      <c r="I3278" t="s">
        <v>1599</v>
      </c>
    </row>
    <row r="3279" spans="1:9" x14ac:dyDescent="0.25">
      <c r="A3279" t="s">
        <v>2028</v>
      </c>
      <c r="B3279">
        <v>0.20581597400000001</v>
      </c>
      <c r="C3279" t="s">
        <v>1410</v>
      </c>
      <c r="D3279" s="71">
        <v>42019</v>
      </c>
      <c r="E3279">
        <v>1</v>
      </c>
      <c r="F3279">
        <v>2015</v>
      </c>
      <c r="G3279" t="s">
        <v>1164</v>
      </c>
      <c r="H3279" t="s">
        <v>543</v>
      </c>
      <c r="I3279" t="s">
        <v>1599</v>
      </c>
    </row>
    <row r="3280" spans="1:9" x14ac:dyDescent="0.25">
      <c r="A3280" t="s">
        <v>2092</v>
      </c>
      <c r="B3280">
        <v>0.20209300499999999</v>
      </c>
      <c r="C3280" t="s">
        <v>1410</v>
      </c>
      <c r="D3280" s="71">
        <v>42081</v>
      </c>
      <c r="E3280">
        <v>3</v>
      </c>
      <c r="F3280">
        <v>2015</v>
      </c>
      <c r="G3280" t="s">
        <v>1164</v>
      </c>
      <c r="H3280" t="s">
        <v>543</v>
      </c>
      <c r="I3280" t="s">
        <v>1599</v>
      </c>
    </row>
    <row r="3281" spans="1:9" x14ac:dyDescent="0.25">
      <c r="A3281" t="s">
        <v>2327</v>
      </c>
      <c r="B3281">
        <v>0.18992683099999999</v>
      </c>
      <c r="C3281" t="s">
        <v>1410</v>
      </c>
      <c r="D3281" s="71">
        <v>42062</v>
      </c>
      <c r="E3281">
        <v>2</v>
      </c>
      <c r="F3281">
        <v>2015</v>
      </c>
      <c r="G3281" t="s">
        <v>1164</v>
      </c>
      <c r="H3281" t="s">
        <v>543</v>
      </c>
      <c r="I3281" t="s">
        <v>1599</v>
      </c>
    </row>
    <row r="3282" spans="1:9" x14ac:dyDescent="0.25">
      <c r="A3282" t="s">
        <v>2421</v>
      </c>
      <c r="B3282">
        <v>0.13422941499999999</v>
      </c>
      <c r="C3282" t="s">
        <v>1410</v>
      </c>
      <c r="D3282" s="71">
        <v>42191</v>
      </c>
      <c r="E3282">
        <v>7</v>
      </c>
      <c r="F3282">
        <v>2015</v>
      </c>
      <c r="G3282" t="s">
        <v>1164</v>
      </c>
      <c r="H3282" t="s">
        <v>543</v>
      </c>
      <c r="I3282" t="s">
        <v>1599</v>
      </c>
    </row>
    <row r="3283" spans="1:9" x14ac:dyDescent="0.25">
      <c r="A3283" t="s">
        <v>2561</v>
      </c>
      <c r="B3283">
        <v>0.13275584900000001</v>
      </c>
      <c r="C3283" t="s">
        <v>1410</v>
      </c>
      <c r="D3283" s="71">
        <v>42172</v>
      </c>
      <c r="E3283">
        <v>6</v>
      </c>
      <c r="F3283">
        <v>2015</v>
      </c>
      <c r="G3283" t="s">
        <v>1164</v>
      </c>
      <c r="H3283" t="s">
        <v>543</v>
      </c>
      <c r="I3283" t="s">
        <v>1599</v>
      </c>
    </row>
    <row r="3284" spans="1:9" x14ac:dyDescent="0.25">
      <c r="A3284" t="s">
        <v>2645</v>
      </c>
      <c r="B3284">
        <v>0.157281063</v>
      </c>
      <c r="C3284" t="s">
        <v>1580</v>
      </c>
      <c r="D3284" s="71">
        <v>42199</v>
      </c>
      <c r="E3284">
        <v>7</v>
      </c>
      <c r="F3284">
        <v>2015</v>
      </c>
      <c r="G3284" t="s">
        <v>1164</v>
      </c>
      <c r="H3284" t="s">
        <v>543</v>
      </c>
      <c r="I3284" t="s">
        <v>1599</v>
      </c>
    </row>
    <row r="3285" spans="1:9" x14ac:dyDescent="0.25">
      <c r="A3285" t="s">
        <v>1861</v>
      </c>
      <c r="B3285">
        <v>0.172946979</v>
      </c>
      <c r="C3285" t="s">
        <v>1446</v>
      </c>
      <c r="D3285" s="71">
        <v>42493</v>
      </c>
      <c r="E3285">
        <v>5</v>
      </c>
      <c r="F3285">
        <v>2016</v>
      </c>
      <c r="G3285" t="s">
        <v>1598</v>
      </c>
      <c r="H3285" t="s">
        <v>1019</v>
      </c>
      <c r="I3285" t="s">
        <v>1599</v>
      </c>
    </row>
    <row r="3286" spans="1:9" x14ac:dyDescent="0.25">
      <c r="A3286" t="s">
        <v>2470</v>
      </c>
      <c r="B3286">
        <v>0.25160244500000001</v>
      </c>
      <c r="C3286" t="s">
        <v>1488</v>
      </c>
      <c r="D3286" s="71">
        <v>42459</v>
      </c>
      <c r="E3286">
        <v>3</v>
      </c>
      <c r="F3286">
        <v>2016</v>
      </c>
      <c r="G3286" t="s">
        <v>1165</v>
      </c>
      <c r="H3286" t="s">
        <v>1021</v>
      </c>
      <c r="I3286" t="s">
        <v>1599</v>
      </c>
    </row>
    <row r="3287" spans="1:9" x14ac:dyDescent="0.25">
      <c r="A3287" t="s">
        <v>1754</v>
      </c>
      <c r="B3287">
        <v>0.46426973900000001</v>
      </c>
      <c r="C3287" t="s">
        <v>1298</v>
      </c>
      <c r="D3287" s="71">
        <v>42276</v>
      </c>
      <c r="E3287">
        <v>9</v>
      </c>
      <c r="F3287">
        <v>2015</v>
      </c>
      <c r="G3287" t="s">
        <v>1598</v>
      </c>
      <c r="H3287" t="s">
        <v>1019</v>
      </c>
      <c r="I3287" t="s">
        <v>1599</v>
      </c>
    </row>
    <row r="3288" spans="1:9" x14ac:dyDescent="0.25">
      <c r="A3288" t="s">
        <v>1767</v>
      </c>
      <c r="B3288">
        <v>0.42985712599999998</v>
      </c>
      <c r="C3288" t="s">
        <v>1298</v>
      </c>
      <c r="D3288" s="71">
        <v>42425</v>
      </c>
      <c r="E3288">
        <v>2</v>
      </c>
      <c r="F3288">
        <v>2016</v>
      </c>
      <c r="G3288" t="s">
        <v>1598</v>
      </c>
      <c r="H3288" t="s">
        <v>1019</v>
      </c>
      <c r="I3288" t="s">
        <v>1599</v>
      </c>
    </row>
    <row r="3289" spans="1:9" x14ac:dyDescent="0.25">
      <c r="A3289" t="s">
        <v>1862</v>
      </c>
      <c r="B3289">
        <v>0.215997312</v>
      </c>
      <c r="C3289" t="s">
        <v>1298</v>
      </c>
      <c r="D3289" s="71">
        <v>41605</v>
      </c>
      <c r="E3289">
        <v>11</v>
      </c>
      <c r="F3289">
        <v>2013</v>
      </c>
      <c r="G3289" t="s">
        <v>1598</v>
      </c>
      <c r="H3289" t="s">
        <v>1019</v>
      </c>
      <c r="I3289" t="s">
        <v>1599</v>
      </c>
    </row>
    <row r="3290" spans="1:9" x14ac:dyDescent="0.25">
      <c r="A3290" t="s">
        <v>1922</v>
      </c>
      <c r="B3290">
        <v>0.140271441</v>
      </c>
      <c r="C3290" t="s">
        <v>1298</v>
      </c>
      <c r="D3290" s="71">
        <v>42348</v>
      </c>
      <c r="E3290">
        <v>12</v>
      </c>
      <c r="F3290">
        <v>2015</v>
      </c>
      <c r="G3290" t="s">
        <v>1598</v>
      </c>
      <c r="H3290" t="s">
        <v>1019</v>
      </c>
      <c r="I3290" t="s">
        <v>1599</v>
      </c>
    </row>
    <row r="3291" spans="1:9" x14ac:dyDescent="0.25">
      <c r="A3291" t="s">
        <v>2319</v>
      </c>
      <c r="B3291">
        <v>0.124509365</v>
      </c>
      <c r="C3291" t="s">
        <v>1298</v>
      </c>
      <c r="D3291" s="71">
        <v>42136</v>
      </c>
      <c r="E3291">
        <v>5</v>
      </c>
      <c r="F3291">
        <v>2015</v>
      </c>
      <c r="G3291" t="s">
        <v>1598</v>
      </c>
      <c r="H3291" t="s">
        <v>1019</v>
      </c>
      <c r="I3291" t="s">
        <v>1599</v>
      </c>
    </row>
    <row r="3292" spans="1:9" x14ac:dyDescent="0.25">
      <c r="A3292" t="s">
        <v>1785</v>
      </c>
      <c r="B3292">
        <v>0.17567316099999999</v>
      </c>
      <c r="C3292" t="s">
        <v>1298</v>
      </c>
      <c r="D3292" s="71">
        <v>41542</v>
      </c>
      <c r="E3292">
        <v>9</v>
      </c>
      <c r="F3292">
        <v>2013</v>
      </c>
      <c r="G3292" t="s">
        <v>1598</v>
      </c>
      <c r="H3292" t="s">
        <v>1019</v>
      </c>
      <c r="I3292" t="s">
        <v>1599</v>
      </c>
    </row>
    <row r="3293" spans="1:9" x14ac:dyDescent="0.25">
      <c r="A3293" t="s">
        <v>1786</v>
      </c>
      <c r="B3293">
        <v>0.17567316099999999</v>
      </c>
      <c r="C3293" t="s">
        <v>1298</v>
      </c>
      <c r="D3293" s="71">
        <v>41542</v>
      </c>
      <c r="E3293">
        <v>9</v>
      </c>
      <c r="F3293">
        <v>2013</v>
      </c>
      <c r="G3293" t="s">
        <v>1598</v>
      </c>
      <c r="H3293" t="s">
        <v>1019</v>
      </c>
      <c r="I3293" t="s">
        <v>1599</v>
      </c>
    </row>
    <row r="3294" spans="1:9" x14ac:dyDescent="0.25">
      <c r="A3294" t="s">
        <v>1959</v>
      </c>
      <c r="B3294">
        <v>0.12868315999999999</v>
      </c>
      <c r="C3294" t="s">
        <v>1454</v>
      </c>
      <c r="D3294" s="71">
        <v>42419</v>
      </c>
      <c r="E3294">
        <v>2</v>
      </c>
      <c r="F3294">
        <v>2016</v>
      </c>
      <c r="G3294" t="s">
        <v>1165</v>
      </c>
      <c r="H3294" t="s">
        <v>1021</v>
      </c>
      <c r="I3294" t="s">
        <v>1599</v>
      </c>
    </row>
    <row r="3295" spans="1:9" x14ac:dyDescent="0.25">
      <c r="A3295" t="s">
        <v>2337</v>
      </c>
      <c r="B3295">
        <v>0.189598136</v>
      </c>
      <c r="C3295" t="s">
        <v>1532</v>
      </c>
      <c r="D3295" s="71">
        <v>41523</v>
      </c>
      <c r="E3295">
        <v>9</v>
      </c>
      <c r="F3295">
        <v>2013</v>
      </c>
      <c r="G3295" t="s">
        <v>1165</v>
      </c>
      <c r="H3295" t="s">
        <v>1021</v>
      </c>
      <c r="I3295" t="s">
        <v>1599</v>
      </c>
    </row>
    <row r="3296" spans="1:9" x14ac:dyDescent="0.25">
      <c r="A3296" t="s">
        <v>1811</v>
      </c>
      <c r="B3296">
        <v>0.38387340800000003</v>
      </c>
      <c r="C3296" t="s">
        <v>1509</v>
      </c>
      <c r="D3296" s="71">
        <v>42040</v>
      </c>
      <c r="E3296">
        <v>2</v>
      </c>
      <c r="F3296">
        <v>2015</v>
      </c>
      <c r="G3296" t="s">
        <v>1165</v>
      </c>
      <c r="H3296" t="s">
        <v>1021</v>
      </c>
      <c r="I3296" t="s">
        <v>1599</v>
      </c>
    </row>
    <row r="3297" spans="1:9" x14ac:dyDescent="0.25">
      <c r="A3297" t="s">
        <v>1752</v>
      </c>
      <c r="B3297">
        <v>0.155316125</v>
      </c>
      <c r="C3297" t="s">
        <v>1509</v>
      </c>
      <c r="D3297" s="71">
        <v>42453</v>
      </c>
      <c r="E3297">
        <v>3</v>
      </c>
      <c r="F3297">
        <v>2016</v>
      </c>
      <c r="G3297" t="s">
        <v>1165</v>
      </c>
      <c r="H3297" t="s">
        <v>1021</v>
      </c>
      <c r="I3297" t="s">
        <v>1599</v>
      </c>
    </row>
    <row r="3298" spans="1:9" x14ac:dyDescent="0.25">
      <c r="A3298" t="s">
        <v>1831</v>
      </c>
      <c r="B3298">
        <v>0.13009029799999999</v>
      </c>
      <c r="C3298" t="s">
        <v>1509</v>
      </c>
      <c r="D3298" s="71">
        <v>42292</v>
      </c>
      <c r="E3298">
        <v>10</v>
      </c>
      <c r="F3298">
        <v>2015</v>
      </c>
      <c r="G3298" t="s">
        <v>1165</v>
      </c>
      <c r="H3298" t="s">
        <v>1021</v>
      </c>
      <c r="I3298" t="s">
        <v>1599</v>
      </c>
    </row>
    <row r="3299" spans="1:9" x14ac:dyDescent="0.25">
      <c r="A3299" t="s">
        <v>2641</v>
      </c>
      <c r="B3299">
        <v>0.12134466100000001</v>
      </c>
      <c r="C3299" t="s">
        <v>1509</v>
      </c>
      <c r="D3299" s="71">
        <v>42503</v>
      </c>
      <c r="E3299">
        <v>5</v>
      </c>
      <c r="F3299">
        <v>2016</v>
      </c>
      <c r="G3299" t="s">
        <v>1165</v>
      </c>
      <c r="H3299" t="s">
        <v>1021</v>
      </c>
      <c r="I3299" t="s">
        <v>1599</v>
      </c>
    </row>
    <row r="3300" spans="1:9" x14ac:dyDescent="0.25">
      <c r="A3300" t="s">
        <v>2344</v>
      </c>
      <c r="B3300">
        <v>0.14719854600000001</v>
      </c>
      <c r="C3300" t="s">
        <v>1525</v>
      </c>
      <c r="D3300" s="71">
        <v>42265</v>
      </c>
      <c r="E3300">
        <v>9</v>
      </c>
      <c r="F3300">
        <v>2015</v>
      </c>
      <c r="G3300" t="s">
        <v>1165</v>
      </c>
      <c r="H3300" t="s">
        <v>1021</v>
      </c>
      <c r="I3300" t="s">
        <v>1599</v>
      </c>
    </row>
    <row r="3301" spans="1:9" x14ac:dyDescent="0.25">
      <c r="A3301" t="s">
        <v>2000</v>
      </c>
      <c r="B3301">
        <v>0.315596349</v>
      </c>
      <c r="C3301" t="s">
        <v>1525</v>
      </c>
      <c r="D3301" s="71">
        <v>42118</v>
      </c>
      <c r="E3301">
        <v>4</v>
      </c>
      <c r="F3301">
        <v>2015</v>
      </c>
      <c r="G3301" t="s">
        <v>1165</v>
      </c>
      <c r="H3301" t="s">
        <v>1021</v>
      </c>
      <c r="I3301" t="s">
        <v>1599</v>
      </c>
    </row>
    <row r="3302" spans="1:9" x14ac:dyDescent="0.25">
      <c r="A3302" t="s">
        <v>1800</v>
      </c>
      <c r="B3302">
        <v>0.221241719</v>
      </c>
      <c r="C3302" t="s">
        <v>1525</v>
      </c>
      <c r="D3302" s="71">
        <v>41990</v>
      </c>
      <c r="E3302">
        <v>12</v>
      </c>
      <c r="F3302">
        <v>2014</v>
      </c>
      <c r="G3302" t="s">
        <v>1165</v>
      </c>
      <c r="H3302" t="s">
        <v>1021</v>
      </c>
      <c r="I3302" t="s">
        <v>1599</v>
      </c>
    </row>
    <row r="3303" spans="1:9" x14ac:dyDescent="0.25">
      <c r="A3303" t="s">
        <v>2105</v>
      </c>
      <c r="B3303">
        <v>0.15040647600000001</v>
      </c>
      <c r="C3303" t="s">
        <v>1525</v>
      </c>
      <c r="D3303" s="71">
        <v>42188</v>
      </c>
      <c r="E3303">
        <v>7</v>
      </c>
      <c r="F3303">
        <v>2015</v>
      </c>
      <c r="G3303" t="s">
        <v>1165</v>
      </c>
      <c r="H3303" t="s">
        <v>1021</v>
      </c>
      <c r="I3303" t="s">
        <v>1599</v>
      </c>
    </row>
    <row r="3304" spans="1:9" x14ac:dyDescent="0.25">
      <c r="A3304" t="s">
        <v>1873</v>
      </c>
      <c r="B3304">
        <v>0.34987954100000002</v>
      </c>
      <c r="C3304" t="s">
        <v>1585</v>
      </c>
      <c r="D3304" s="71">
        <v>42020</v>
      </c>
      <c r="E3304">
        <v>1</v>
      </c>
      <c r="F3304">
        <v>2015</v>
      </c>
      <c r="G3304" t="s">
        <v>1598</v>
      </c>
      <c r="H3304" t="s">
        <v>1019</v>
      </c>
      <c r="I3304" t="s">
        <v>1599</v>
      </c>
    </row>
    <row r="3305" spans="1:9" x14ac:dyDescent="0.25">
      <c r="A3305" t="s">
        <v>2589</v>
      </c>
      <c r="B3305">
        <v>0.240473876</v>
      </c>
      <c r="C3305" t="s">
        <v>1533</v>
      </c>
      <c r="D3305" s="71">
        <v>42450</v>
      </c>
      <c r="E3305">
        <v>3</v>
      </c>
      <c r="F3305">
        <v>2016</v>
      </c>
      <c r="G3305" t="s">
        <v>1165</v>
      </c>
      <c r="H3305" t="s">
        <v>1021</v>
      </c>
      <c r="I3305" t="s">
        <v>1599</v>
      </c>
    </row>
    <row r="3306" spans="1:9" x14ac:dyDescent="0.25">
      <c r="A3306" t="s">
        <v>1729</v>
      </c>
      <c r="B3306">
        <v>0.142625164</v>
      </c>
      <c r="C3306" t="s">
        <v>1533</v>
      </c>
      <c r="D3306" s="71">
        <v>42335</v>
      </c>
      <c r="E3306">
        <v>11</v>
      </c>
      <c r="F3306">
        <v>2015</v>
      </c>
      <c r="G3306" t="s">
        <v>1165</v>
      </c>
      <c r="H3306" t="s">
        <v>1021</v>
      </c>
      <c r="I3306" t="s">
        <v>1599</v>
      </c>
    </row>
    <row r="3307" spans="1:9" x14ac:dyDescent="0.25">
      <c r="A3307" t="s">
        <v>2068</v>
      </c>
      <c r="B3307">
        <v>0.30425417399999999</v>
      </c>
      <c r="C3307" t="s">
        <v>1504</v>
      </c>
      <c r="D3307" s="71">
        <v>42468</v>
      </c>
      <c r="E3307">
        <v>4</v>
      </c>
      <c r="F3307">
        <v>2016</v>
      </c>
      <c r="G3307" t="s">
        <v>1165</v>
      </c>
      <c r="H3307" t="s">
        <v>1021</v>
      </c>
      <c r="I3307" t="s">
        <v>1599</v>
      </c>
    </row>
    <row r="3308" spans="1:9" x14ac:dyDescent="0.25">
      <c r="A3308" t="s">
        <v>2362</v>
      </c>
      <c r="B3308">
        <v>0.26559189700000002</v>
      </c>
      <c r="C3308" t="s">
        <v>1504</v>
      </c>
      <c r="D3308" s="71">
        <v>42261</v>
      </c>
      <c r="E3308">
        <v>9</v>
      </c>
      <c r="F3308">
        <v>2015</v>
      </c>
      <c r="G3308" t="s">
        <v>1165</v>
      </c>
      <c r="H3308" t="s">
        <v>1021</v>
      </c>
      <c r="I3308" t="s">
        <v>1599</v>
      </c>
    </row>
    <row r="3309" spans="1:9" x14ac:dyDescent="0.25">
      <c r="A3309" t="s">
        <v>2574</v>
      </c>
      <c r="B3309">
        <v>0.241944521</v>
      </c>
      <c r="C3309" t="s">
        <v>1504</v>
      </c>
      <c r="D3309" s="71">
        <v>42235</v>
      </c>
      <c r="E3309">
        <v>8</v>
      </c>
      <c r="F3309">
        <v>2015</v>
      </c>
      <c r="G3309" t="s">
        <v>1165</v>
      </c>
      <c r="H3309" t="s">
        <v>1021</v>
      </c>
      <c r="I3309" t="s">
        <v>1599</v>
      </c>
    </row>
    <row r="3310" spans="1:9" x14ac:dyDescent="0.25">
      <c r="A3310" t="s">
        <v>2645</v>
      </c>
      <c r="B3310">
        <v>0.23524041600000001</v>
      </c>
      <c r="C3310" t="s">
        <v>1504</v>
      </c>
      <c r="D3310" s="71">
        <v>42352</v>
      </c>
      <c r="E3310">
        <v>12</v>
      </c>
      <c r="F3310">
        <v>2015</v>
      </c>
      <c r="G3310" t="s">
        <v>1165</v>
      </c>
      <c r="H3310" t="s">
        <v>1021</v>
      </c>
      <c r="I3310" t="s">
        <v>1599</v>
      </c>
    </row>
    <row r="3311" spans="1:9" x14ac:dyDescent="0.25">
      <c r="A3311" t="s">
        <v>2642</v>
      </c>
      <c r="B3311">
        <v>0.179627604</v>
      </c>
      <c r="C3311" t="s">
        <v>1504</v>
      </c>
      <c r="D3311" s="71">
        <v>42391</v>
      </c>
      <c r="E3311">
        <v>1</v>
      </c>
      <c r="F3311">
        <v>2016</v>
      </c>
      <c r="G3311" t="s">
        <v>1165</v>
      </c>
      <c r="H3311" t="s">
        <v>1021</v>
      </c>
      <c r="I3311" t="s">
        <v>1599</v>
      </c>
    </row>
    <row r="3312" spans="1:9" x14ac:dyDescent="0.25">
      <c r="A3312" t="s">
        <v>2371</v>
      </c>
      <c r="B3312">
        <v>0.162125151</v>
      </c>
      <c r="C3312" t="s">
        <v>1504</v>
      </c>
      <c r="D3312" s="71">
        <v>42335</v>
      </c>
      <c r="E3312">
        <v>11</v>
      </c>
      <c r="F3312">
        <v>2015</v>
      </c>
      <c r="G3312" t="s">
        <v>1165</v>
      </c>
      <c r="H3312" t="s">
        <v>1021</v>
      </c>
      <c r="I3312" t="s">
        <v>1599</v>
      </c>
    </row>
    <row r="3313" spans="1:9" x14ac:dyDescent="0.25">
      <c r="A3313" t="s">
        <v>2261</v>
      </c>
      <c r="B3313">
        <v>0.13606483799999999</v>
      </c>
      <c r="C3313" t="s">
        <v>1504</v>
      </c>
      <c r="D3313" s="71">
        <v>42177</v>
      </c>
      <c r="E3313">
        <v>6</v>
      </c>
      <c r="F3313">
        <v>2015</v>
      </c>
      <c r="G3313" t="s">
        <v>1165</v>
      </c>
      <c r="H3313" t="s">
        <v>1021</v>
      </c>
      <c r="I3313" t="s">
        <v>1599</v>
      </c>
    </row>
    <row r="3314" spans="1:9" x14ac:dyDescent="0.25">
      <c r="A3314" t="s">
        <v>2282</v>
      </c>
      <c r="B3314">
        <v>0.13586886300000001</v>
      </c>
      <c r="C3314" t="s">
        <v>1504</v>
      </c>
      <c r="D3314" s="71">
        <v>42167</v>
      </c>
      <c r="E3314">
        <v>6</v>
      </c>
      <c r="F3314">
        <v>2015</v>
      </c>
      <c r="G3314" t="s">
        <v>1165</v>
      </c>
      <c r="H3314" t="s">
        <v>1021</v>
      </c>
      <c r="I3314" t="s">
        <v>1599</v>
      </c>
    </row>
    <row r="3315" spans="1:9" x14ac:dyDescent="0.25">
      <c r="A3315" t="s">
        <v>1782</v>
      </c>
      <c r="B3315">
        <v>0.416771577</v>
      </c>
      <c r="C3315" t="s">
        <v>1575</v>
      </c>
      <c r="D3315" s="71">
        <v>42516</v>
      </c>
      <c r="E3315">
        <v>5</v>
      </c>
      <c r="F3315">
        <v>2016</v>
      </c>
      <c r="G3315" t="s">
        <v>1165</v>
      </c>
      <c r="H3315" t="s">
        <v>1021</v>
      </c>
      <c r="I3315" t="s">
        <v>1599</v>
      </c>
    </row>
    <row r="3316" spans="1:9" x14ac:dyDescent="0.25">
      <c r="A3316" t="s">
        <v>2068</v>
      </c>
      <c r="B3316">
        <v>0.167841938</v>
      </c>
      <c r="C3316" t="s">
        <v>1575</v>
      </c>
      <c r="D3316" s="71">
        <v>42317</v>
      </c>
      <c r="E3316">
        <v>11</v>
      </c>
      <c r="F3316">
        <v>2015</v>
      </c>
      <c r="G3316" t="s">
        <v>1165</v>
      </c>
      <c r="H3316" t="s">
        <v>1021</v>
      </c>
      <c r="I3316" t="s">
        <v>1599</v>
      </c>
    </row>
    <row r="3317" spans="1:9" x14ac:dyDescent="0.25">
      <c r="A3317" t="s">
        <v>2143</v>
      </c>
      <c r="B3317">
        <v>0.19917760400000001</v>
      </c>
      <c r="C3317" t="s">
        <v>1354</v>
      </c>
      <c r="D3317" s="71">
        <v>42335</v>
      </c>
      <c r="E3317">
        <v>11</v>
      </c>
      <c r="F3317">
        <v>2015</v>
      </c>
      <c r="G3317" t="s">
        <v>1164</v>
      </c>
      <c r="H3317" t="s">
        <v>544</v>
      </c>
      <c r="I3317" t="s">
        <v>1599</v>
      </c>
    </row>
    <row r="3318" spans="1:9" x14ac:dyDescent="0.25">
      <c r="A3318" t="s">
        <v>2135</v>
      </c>
      <c r="B3318">
        <v>0.16659943599999999</v>
      </c>
      <c r="C3318" t="s">
        <v>1354</v>
      </c>
      <c r="D3318" s="71">
        <v>42433</v>
      </c>
      <c r="E3318">
        <v>3</v>
      </c>
      <c r="F3318">
        <v>2016</v>
      </c>
      <c r="G3318" t="s">
        <v>1164</v>
      </c>
      <c r="H3318" t="s">
        <v>544</v>
      </c>
      <c r="I3318" t="s">
        <v>1599</v>
      </c>
    </row>
    <row r="3319" spans="1:9" x14ac:dyDescent="0.25">
      <c r="A3319" t="s">
        <v>2632</v>
      </c>
      <c r="B3319">
        <v>0.23640187300000001</v>
      </c>
      <c r="C3319" t="s">
        <v>1354</v>
      </c>
      <c r="D3319" s="71">
        <v>42493</v>
      </c>
      <c r="E3319">
        <v>5</v>
      </c>
      <c r="F3319">
        <v>2016</v>
      </c>
      <c r="G3319" t="s">
        <v>1598</v>
      </c>
      <c r="H3319" t="s">
        <v>1019</v>
      </c>
      <c r="I3319" t="s">
        <v>1599</v>
      </c>
    </row>
    <row r="3320" spans="1:9" x14ac:dyDescent="0.25">
      <c r="A3320" t="s">
        <v>2192</v>
      </c>
      <c r="B3320">
        <v>0.136935363</v>
      </c>
      <c r="C3320" t="s">
        <v>1354</v>
      </c>
      <c r="D3320" s="71">
        <v>42489</v>
      </c>
      <c r="E3320">
        <v>4</v>
      </c>
      <c r="F3320">
        <v>2016</v>
      </c>
      <c r="G3320" t="s">
        <v>1164</v>
      </c>
      <c r="H3320" t="s">
        <v>544</v>
      </c>
      <c r="I3320" t="s">
        <v>1599</v>
      </c>
    </row>
    <row r="3321" spans="1:9" x14ac:dyDescent="0.25">
      <c r="A3321" t="s">
        <v>1922</v>
      </c>
      <c r="B3321">
        <v>0.17130831599999999</v>
      </c>
      <c r="C3321" t="s">
        <v>1354</v>
      </c>
      <c r="D3321" s="71">
        <v>42338</v>
      </c>
      <c r="E3321">
        <v>11</v>
      </c>
      <c r="F3321">
        <v>2015</v>
      </c>
      <c r="G3321" t="s">
        <v>1164</v>
      </c>
      <c r="H3321" t="s">
        <v>544</v>
      </c>
      <c r="I3321" t="s">
        <v>1599</v>
      </c>
    </row>
    <row r="3322" spans="1:9" x14ac:dyDescent="0.25">
      <c r="A3322" t="s">
        <v>2618</v>
      </c>
      <c r="B3322">
        <v>0.157782695</v>
      </c>
      <c r="C3322" t="s">
        <v>1354</v>
      </c>
      <c r="D3322" s="71">
        <v>42305</v>
      </c>
      <c r="E3322">
        <v>10</v>
      </c>
      <c r="F3322">
        <v>2015</v>
      </c>
      <c r="G3322" t="s">
        <v>1164</v>
      </c>
      <c r="H3322" t="s">
        <v>544</v>
      </c>
      <c r="I3322" t="s">
        <v>1599</v>
      </c>
    </row>
    <row r="3323" spans="1:9" x14ac:dyDescent="0.25">
      <c r="A3323" t="s">
        <v>2079</v>
      </c>
      <c r="B3323">
        <v>0.138304603</v>
      </c>
      <c r="C3323" t="s">
        <v>1354</v>
      </c>
      <c r="D3323" s="71">
        <v>42440</v>
      </c>
      <c r="E3323">
        <v>3</v>
      </c>
      <c r="F3323">
        <v>2016</v>
      </c>
      <c r="G3323" t="s">
        <v>1164</v>
      </c>
      <c r="H3323" t="s">
        <v>544</v>
      </c>
      <c r="I3323" t="s">
        <v>1599</v>
      </c>
    </row>
    <row r="3324" spans="1:9" x14ac:dyDescent="0.25">
      <c r="A3324" t="s">
        <v>1875</v>
      </c>
      <c r="B3324">
        <v>0.12959057399999999</v>
      </c>
      <c r="C3324" t="s">
        <v>1354</v>
      </c>
      <c r="D3324" s="71">
        <v>42062</v>
      </c>
      <c r="E3324">
        <v>2</v>
      </c>
      <c r="F3324">
        <v>2015</v>
      </c>
      <c r="G3324" t="s">
        <v>1164</v>
      </c>
      <c r="H3324" t="s">
        <v>544</v>
      </c>
      <c r="I3324" t="s">
        <v>1599</v>
      </c>
    </row>
    <row r="3325" spans="1:9" x14ac:dyDescent="0.25">
      <c r="A3325" t="s">
        <v>2179</v>
      </c>
      <c r="B3325">
        <v>0.125969999</v>
      </c>
      <c r="C3325" t="s">
        <v>1354</v>
      </c>
      <c r="D3325" s="71">
        <v>42338</v>
      </c>
      <c r="E3325">
        <v>11</v>
      </c>
      <c r="F3325">
        <v>2015</v>
      </c>
      <c r="G3325" t="s">
        <v>1164</v>
      </c>
      <c r="H3325" t="s">
        <v>544</v>
      </c>
      <c r="I3325" t="s">
        <v>1599</v>
      </c>
    </row>
    <row r="3326" spans="1:9" x14ac:dyDescent="0.25">
      <c r="A3326" t="s">
        <v>2457</v>
      </c>
      <c r="B3326">
        <v>0.123050296</v>
      </c>
      <c r="C3326" t="s">
        <v>1354</v>
      </c>
      <c r="D3326" s="71">
        <v>42397</v>
      </c>
      <c r="E3326">
        <v>1</v>
      </c>
      <c r="F3326">
        <v>2016</v>
      </c>
      <c r="G3326" t="s">
        <v>1164</v>
      </c>
      <c r="H3326" t="s">
        <v>544</v>
      </c>
      <c r="I3326" t="s">
        <v>1599</v>
      </c>
    </row>
    <row r="3327" spans="1:9" x14ac:dyDescent="0.25">
      <c r="A3327" t="s">
        <v>1786</v>
      </c>
      <c r="B3327">
        <v>0.41040884700000002</v>
      </c>
      <c r="C3327" t="s">
        <v>1354</v>
      </c>
      <c r="D3327" s="71">
        <v>42425</v>
      </c>
      <c r="E3327">
        <v>2</v>
      </c>
      <c r="F3327">
        <v>2016</v>
      </c>
      <c r="G3327" t="s">
        <v>1164</v>
      </c>
      <c r="H3327" t="s">
        <v>544</v>
      </c>
      <c r="I3327" t="s">
        <v>1599</v>
      </c>
    </row>
    <row r="3328" spans="1:9" x14ac:dyDescent="0.25">
      <c r="A3328" t="s">
        <v>1826</v>
      </c>
      <c r="B3328">
        <v>0.37120635099999999</v>
      </c>
      <c r="C3328" t="s">
        <v>1354</v>
      </c>
      <c r="D3328" s="71">
        <v>42466</v>
      </c>
      <c r="E3328">
        <v>4</v>
      </c>
      <c r="F3328">
        <v>2016</v>
      </c>
      <c r="G3328" t="s">
        <v>1164</v>
      </c>
      <c r="H3328" t="s">
        <v>544</v>
      </c>
      <c r="I3328" t="s">
        <v>1599</v>
      </c>
    </row>
    <row r="3329" spans="1:9" x14ac:dyDescent="0.25">
      <c r="A3329" t="s">
        <v>1941</v>
      </c>
      <c r="B3329">
        <v>0.32838499999999998</v>
      </c>
      <c r="C3329" t="s">
        <v>1354</v>
      </c>
      <c r="D3329" s="71">
        <v>42416</v>
      </c>
      <c r="E3329">
        <v>2</v>
      </c>
      <c r="F3329">
        <v>2016</v>
      </c>
      <c r="G3329" t="s">
        <v>1164</v>
      </c>
      <c r="H3329" t="s">
        <v>544</v>
      </c>
      <c r="I3329" t="s">
        <v>1599</v>
      </c>
    </row>
    <row r="3330" spans="1:9" x14ac:dyDescent="0.25">
      <c r="A3330" t="s">
        <v>1967</v>
      </c>
      <c r="B3330">
        <v>0.32221420000000001</v>
      </c>
      <c r="C3330" t="s">
        <v>1354</v>
      </c>
      <c r="D3330" s="71">
        <v>42510</v>
      </c>
      <c r="E3330">
        <v>5</v>
      </c>
      <c r="F3330">
        <v>2016</v>
      </c>
      <c r="G3330" t="s">
        <v>1164</v>
      </c>
      <c r="H3330" t="s">
        <v>544</v>
      </c>
      <c r="I3330" t="s">
        <v>1599</v>
      </c>
    </row>
    <row r="3331" spans="1:9" x14ac:dyDescent="0.25">
      <c r="A3331" t="s">
        <v>1970</v>
      </c>
      <c r="B3331">
        <v>0.32207646099999998</v>
      </c>
      <c r="C3331" t="s">
        <v>1354</v>
      </c>
      <c r="D3331" s="71">
        <v>42536</v>
      </c>
      <c r="E3331">
        <v>6</v>
      </c>
      <c r="F3331">
        <v>2016</v>
      </c>
      <c r="G3331" t="s">
        <v>1164</v>
      </c>
      <c r="H3331" t="s">
        <v>544</v>
      </c>
      <c r="I3331" t="s">
        <v>1599</v>
      </c>
    </row>
    <row r="3332" spans="1:9" x14ac:dyDescent="0.25">
      <c r="A3332" t="s">
        <v>2191</v>
      </c>
      <c r="B3332">
        <v>0.28296053799999998</v>
      </c>
      <c r="C3332" t="s">
        <v>1354</v>
      </c>
      <c r="D3332" s="71">
        <v>42501</v>
      </c>
      <c r="E3332">
        <v>5</v>
      </c>
      <c r="F3332">
        <v>2016</v>
      </c>
      <c r="G3332" t="s">
        <v>1164</v>
      </c>
      <c r="H3332" t="s">
        <v>544</v>
      </c>
      <c r="I3332" t="s">
        <v>1599</v>
      </c>
    </row>
    <row r="3333" spans="1:9" x14ac:dyDescent="0.25">
      <c r="A3333" t="s">
        <v>2250</v>
      </c>
      <c r="B3333">
        <v>0.27458190500000001</v>
      </c>
      <c r="C3333" t="s">
        <v>1354</v>
      </c>
      <c r="D3333" s="71">
        <v>42418</v>
      </c>
      <c r="E3333">
        <v>2</v>
      </c>
      <c r="F3333">
        <v>2016</v>
      </c>
      <c r="G3333" t="s">
        <v>1164</v>
      </c>
      <c r="H3333" t="s">
        <v>544</v>
      </c>
      <c r="I3333" t="s">
        <v>1599</v>
      </c>
    </row>
    <row r="3334" spans="1:9" x14ac:dyDescent="0.25">
      <c r="A3334" t="s">
        <v>2461</v>
      </c>
      <c r="B3334">
        <v>0.25209431500000001</v>
      </c>
      <c r="C3334" t="s">
        <v>1354</v>
      </c>
      <c r="D3334" s="71">
        <v>42311</v>
      </c>
      <c r="E3334">
        <v>11</v>
      </c>
      <c r="F3334">
        <v>2015</v>
      </c>
      <c r="G3334" t="s">
        <v>1164</v>
      </c>
      <c r="H3334" t="s">
        <v>544</v>
      </c>
      <c r="I3334" t="s">
        <v>1599</v>
      </c>
    </row>
    <row r="3335" spans="1:9" x14ac:dyDescent="0.25">
      <c r="A3335" t="s">
        <v>2496</v>
      </c>
      <c r="B3335">
        <v>0.24923236800000001</v>
      </c>
      <c r="C3335" t="s">
        <v>1354</v>
      </c>
      <c r="D3335" s="71">
        <v>42488</v>
      </c>
      <c r="E3335">
        <v>4</v>
      </c>
      <c r="F3335">
        <v>2016</v>
      </c>
      <c r="G3335" t="s">
        <v>1164</v>
      </c>
      <c r="H3335" t="s">
        <v>544</v>
      </c>
      <c r="I3335" t="s">
        <v>1599</v>
      </c>
    </row>
    <row r="3336" spans="1:9" x14ac:dyDescent="0.25">
      <c r="A3336" t="s">
        <v>2508</v>
      </c>
      <c r="B3336">
        <v>0.248091849</v>
      </c>
      <c r="C3336" t="s">
        <v>1354</v>
      </c>
      <c r="D3336" s="71">
        <v>42485</v>
      </c>
      <c r="E3336">
        <v>4</v>
      </c>
      <c r="F3336">
        <v>2016</v>
      </c>
      <c r="G3336" t="s">
        <v>1164</v>
      </c>
      <c r="H3336" t="s">
        <v>544</v>
      </c>
      <c r="I3336" t="s">
        <v>1599</v>
      </c>
    </row>
    <row r="3337" spans="1:9" x14ac:dyDescent="0.25">
      <c r="A3337" t="s">
        <v>2516</v>
      </c>
      <c r="B3337">
        <v>0.24741819500000001</v>
      </c>
      <c r="C3337" t="s">
        <v>1354</v>
      </c>
      <c r="D3337" s="71">
        <v>42500</v>
      </c>
      <c r="E3337">
        <v>5</v>
      </c>
      <c r="F3337">
        <v>2016</v>
      </c>
      <c r="G3337" t="s">
        <v>1164</v>
      </c>
      <c r="H3337" t="s">
        <v>544</v>
      </c>
      <c r="I3337" t="s">
        <v>1599</v>
      </c>
    </row>
    <row r="3338" spans="1:9" x14ac:dyDescent="0.25">
      <c r="A3338" t="s">
        <v>2527</v>
      </c>
      <c r="B3338">
        <v>0.246335633</v>
      </c>
      <c r="C3338" t="s">
        <v>1354</v>
      </c>
      <c r="D3338" s="71">
        <v>42508</v>
      </c>
      <c r="E3338">
        <v>5</v>
      </c>
      <c r="F3338">
        <v>2016</v>
      </c>
      <c r="G3338" t="s">
        <v>1164</v>
      </c>
      <c r="H3338" t="s">
        <v>544</v>
      </c>
      <c r="I3338" t="s">
        <v>1599</v>
      </c>
    </row>
    <row r="3339" spans="1:9" x14ac:dyDescent="0.25">
      <c r="A3339" t="s">
        <v>2536</v>
      </c>
      <c r="B3339">
        <v>0.245454491</v>
      </c>
      <c r="C3339" t="s">
        <v>1354</v>
      </c>
      <c r="D3339" s="71">
        <v>42360</v>
      </c>
      <c r="E3339">
        <v>12</v>
      </c>
      <c r="F3339">
        <v>2015</v>
      </c>
      <c r="G3339" t="s">
        <v>1164</v>
      </c>
      <c r="H3339" t="s">
        <v>544</v>
      </c>
      <c r="I3339" t="s">
        <v>1599</v>
      </c>
    </row>
    <row r="3340" spans="1:9" x14ac:dyDescent="0.25">
      <c r="A3340" t="s">
        <v>2616</v>
      </c>
      <c r="B3340">
        <v>0.23828496499999999</v>
      </c>
      <c r="C3340" t="s">
        <v>1354</v>
      </c>
      <c r="D3340" s="71">
        <v>42452</v>
      </c>
      <c r="E3340">
        <v>3</v>
      </c>
      <c r="F3340">
        <v>2016</v>
      </c>
      <c r="G3340" t="s">
        <v>1164</v>
      </c>
      <c r="H3340" t="s">
        <v>544</v>
      </c>
      <c r="I3340" t="s">
        <v>1599</v>
      </c>
    </row>
    <row r="3341" spans="1:9" x14ac:dyDescent="0.25">
      <c r="A3341" t="s">
        <v>1699</v>
      </c>
      <c r="B3341">
        <v>0.230115336</v>
      </c>
      <c r="C3341" t="s">
        <v>1354</v>
      </c>
      <c r="D3341" s="71">
        <v>42124</v>
      </c>
      <c r="E3341">
        <v>4</v>
      </c>
      <c r="F3341">
        <v>2015</v>
      </c>
      <c r="G3341" t="s">
        <v>1164</v>
      </c>
      <c r="H3341" t="s">
        <v>544</v>
      </c>
      <c r="I3341" t="s">
        <v>1599</v>
      </c>
    </row>
    <row r="3342" spans="1:9" x14ac:dyDescent="0.25">
      <c r="A3342" t="s">
        <v>1774</v>
      </c>
      <c r="B3342">
        <v>0.22362759600000001</v>
      </c>
      <c r="C3342" t="s">
        <v>1354</v>
      </c>
      <c r="D3342" s="71">
        <v>42297</v>
      </c>
      <c r="E3342">
        <v>10</v>
      </c>
      <c r="F3342">
        <v>2015</v>
      </c>
      <c r="G3342" t="s">
        <v>1164</v>
      </c>
      <c r="H3342" t="s">
        <v>544</v>
      </c>
      <c r="I3342" t="s">
        <v>1599</v>
      </c>
    </row>
    <row r="3343" spans="1:9" x14ac:dyDescent="0.25">
      <c r="A3343" t="s">
        <v>1847</v>
      </c>
      <c r="B3343">
        <v>0.216829771</v>
      </c>
      <c r="C3343" t="s">
        <v>1354</v>
      </c>
      <c r="D3343" s="71">
        <v>42388</v>
      </c>
      <c r="E3343">
        <v>1</v>
      </c>
      <c r="F3343">
        <v>2016</v>
      </c>
      <c r="G3343" t="s">
        <v>1164</v>
      </c>
      <c r="H3343" t="s">
        <v>544</v>
      </c>
      <c r="I3343" t="s">
        <v>1599</v>
      </c>
    </row>
    <row r="3344" spans="1:9" x14ac:dyDescent="0.25">
      <c r="A3344" t="s">
        <v>1893</v>
      </c>
      <c r="B3344">
        <v>0.21380644800000001</v>
      </c>
      <c r="C3344" t="s">
        <v>1354</v>
      </c>
      <c r="D3344" s="71">
        <v>42272</v>
      </c>
      <c r="E3344">
        <v>9</v>
      </c>
      <c r="F3344">
        <v>2015</v>
      </c>
      <c r="G3344" t="s">
        <v>1164</v>
      </c>
      <c r="H3344" t="s">
        <v>544</v>
      </c>
      <c r="I3344" t="s">
        <v>1599</v>
      </c>
    </row>
    <row r="3345" spans="1:9" x14ac:dyDescent="0.25">
      <c r="A3345" t="s">
        <v>1907</v>
      </c>
      <c r="B3345">
        <v>0.212918576</v>
      </c>
      <c r="C3345" t="s">
        <v>1354</v>
      </c>
      <c r="D3345" s="71">
        <v>42467</v>
      </c>
      <c r="E3345">
        <v>4</v>
      </c>
      <c r="F3345">
        <v>2016</v>
      </c>
      <c r="G3345" t="s">
        <v>1164</v>
      </c>
      <c r="H3345" t="s">
        <v>544</v>
      </c>
      <c r="I3345" t="s">
        <v>1599</v>
      </c>
    </row>
    <row r="3346" spans="1:9" x14ac:dyDescent="0.25">
      <c r="A3346" t="s">
        <v>1923</v>
      </c>
      <c r="B3346">
        <v>0.21213432400000001</v>
      </c>
      <c r="C3346" t="s">
        <v>1354</v>
      </c>
      <c r="D3346" s="71">
        <v>42345</v>
      </c>
      <c r="E3346">
        <v>12</v>
      </c>
      <c r="F3346">
        <v>2015</v>
      </c>
      <c r="G3346" t="s">
        <v>1164</v>
      </c>
      <c r="H3346" t="s">
        <v>544</v>
      </c>
      <c r="I3346" t="s">
        <v>1599</v>
      </c>
    </row>
    <row r="3347" spans="1:9" x14ac:dyDescent="0.25">
      <c r="A3347" t="s">
        <v>1941</v>
      </c>
      <c r="B3347">
        <v>0.210524028</v>
      </c>
      <c r="C3347" t="s">
        <v>1354</v>
      </c>
      <c r="D3347" s="71">
        <v>42506</v>
      </c>
      <c r="E3347">
        <v>5</v>
      </c>
      <c r="F3347">
        <v>2016</v>
      </c>
      <c r="G3347" t="s">
        <v>1164</v>
      </c>
      <c r="H3347" t="s">
        <v>544</v>
      </c>
      <c r="I3347" t="s">
        <v>1599</v>
      </c>
    </row>
    <row r="3348" spans="1:9" x14ac:dyDescent="0.25">
      <c r="A3348" t="s">
        <v>2029</v>
      </c>
      <c r="B3348">
        <v>0.205812036</v>
      </c>
      <c r="C3348" t="s">
        <v>1354</v>
      </c>
      <c r="D3348" s="71">
        <v>42479</v>
      </c>
      <c r="E3348">
        <v>4</v>
      </c>
      <c r="F3348">
        <v>2016</v>
      </c>
      <c r="G3348" t="s">
        <v>1164</v>
      </c>
      <c r="H3348" t="s">
        <v>544</v>
      </c>
      <c r="I3348" t="s">
        <v>1599</v>
      </c>
    </row>
    <row r="3349" spans="1:9" x14ac:dyDescent="0.25">
      <c r="A3349" t="s">
        <v>2052</v>
      </c>
      <c r="B3349">
        <v>0.204362188</v>
      </c>
      <c r="C3349" t="s">
        <v>1354</v>
      </c>
      <c r="D3349" s="71">
        <v>42439</v>
      </c>
      <c r="E3349">
        <v>3</v>
      </c>
      <c r="F3349">
        <v>2016</v>
      </c>
      <c r="G3349" t="s">
        <v>1164</v>
      </c>
      <c r="H3349" t="s">
        <v>544</v>
      </c>
      <c r="I3349" t="s">
        <v>1599</v>
      </c>
    </row>
    <row r="3350" spans="1:9" x14ac:dyDescent="0.25">
      <c r="A3350" t="s">
        <v>2082</v>
      </c>
      <c r="B3350">
        <v>0.20241224999999999</v>
      </c>
      <c r="C3350" t="s">
        <v>1354</v>
      </c>
      <c r="D3350" s="71">
        <v>42529</v>
      </c>
      <c r="E3350">
        <v>6</v>
      </c>
      <c r="F3350">
        <v>2016</v>
      </c>
      <c r="G3350" t="s">
        <v>1164</v>
      </c>
      <c r="H3350" t="s">
        <v>544</v>
      </c>
      <c r="I3350" t="s">
        <v>1599</v>
      </c>
    </row>
    <row r="3351" spans="1:9" x14ac:dyDescent="0.25">
      <c r="A3351" t="s">
        <v>2088</v>
      </c>
      <c r="B3351">
        <v>0.202261993</v>
      </c>
      <c r="C3351" t="s">
        <v>1354</v>
      </c>
      <c r="D3351" s="71">
        <v>42067</v>
      </c>
      <c r="E3351">
        <v>3</v>
      </c>
      <c r="F3351">
        <v>2015</v>
      </c>
      <c r="G3351" t="s">
        <v>1164</v>
      </c>
      <c r="H3351" t="s">
        <v>544</v>
      </c>
      <c r="I3351" t="s">
        <v>1599</v>
      </c>
    </row>
    <row r="3352" spans="1:9" x14ac:dyDescent="0.25">
      <c r="A3352" t="s">
        <v>2098</v>
      </c>
      <c r="B3352">
        <v>0.20179597299999999</v>
      </c>
      <c r="C3352" t="s">
        <v>1354</v>
      </c>
      <c r="D3352" s="71">
        <v>42191</v>
      </c>
      <c r="E3352">
        <v>7</v>
      </c>
      <c r="F3352">
        <v>2015</v>
      </c>
      <c r="G3352" t="s">
        <v>1164</v>
      </c>
      <c r="H3352" t="s">
        <v>544</v>
      </c>
      <c r="I3352" t="s">
        <v>1599</v>
      </c>
    </row>
    <row r="3353" spans="1:9" x14ac:dyDescent="0.25">
      <c r="A3353" t="s">
        <v>2154</v>
      </c>
      <c r="B3353">
        <v>0.19850552499999999</v>
      </c>
      <c r="C3353" t="s">
        <v>1354</v>
      </c>
      <c r="D3353" s="71">
        <v>42530</v>
      </c>
      <c r="E3353">
        <v>6</v>
      </c>
      <c r="F3353">
        <v>2016</v>
      </c>
      <c r="G3353" t="s">
        <v>1164</v>
      </c>
      <c r="H3353" t="s">
        <v>544</v>
      </c>
      <c r="I3353" t="s">
        <v>1599</v>
      </c>
    </row>
    <row r="3354" spans="1:9" x14ac:dyDescent="0.25">
      <c r="A3354" t="s">
        <v>2170</v>
      </c>
      <c r="B3354">
        <v>0.19751564399999999</v>
      </c>
      <c r="C3354" t="s">
        <v>1354</v>
      </c>
      <c r="D3354" s="71">
        <v>42439</v>
      </c>
      <c r="E3354">
        <v>3</v>
      </c>
      <c r="F3354">
        <v>2016</v>
      </c>
      <c r="G3354" t="s">
        <v>1164</v>
      </c>
      <c r="H3354" t="s">
        <v>544</v>
      </c>
      <c r="I3354" t="s">
        <v>1599</v>
      </c>
    </row>
    <row r="3355" spans="1:9" x14ac:dyDescent="0.25">
      <c r="A3355" t="s">
        <v>2192</v>
      </c>
      <c r="B3355">
        <v>0.19672542900000001</v>
      </c>
      <c r="C3355" t="s">
        <v>1354</v>
      </c>
      <c r="D3355" s="71">
        <v>42424</v>
      </c>
      <c r="E3355">
        <v>2</v>
      </c>
      <c r="F3355">
        <v>2016</v>
      </c>
      <c r="G3355" t="s">
        <v>1164</v>
      </c>
      <c r="H3355" t="s">
        <v>544</v>
      </c>
      <c r="I3355" t="s">
        <v>1599</v>
      </c>
    </row>
    <row r="3356" spans="1:9" x14ac:dyDescent="0.25">
      <c r="A3356" t="s">
        <v>2193</v>
      </c>
      <c r="B3356">
        <v>0.19672542900000001</v>
      </c>
      <c r="C3356" t="s">
        <v>1354</v>
      </c>
      <c r="D3356" s="71">
        <v>42444</v>
      </c>
      <c r="E3356">
        <v>3</v>
      </c>
      <c r="F3356">
        <v>2016</v>
      </c>
      <c r="G3356" t="s">
        <v>1164</v>
      </c>
      <c r="H3356" t="s">
        <v>544</v>
      </c>
      <c r="I3356" t="s">
        <v>1599</v>
      </c>
    </row>
    <row r="3357" spans="1:9" x14ac:dyDescent="0.25">
      <c r="A3357" t="s">
        <v>2195</v>
      </c>
      <c r="B3357">
        <v>0.19668745200000001</v>
      </c>
      <c r="C3357" t="s">
        <v>1354</v>
      </c>
      <c r="D3357" s="71">
        <v>42352</v>
      </c>
      <c r="E3357">
        <v>12</v>
      </c>
      <c r="F3357">
        <v>2015</v>
      </c>
      <c r="G3357" t="s">
        <v>1164</v>
      </c>
      <c r="H3357" t="s">
        <v>544</v>
      </c>
      <c r="I3357" t="s">
        <v>1599</v>
      </c>
    </row>
    <row r="3358" spans="1:9" x14ac:dyDescent="0.25">
      <c r="A3358" t="s">
        <v>2213</v>
      </c>
      <c r="B3358">
        <v>0.19568699000000001</v>
      </c>
      <c r="C3358" t="s">
        <v>1354</v>
      </c>
      <c r="D3358" s="71">
        <v>42230</v>
      </c>
      <c r="E3358">
        <v>8</v>
      </c>
      <c r="F3358">
        <v>2015</v>
      </c>
      <c r="G3358" t="s">
        <v>1164</v>
      </c>
      <c r="H3358" t="s">
        <v>544</v>
      </c>
      <c r="I3358" t="s">
        <v>1599</v>
      </c>
    </row>
    <row r="3359" spans="1:9" x14ac:dyDescent="0.25">
      <c r="A3359" t="s">
        <v>2278</v>
      </c>
      <c r="B3359">
        <v>0.19247054199999999</v>
      </c>
      <c r="C3359" t="s">
        <v>1354</v>
      </c>
      <c r="D3359" s="71">
        <v>41885</v>
      </c>
      <c r="E3359">
        <v>9</v>
      </c>
      <c r="F3359">
        <v>2014</v>
      </c>
      <c r="G3359" t="s">
        <v>1164</v>
      </c>
      <c r="H3359" t="s">
        <v>544</v>
      </c>
      <c r="I3359" t="s">
        <v>1599</v>
      </c>
    </row>
    <row r="3360" spans="1:9" x14ac:dyDescent="0.25">
      <c r="A3360" t="s">
        <v>2286</v>
      </c>
      <c r="B3360">
        <v>0.19197391499999999</v>
      </c>
      <c r="C3360" t="s">
        <v>1354</v>
      </c>
      <c r="D3360" s="71">
        <v>42521</v>
      </c>
      <c r="E3360">
        <v>5</v>
      </c>
      <c r="F3360">
        <v>2016</v>
      </c>
      <c r="G3360" t="s">
        <v>1164</v>
      </c>
      <c r="H3360" t="s">
        <v>544</v>
      </c>
      <c r="I3360" t="s">
        <v>1599</v>
      </c>
    </row>
    <row r="3361" spans="1:9" x14ac:dyDescent="0.25">
      <c r="A3361" t="s">
        <v>2294</v>
      </c>
      <c r="B3361">
        <v>0.19163212800000001</v>
      </c>
      <c r="C3361" t="s">
        <v>1354</v>
      </c>
      <c r="D3361" s="71">
        <v>42493</v>
      </c>
      <c r="E3361">
        <v>5</v>
      </c>
      <c r="F3361">
        <v>2016</v>
      </c>
      <c r="G3361" t="s">
        <v>1164</v>
      </c>
      <c r="H3361" t="s">
        <v>544</v>
      </c>
      <c r="I3361" t="s">
        <v>1599</v>
      </c>
    </row>
    <row r="3362" spans="1:9" x14ac:dyDescent="0.25">
      <c r="A3362" t="s">
        <v>2333</v>
      </c>
      <c r="B3362">
        <v>0.189731397</v>
      </c>
      <c r="C3362" t="s">
        <v>1354</v>
      </c>
      <c r="D3362" s="71">
        <v>42076</v>
      </c>
      <c r="E3362">
        <v>3</v>
      </c>
      <c r="F3362">
        <v>2015</v>
      </c>
      <c r="G3362" t="s">
        <v>1164</v>
      </c>
      <c r="H3362" t="s">
        <v>544</v>
      </c>
      <c r="I3362" t="s">
        <v>1599</v>
      </c>
    </row>
    <row r="3363" spans="1:9" x14ac:dyDescent="0.25">
      <c r="A3363" t="s">
        <v>2339</v>
      </c>
      <c r="B3363">
        <v>0.18956730999999999</v>
      </c>
      <c r="C3363" t="s">
        <v>1354</v>
      </c>
      <c r="D3363" s="71">
        <v>42436</v>
      </c>
      <c r="E3363">
        <v>3</v>
      </c>
      <c r="F3363">
        <v>2016</v>
      </c>
      <c r="G3363" t="s">
        <v>1164</v>
      </c>
      <c r="H3363" t="s">
        <v>544</v>
      </c>
      <c r="I3363" t="s">
        <v>1599</v>
      </c>
    </row>
    <row r="3364" spans="1:9" x14ac:dyDescent="0.25">
      <c r="A3364" t="s">
        <v>2344</v>
      </c>
      <c r="B3364">
        <v>0.18951974999999999</v>
      </c>
      <c r="C3364" t="s">
        <v>1354</v>
      </c>
      <c r="D3364" s="71">
        <v>42531</v>
      </c>
      <c r="E3364">
        <v>6</v>
      </c>
      <c r="F3364">
        <v>2016</v>
      </c>
      <c r="G3364" t="s">
        <v>1164</v>
      </c>
      <c r="H3364" t="s">
        <v>544</v>
      </c>
      <c r="I3364" t="s">
        <v>1599</v>
      </c>
    </row>
    <row r="3365" spans="1:9" x14ac:dyDescent="0.25">
      <c r="A3365" t="s">
        <v>2364</v>
      </c>
      <c r="B3365">
        <v>0.188713151</v>
      </c>
      <c r="C3365" t="s">
        <v>1354</v>
      </c>
      <c r="D3365" s="71">
        <v>42464</v>
      </c>
      <c r="E3365">
        <v>4</v>
      </c>
      <c r="F3365">
        <v>2016</v>
      </c>
      <c r="G3365" t="s">
        <v>1164</v>
      </c>
      <c r="H3365" t="s">
        <v>544</v>
      </c>
      <c r="I3365" t="s">
        <v>1599</v>
      </c>
    </row>
    <row r="3366" spans="1:9" x14ac:dyDescent="0.25">
      <c r="A3366" t="s">
        <v>2435</v>
      </c>
      <c r="B3366">
        <v>0.186186035</v>
      </c>
      <c r="C3366" t="s">
        <v>1354</v>
      </c>
      <c r="D3366" s="71">
        <v>42272</v>
      </c>
      <c r="E3366">
        <v>9</v>
      </c>
      <c r="F3366">
        <v>2015</v>
      </c>
      <c r="G3366" t="s">
        <v>1164</v>
      </c>
      <c r="H3366" t="s">
        <v>544</v>
      </c>
      <c r="I3366" t="s">
        <v>1599</v>
      </c>
    </row>
    <row r="3367" spans="1:9" x14ac:dyDescent="0.25">
      <c r="A3367" t="s">
        <v>2480</v>
      </c>
      <c r="B3367">
        <v>0.18456347000000001</v>
      </c>
      <c r="C3367" t="s">
        <v>1354</v>
      </c>
      <c r="D3367" s="71">
        <v>42268</v>
      </c>
      <c r="E3367">
        <v>9</v>
      </c>
      <c r="F3367">
        <v>2015</v>
      </c>
      <c r="G3367" t="s">
        <v>1164</v>
      </c>
      <c r="H3367" t="s">
        <v>544</v>
      </c>
      <c r="I3367" t="s">
        <v>1599</v>
      </c>
    </row>
    <row r="3368" spans="1:9" x14ac:dyDescent="0.25">
      <c r="A3368" t="s">
        <v>2489</v>
      </c>
      <c r="B3368">
        <v>0.18432257099999999</v>
      </c>
      <c r="C3368" t="s">
        <v>1354</v>
      </c>
      <c r="D3368" s="71">
        <v>42153</v>
      </c>
      <c r="E3368">
        <v>5</v>
      </c>
      <c r="F3368">
        <v>2015</v>
      </c>
      <c r="G3368" t="s">
        <v>1164</v>
      </c>
      <c r="H3368" t="s">
        <v>544</v>
      </c>
      <c r="I3368" t="s">
        <v>1599</v>
      </c>
    </row>
    <row r="3369" spans="1:9" x14ac:dyDescent="0.25">
      <c r="A3369" t="s">
        <v>2507</v>
      </c>
      <c r="B3369">
        <v>0.183776461</v>
      </c>
      <c r="C3369" t="s">
        <v>1354</v>
      </c>
      <c r="D3369" s="71">
        <v>42213</v>
      </c>
      <c r="E3369">
        <v>7</v>
      </c>
      <c r="F3369">
        <v>2015</v>
      </c>
      <c r="G3369" t="s">
        <v>1164</v>
      </c>
      <c r="H3369" t="s">
        <v>544</v>
      </c>
      <c r="I3369" t="s">
        <v>1599</v>
      </c>
    </row>
    <row r="3370" spans="1:9" x14ac:dyDescent="0.25">
      <c r="A3370" t="s">
        <v>2508</v>
      </c>
      <c r="B3370">
        <v>0.18375022099999999</v>
      </c>
      <c r="C3370" t="s">
        <v>1354</v>
      </c>
      <c r="D3370" s="71">
        <v>42377</v>
      </c>
      <c r="E3370">
        <v>1</v>
      </c>
      <c r="F3370">
        <v>2016</v>
      </c>
      <c r="G3370" t="s">
        <v>1164</v>
      </c>
      <c r="H3370" t="s">
        <v>544</v>
      </c>
      <c r="I3370" t="s">
        <v>1599</v>
      </c>
    </row>
    <row r="3371" spans="1:9" x14ac:dyDescent="0.25">
      <c r="A3371" t="s">
        <v>2512</v>
      </c>
      <c r="B3371">
        <v>0.18364324600000001</v>
      </c>
      <c r="C3371" t="s">
        <v>1354</v>
      </c>
      <c r="D3371" s="71">
        <v>42391</v>
      </c>
      <c r="E3371">
        <v>1</v>
      </c>
      <c r="F3371">
        <v>2016</v>
      </c>
      <c r="G3371" t="s">
        <v>1164</v>
      </c>
      <c r="H3371" t="s">
        <v>544</v>
      </c>
      <c r="I3371" t="s">
        <v>1599</v>
      </c>
    </row>
    <row r="3372" spans="1:9" x14ac:dyDescent="0.25">
      <c r="A3372" t="s">
        <v>2525</v>
      </c>
      <c r="B3372">
        <v>0.18319432299999999</v>
      </c>
      <c r="C3372" t="s">
        <v>1354</v>
      </c>
      <c r="D3372" s="71">
        <v>42464</v>
      </c>
      <c r="E3372">
        <v>4</v>
      </c>
      <c r="F3372">
        <v>2016</v>
      </c>
      <c r="G3372" t="s">
        <v>1164</v>
      </c>
      <c r="H3372" t="s">
        <v>544</v>
      </c>
      <c r="I3372" t="s">
        <v>1599</v>
      </c>
    </row>
    <row r="3373" spans="1:9" x14ac:dyDescent="0.25">
      <c r="A3373" t="s">
        <v>2624</v>
      </c>
      <c r="B3373">
        <v>0.18002156499999999</v>
      </c>
      <c r="C3373" t="s">
        <v>1354</v>
      </c>
      <c r="D3373" s="71">
        <v>42478</v>
      </c>
      <c r="E3373">
        <v>4</v>
      </c>
      <c r="F3373">
        <v>2016</v>
      </c>
      <c r="G3373" t="s">
        <v>1164</v>
      </c>
      <c r="H3373" t="s">
        <v>544</v>
      </c>
      <c r="I3373" t="s">
        <v>1599</v>
      </c>
    </row>
    <row r="3374" spans="1:9" x14ac:dyDescent="0.25">
      <c r="A3374" t="s">
        <v>2626</v>
      </c>
      <c r="B3374">
        <v>0.17997450200000001</v>
      </c>
      <c r="C3374" t="s">
        <v>1354</v>
      </c>
      <c r="D3374" s="71">
        <v>42492</v>
      </c>
      <c r="E3374">
        <v>5</v>
      </c>
      <c r="F3374">
        <v>2016</v>
      </c>
      <c r="G3374" t="s">
        <v>1164</v>
      </c>
      <c r="H3374" t="s">
        <v>544</v>
      </c>
      <c r="I3374" t="s">
        <v>1599</v>
      </c>
    </row>
    <row r="3375" spans="1:9" x14ac:dyDescent="0.25">
      <c r="A3375" t="s">
        <v>2645</v>
      </c>
      <c r="B3375">
        <v>0.17955400899999999</v>
      </c>
      <c r="C3375" t="s">
        <v>1354</v>
      </c>
      <c r="D3375" s="71">
        <v>42500</v>
      </c>
      <c r="E3375">
        <v>5</v>
      </c>
      <c r="F3375">
        <v>2016</v>
      </c>
      <c r="G3375" t="s">
        <v>1164</v>
      </c>
      <c r="H3375" t="s">
        <v>544</v>
      </c>
      <c r="I3375" t="s">
        <v>1599</v>
      </c>
    </row>
    <row r="3376" spans="1:9" x14ac:dyDescent="0.25">
      <c r="A3376" t="s">
        <v>1690</v>
      </c>
      <c r="B3376">
        <v>0.178082085</v>
      </c>
      <c r="C3376" t="s">
        <v>1354</v>
      </c>
      <c r="D3376" s="71">
        <v>42080</v>
      </c>
      <c r="E3376">
        <v>3</v>
      </c>
      <c r="F3376">
        <v>2015</v>
      </c>
      <c r="G3376" t="s">
        <v>1164</v>
      </c>
      <c r="H3376" t="s">
        <v>544</v>
      </c>
      <c r="I3376" t="s">
        <v>1599</v>
      </c>
    </row>
    <row r="3377" spans="1:9" x14ac:dyDescent="0.25">
      <c r="A3377" t="s">
        <v>1691</v>
      </c>
      <c r="B3377">
        <v>0.17808088399999999</v>
      </c>
      <c r="C3377" t="s">
        <v>1354</v>
      </c>
      <c r="D3377" s="71">
        <v>42517</v>
      </c>
      <c r="E3377">
        <v>5</v>
      </c>
      <c r="F3377">
        <v>2016</v>
      </c>
      <c r="G3377" t="s">
        <v>1164</v>
      </c>
      <c r="H3377" t="s">
        <v>544</v>
      </c>
      <c r="I3377" t="s">
        <v>1599</v>
      </c>
    </row>
    <row r="3378" spans="1:9" x14ac:dyDescent="0.25">
      <c r="A3378" t="s">
        <v>1694</v>
      </c>
      <c r="B3378">
        <v>0.17804070599999999</v>
      </c>
      <c r="C3378" t="s">
        <v>1354</v>
      </c>
      <c r="D3378" s="71">
        <v>42286</v>
      </c>
      <c r="E3378">
        <v>10</v>
      </c>
      <c r="F3378">
        <v>2015</v>
      </c>
      <c r="G3378" t="s">
        <v>1164</v>
      </c>
      <c r="H3378" t="s">
        <v>544</v>
      </c>
      <c r="I3378" t="s">
        <v>1599</v>
      </c>
    </row>
    <row r="3379" spans="1:9" x14ac:dyDescent="0.25">
      <c r="A3379" t="s">
        <v>1697</v>
      </c>
      <c r="B3379">
        <v>0.17802928200000001</v>
      </c>
      <c r="C3379" t="s">
        <v>1354</v>
      </c>
      <c r="D3379" s="71">
        <v>42418</v>
      </c>
      <c r="E3379">
        <v>2</v>
      </c>
      <c r="F3379">
        <v>2016</v>
      </c>
      <c r="G3379" t="s">
        <v>1164</v>
      </c>
      <c r="H3379" t="s">
        <v>544</v>
      </c>
      <c r="I3379" t="s">
        <v>1599</v>
      </c>
    </row>
    <row r="3380" spans="1:9" x14ac:dyDescent="0.25">
      <c r="A3380" t="s">
        <v>1707</v>
      </c>
      <c r="B3380">
        <v>0.177880013</v>
      </c>
      <c r="C3380" t="s">
        <v>1354</v>
      </c>
      <c r="D3380" s="71">
        <v>42527</v>
      </c>
      <c r="E3380">
        <v>6</v>
      </c>
      <c r="F3380">
        <v>2016</v>
      </c>
      <c r="G3380" t="s">
        <v>1164</v>
      </c>
      <c r="H3380" t="s">
        <v>544</v>
      </c>
      <c r="I3380" t="s">
        <v>1599</v>
      </c>
    </row>
    <row r="3381" spans="1:9" x14ac:dyDescent="0.25">
      <c r="A3381" t="s">
        <v>1709</v>
      </c>
      <c r="B3381">
        <v>0.17784898800000001</v>
      </c>
      <c r="C3381" t="s">
        <v>1354</v>
      </c>
      <c r="D3381" s="71">
        <v>42396</v>
      </c>
      <c r="E3381">
        <v>1</v>
      </c>
      <c r="F3381">
        <v>2016</v>
      </c>
      <c r="G3381" t="s">
        <v>1164</v>
      </c>
      <c r="H3381" t="s">
        <v>544</v>
      </c>
      <c r="I3381" t="s">
        <v>1599</v>
      </c>
    </row>
    <row r="3382" spans="1:9" x14ac:dyDescent="0.25">
      <c r="A3382" t="s">
        <v>1737</v>
      </c>
      <c r="B3382">
        <v>0.17711394999999999</v>
      </c>
      <c r="C3382" t="s">
        <v>1354</v>
      </c>
      <c r="D3382" s="71">
        <v>42517</v>
      </c>
      <c r="E3382">
        <v>5</v>
      </c>
      <c r="F3382">
        <v>2016</v>
      </c>
      <c r="G3382" t="s">
        <v>1164</v>
      </c>
      <c r="H3382" t="s">
        <v>544</v>
      </c>
      <c r="I3382" t="s">
        <v>1599</v>
      </c>
    </row>
    <row r="3383" spans="1:9" x14ac:dyDescent="0.25">
      <c r="A3383" t="s">
        <v>1744</v>
      </c>
      <c r="B3383">
        <v>0.176957959</v>
      </c>
      <c r="C3383" t="s">
        <v>1354</v>
      </c>
      <c r="D3383" s="71">
        <v>42467</v>
      </c>
      <c r="E3383">
        <v>4</v>
      </c>
      <c r="F3383">
        <v>2016</v>
      </c>
      <c r="G3383" t="s">
        <v>1164</v>
      </c>
      <c r="H3383" t="s">
        <v>544</v>
      </c>
      <c r="I3383" t="s">
        <v>1599</v>
      </c>
    </row>
    <row r="3384" spans="1:9" x14ac:dyDescent="0.25">
      <c r="A3384" t="s">
        <v>1792</v>
      </c>
      <c r="B3384">
        <v>0.175362515</v>
      </c>
      <c r="C3384" t="s">
        <v>1354</v>
      </c>
      <c r="D3384" s="71">
        <v>42503</v>
      </c>
      <c r="E3384">
        <v>5</v>
      </c>
      <c r="F3384">
        <v>2016</v>
      </c>
      <c r="G3384" t="s">
        <v>1164</v>
      </c>
      <c r="H3384" t="s">
        <v>544</v>
      </c>
      <c r="I3384" t="s">
        <v>1599</v>
      </c>
    </row>
    <row r="3385" spans="1:9" x14ac:dyDescent="0.25">
      <c r="A3385" t="s">
        <v>1797</v>
      </c>
      <c r="B3385">
        <v>0.175289892</v>
      </c>
      <c r="C3385" t="s">
        <v>1354</v>
      </c>
      <c r="D3385" s="71">
        <v>42433</v>
      </c>
      <c r="E3385">
        <v>3</v>
      </c>
      <c r="F3385">
        <v>2016</v>
      </c>
      <c r="G3385" t="s">
        <v>1164</v>
      </c>
      <c r="H3385" t="s">
        <v>544</v>
      </c>
      <c r="I3385" t="s">
        <v>1599</v>
      </c>
    </row>
    <row r="3386" spans="1:9" x14ac:dyDescent="0.25">
      <c r="A3386" t="s">
        <v>1864</v>
      </c>
      <c r="B3386">
        <v>0.17293862500000001</v>
      </c>
      <c r="C3386" t="s">
        <v>1354</v>
      </c>
      <c r="D3386" s="71">
        <v>42388</v>
      </c>
      <c r="E3386">
        <v>1</v>
      </c>
      <c r="F3386">
        <v>2016</v>
      </c>
      <c r="G3386" t="s">
        <v>1164</v>
      </c>
      <c r="H3386" t="s">
        <v>544</v>
      </c>
      <c r="I3386" t="s">
        <v>1599</v>
      </c>
    </row>
    <row r="3387" spans="1:9" x14ac:dyDescent="0.25">
      <c r="A3387" t="s">
        <v>1886</v>
      </c>
      <c r="B3387">
        <v>0.17225451999999999</v>
      </c>
      <c r="C3387" t="s">
        <v>1354</v>
      </c>
      <c r="D3387" s="71">
        <v>42429</v>
      </c>
      <c r="E3387">
        <v>2</v>
      </c>
      <c r="F3387">
        <v>2016</v>
      </c>
      <c r="G3387" t="s">
        <v>1164</v>
      </c>
      <c r="H3387" t="s">
        <v>544</v>
      </c>
      <c r="I3387" t="s">
        <v>1599</v>
      </c>
    </row>
    <row r="3388" spans="1:9" x14ac:dyDescent="0.25">
      <c r="A3388" t="s">
        <v>1899</v>
      </c>
      <c r="B3388">
        <v>0.17181686199999999</v>
      </c>
      <c r="C3388" t="s">
        <v>1354</v>
      </c>
      <c r="D3388" s="71">
        <v>42461</v>
      </c>
      <c r="E3388">
        <v>4</v>
      </c>
      <c r="F3388">
        <v>2016</v>
      </c>
      <c r="G3388" t="s">
        <v>1164</v>
      </c>
      <c r="H3388" t="s">
        <v>544</v>
      </c>
      <c r="I3388" t="s">
        <v>1599</v>
      </c>
    </row>
    <row r="3389" spans="1:9" x14ac:dyDescent="0.25">
      <c r="A3389" t="s">
        <v>1915</v>
      </c>
      <c r="B3389">
        <v>0.171438328</v>
      </c>
      <c r="C3389" t="s">
        <v>1354</v>
      </c>
      <c r="D3389" s="71">
        <v>42198</v>
      </c>
      <c r="E3389">
        <v>7</v>
      </c>
      <c r="F3389">
        <v>2015</v>
      </c>
      <c r="G3389" t="s">
        <v>1164</v>
      </c>
      <c r="H3389" t="s">
        <v>544</v>
      </c>
      <c r="I3389" t="s">
        <v>1599</v>
      </c>
    </row>
    <row r="3390" spans="1:9" x14ac:dyDescent="0.25">
      <c r="A3390" t="s">
        <v>1925</v>
      </c>
      <c r="B3390">
        <v>0.17115248799999999</v>
      </c>
      <c r="C3390" t="s">
        <v>1354</v>
      </c>
      <c r="D3390" s="71">
        <v>42416</v>
      </c>
      <c r="E3390">
        <v>2</v>
      </c>
      <c r="F3390">
        <v>2016</v>
      </c>
      <c r="G3390" t="s">
        <v>1164</v>
      </c>
      <c r="H3390" t="s">
        <v>544</v>
      </c>
      <c r="I3390" t="s">
        <v>1599</v>
      </c>
    </row>
    <row r="3391" spans="1:9" x14ac:dyDescent="0.25">
      <c r="A3391" t="s">
        <v>1936</v>
      </c>
      <c r="B3391">
        <v>0.17076006099999999</v>
      </c>
      <c r="C3391" t="s">
        <v>1354</v>
      </c>
      <c r="D3391" s="71">
        <v>42292</v>
      </c>
      <c r="E3391">
        <v>10</v>
      </c>
      <c r="F3391">
        <v>2015</v>
      </c>
      <c r="G3391" t="s">
        <v>1164</v>
      </c>
      <c r="H3391" t="s">
        <v>544</v>
      </c>
      <c r="I3391" t="s">
        <v>1599</v>
      </c>
    </row>
    <row r="3392" spans="1:9" x14ac:dyDescent="0.25">
      <c r="A3392" t="s">
        <v>1982</v>
      </c>
      <c r="B3392">
        <v>0.16983357800000001</v>
      </c>
      <c r="C3392" t="s">
        <v>1354</v>
      </c>
      <c r="D3392" s="71">
        <v>42472</v>
      </c>
      <c r="E3392">
        <v>4</v>
      </c>
      <c r="F3392">
        <v>2016</v>
      </c>
      <c r="G3392" t="s">
        <v>1164</v>
      </c>
      <c r="H3392" t="s">
        <v>544</v>
      </c>
      <c r="I3392" t="s">
        <v>1599</v>
      </c>
    </row>
    <row r="3393" spans="1:9" x14ac:dyDescent="0.25">
      <c r="A3393" t="s">
        <v>1983</v>
      </c>
      <c r="B3393">
        <v>0.16982969000000001</v>
      </c>
      <c r="C3393" t="s">
        <v>1354</v>
      </c>
      <c r="D3393" s="71">
        <v>42506</v>
      </c>
      <c r="E3393">
        <v>5</v>
      </c>
      <c r="F3393">
        <v>2016</v>
      </c>
      <c r="G3393" t="s">
        <v>1164</v>
      </c>
      <c r="H3393" t="s">
        <v>544</v>
      </c>
      <c r="I3393" t="s">
        <v>1599</v>
      </c>
    </row>
    <row r="3394" spans="1:9" x14ac:dyDescent="0.25">
      <c r="A3394" t="s">
        <v>1993</v>
      </c>
      <c r="B3394">
        <v>0.16966732300000001</v>
      </c>
      <c r="C3394" t="s">
        <v>1354</v>
      </c>
      <c r="D3394" s="71">
        <v>42433</v>
      </c>
      <c r="E3394">
        <v>3</v>
      </c>
      <c r="F3394">
        <v>2016</v>
      </c>
      <c r="G3394" t="s">
        <v>1164</v>
      </c>
      <c r="H3394" t="s">
        <v>544</v>
      </c>
      <c r="I3394" t="s">
        <v>1599</v>
      </c>
    </row>
    <row r="3395" spans="1:9" x14ac:dyDescent="0.25">
      <c r="A3395" t="s">
        <v>2003</v>
      </c>
      <c r="B3395">
        <v>0.16941893999999999</v>
      </c>
      <c r="C3395" t="s">
        <v>1354</v>
      </c>
      <c r="D3395" s="71">
        <v>42464</v>
      </c>
      <c r="E3395">
        <v>4</v>
      </c>
      <c r="F3395">
        <v>2016</v>
      </c>
      <c r="G3395" t="s">
        <v>1164</v>
      </c>
      <c r="H3395" t="s">
        <v>544</v>
      </c>
      <c r="I3395" t="s">
        <v>1599</v>
      </c>
    </row>
    <row r="3396" spans="1:9" x14ac:dyDescent="0.25">
      <c r="A3396" t="s">
        <v>2012</v>
      </c>
      <c r="B3396">
        <v>0.16913230900000001</v>
      </c>
      <c r="C3396" t="s">
        <v>1354</v>
      </c>
      <c r="D3396" s="71">
        <v>42354</v>
      </c>
      <c r="E3396">
        <v>12</v>
      </c>
      <c r="F3396">
        <v>2015</v>
      </c>
      <c r="G3396" t="s">
        <v>1164</v>
      </c>
      <c r="H3396" t="s">
        <v>544</v>
      </c>
      <c r="I3396" t="s">
        <v>1599</v>
      </c>
    </row>
    <row r="3397" spans="1:9" x14ac:dyDescent="0.25">
      <c r="A3397" t="s">
        <v>2022</v>
      </c>
      <c r="B3397">
        <v>0.168837875</v>
      </c>
      <c r="C3397" t="s">
        <v>1354</v>
      </c>
      <c r="D3397" s="71">
        <v>42394</v>
      </c>
      <c r="E3397">
        <v>1</v>
      </c>
      <c r="F3397">
        <v>2016</v>
      </c>
      <c r="G3397" t="s">
        <v>1164</v>
      </c>
      <c r="H3397" t="s">
        <v>544</v>
      </c>
      <c r="I3397" t="s">
        <v>1599</v>
      </c>
    </row>
    <row r="3398" spans="1:9" x14ac:dyDescent="0.25">
      <c r="A3398" t="s">
        <v>2157</v>
      </c>
      <c r="B3398">
        <v>0.16602238699999999</v>
      </c>
      <c r="C3398" t="s">
        <v>1354</v>
      </c>
      <c r="D3398" s="71">
        <v>42354</v>
      </c>
      <c r="E3398">
        <v>12</v>
      </c>
      <c r="F3398">
        <v>2015</v>
      </c>
      <c r="G3398" t="s">
        <v>1164</v>
      </c>
      <c r="H3398" t="s">
        <v>544</v>
      </c>
      <c r="I3398" t="s">
        <v>1599</v>
      </c>
    </row>
    <row r="3399" spans="1:9" x14ac:dyDescent="0.25">
      <c r="A3399" t="s">
        <v>2190</v>
      </c>
      <c r="B3399">
        <v>0.16539332600000001</v>
      </c>
      <c r="C3399" t="s">
        <v>1354</v>
      </c>
      <c r="D3399" s="71">
        <v>42452</v>
      </c>
      <c r="E3399">
        <v>3</v>
      </c>
      <c r="F3399">
        <v>2016</v>
      </c>
      <c r="G3399" t="s">
        <v>1164</v>
      </c>
      <c r="H3399" t="s">
        <v>544</v>
      </c>
      <c r="I3399" t="s">
        <v>1599</v>
      </c>
    </row>
    <row r="3400" spans="1:9" x14ac:dyDescent="0.25">
      <c r="A3400" t="s">
        <v>2215</v>
      </c>
      <c r="B3400">
        <v>0.16490550100000001</v>
      </c>
      <c r="C3400" t="s">
        <v>1354</v>
      </c>
      <c r="D3400" s="71">
        <v>42431</v>
      </c>
      <c r="E3400">
        <v>3</v>
      </c>
      <c r="F3400">
        <v>2016</v>
      </c>
      <c r="G3400" t="s">
        <v>1164</v>
      </c>
      <c r="H3400" t="s">
        <v>544</v>
      </c>
      <c r="I3400" t="s">
        <v>1599</v>
      </c>
    </row>
    <row r="3401" spans="1:9" x14ac:dyDescent="0.25">
      <c r="A3401" t="s">
        <v>2218</v>
      </c>
      <c r="B3401">
        <v>0.164871349</v>
      </c>
      <c r="C3401" t="s">
        <v>1354</v>
      </c>
      <c r="D3401" s="71">
        <v>42114</v>
      </c>
      <c r="E3401">
        <v>4</v>
      </c>
      <c r="F3401">
        <v>2015</v>
      </c>
      <c r="G3401" t="s">
        <v>1164</v>
      </c>
      <c r="H3401" t="s">
        <v>544</v>
      </c>
      <c r="I3401" t="s">
        <v>1599</v>
      </c>
    </row>
    <row r="3402" spans="1:9" x14ac:dyDescent="0.25">
      <c r="A3402" t="s">
        <v>2255</v>
      </c>
      <c r="B3402">
        <v>0.164187267</v>
      </c>
      <c r="C3402" t="s">
        <v>1354</v>
      </c>
      <c r="D3402" s="71">
        <v>42193</v>
      </c>
      <c r="E3402">
        <v>7</v>
      </c>
      <c r="F3402">
        <v>2015</v>
      </c>
      <c r="G3402" t="s">
        <v>1164</v>
      </c>
      <c r="H3402" t="s">
        <v>544</v>
      </c>
      <c r="I3402" t="s">
        <v>1599</v>
      </c>
    </row>
    <row r="3403" spans="1:9" x14ac:dyDescent="0.25">
      <c r="A3403" t="s">
        <v>2274</v>
      </c>
      <c r="B3403">
        <v>0.163799526</v>
      </c>
      <c r="C3403" t="s">
        <v>1354</v>
      </c>
      <c r="D3403" s="71">
        <v>42265</v>
      </c>
      <c r="E3403">
        <v>9</v>
      </c>
      <c r="F3403">
        <v>2015</v>
      </c>
      <c r="G3403" t="s">
        <v>1164</v>
      </c>
      <c r="H3403" t="s">
        <v>544</v>
      </c>
      <c r="I3403" t="s">
        <v>1599</v>
      </c>
    </row>
    <row r="3404" spans="1:9" x14ac:dyDescent="0.25">
      <c r="A3404" t="s">
        <v>2278</v>
      </c>
      <c r="B3404">
        <v>0.16374677100000001</v>
      </c>
      <c r="C3404" t="s">
        <v>1354</v>
      </c>
      <c r="D3404" s="71">
        <v>42500</v>
      </c>
      <c r="E3404">
        <v>5</v>
      </c>
      <c r="F3404">
        <v>2016</v>
      </c>
      <c r="G3404" t="s">
        <v>1164</v>
      </c>
      <c r="H3404" t="s">
        <v>544</v>
      </c>
      <c r="I3404" t="s">
        <v>1599</v>
      </c>
    </row>
    <row r="3405" spans="1:9" x14ac:dyDescent="0.25">
      <c r="A3405" t="s">
        <v>2316</v>
      </c>
      <c r="B3405">
        <v>0.16309971700000001</v>
      </c>
      <c r="C3405" t="s">
        <v>1354</v>
      </c>
      <c r="D3405" s="71">
        <v>42405</v>
      </c>
      <c r="E3405">
        <v>2</v>
      </c>
      <c r="F3405">
        <v>2016</v>
      </c>
      <c r="G3405" t="s">
        <v>1164</v>
      </c>
      <c r="H3405" t="s">
        <v>544</v>
      </c>
      <c r="I3405" t="s">
        <v>1599</v>
      </c>
    </row>
    <row r="3406" spans="1:9" x14ac:dyDescent="0.25">
      <c r="A3406" t="s">
        <v>2370</v>
      </c>
      <c r="B3406">
        <v>0.162143127</v>
      </c>
      <c r="C3406" t="s">
        <v>1354</v>
      </c>
      <c r="D3406" s="71">
        <v>42152</v>
      </c>
      <c r="E3406">
        <v>5</v>
      </c>
      <c r="F3406">
        <v>2015</v>
      </c>
      <c r="G3406" t="s">
        <v>1164</v>
      </c>
      <c r="H3406" t="s">
        <v>544</v>
      </c>
      <c r="I3406" t="s">
        <v>1599</v>
      </c>
    </row>
    <row r="3407" spans="1:9" x14ac:dyDescent="0.25">
      <c r="A3407" t="s">
        <v>2427</v>
      </c>
      <c r="B3407">
        <v>0.161019737</v>
      </c>
      <c r="C3407" t="s">
        <v>1354</v>
      </c>
      <c r="D3407" s="71">
        <v>42234</v>
      </c>
      <c r="E3407">
        <v>8</v>
      </c>
      <c r="F3407">
        <v>2015</v>
      </c>
      <c r="G3407" t="s">
        <v>1164</v>
      </c>
      <c r="H3407" t="s">
        <v>544</v>
      </c>
      <c r="I3407" t="s">
        <v>1599</v>
      </c>
    </row>
    <row r="3408" spans="1:9" x14ac:dyDescent="0.25">
      <c r="A3408" t="s">
        <v>2610</v>
      </c>
      <c r="B3408">
        <v>0.15801388199999999</v>
      </c>
      <c r="C3408" t="s">
        <v>1354</v>
      </c>
      <c r="D3408" s="71">
        <v>42342</v>
      </c>
      <c r="E3408">
        <v>12</v>
      </c>
      <c r="F3408">
        <v>2015</v>
      </c>
      <c r="G3408" t="s">
        <v>1164</v>
      </c>
      <c r="H3408" t="s">
        <v>544</v>
      </c>
      <c r="I3408" t="s">
        <v>1599</v>
      </c>
    </row>
    <row r="3409" spans="1:9" x14ac:dyDescent="0.25">
      <c r="A3409" t="s">
        <v>2622</v>
      </c>
      <c r="B3409">
        <v>0.157693047</v>
      </c>
      <c r="C3409" t="s">
        <v>1354</v>
      </c>
      <c r="D3409" s="71">
        <v>42440</v>
      </c>
      <c r="E3409">
        <v>3</v>
      </c>
      <c r="F3409">
        <v>2016</v>
      </c>
      <c r="G3409" t="s">
        <v>1164</v>
      </c>
      <c r="H3409" t="s">
        <v>544</v>
      </c>
      <c r="I3409" t="s">
        <v>1599</v>
      </c>
    </row>
    <row r="3410" spans="1:9" x14ac:dyDescent="0.25">
      <c r="A3410" t="s">
        <v>2644</v>
      </c>
      <c r="B3410">
        <v>0.157281063</v>
      </c>
      <c r="C3410" t="s">
        <v>1354</v>
      </c>
      <c r="D3410" s="71">
        <v>42191</v>
      </c>
      <c r="E3410">
        <v>7</v>
      </c>
      <c r="F3410">
        <v>2015</v>
      </c>
      <c r="G3410" t="s">
        <v>1164</v>
      </c>
      <c r="H3410" t="s">
        <v>544</v>
      </c>
      <c r="I3410" t="s">
        <v>1599</v>
      </c>
    </row>
    <row r="3411" spans="1:9" x14ac:dyDescent="0.25">
      <c r="A3411" t="s">
        <v>1649</v>
      </c>
      <c r="B3411">
        <v>0.15725683900000001</v>
      </c>
      <c r="C3411" t="s">
        <v>1354</v>
      </c>
      <c r="D3411" s="71">
        <v>42318</v>
      </c>
      <c r="E3411">
        <v>11</v>
      </c>
      <c r="F3411">
        <v>2015</v>
      </c>
      <c r="G3411" t="s">
        <v>1164</v>
      </c>
      <c r="H3411" t="s">
        <v>544</v>
      </c>
      <c r="I3411" t="s">
        <v>1599</v>
      </c>
    </row>
    <row r="3412" spans="1:9" x14ac:dyDescent="0.25">
      <c r="A3412" t="s">
        <v>1846</v>
      </c>
      <c r="B3412">
        <v>0.15412269300000001</v>
      </c>
      <c r="C3412" t="s">
        <v>1354</v>
      </c>
      <c r="D3412" s="71">
        <v>42163</v>
      </c>
      <c r="E3412">
        <v>6</v>
      </c>
      <c r="F3412">
        <v>2015</v>
      </c>
      <c r="G3412" t="s">
        <v>1164</v>
      </c>
      <c r="H3412" t="s">
        <v>544</v>
      </c>
      <c r="I3412" t="s">
        <v>1599</v>
      </c>
    </row>
    <row r="3413" spans="1:9" x14ac:dyDescent="0.25">
      <c r="A3413" t="s">
        <v>1956</v>
      </c>
      <c r="B3413">
        <v>0.152623657</v>
      </c>
      <c r="C3413" t="s">
        <v>1354</v>
      </c>
      <c r="D3413" s="71">
        <v>42195</v>
      </c>
      <c r="E3413">
        <v>7</v>
      </c>
      <c r="F3413">
        <v>2015</v>
      </c>
      <c r="G3413" t="s">
        <v>1164</v>
      </c>
      <c r="H3413" t="s">
        <v>544</v>
      </c>
      <c r="I3413" t="s">
        <v>1599</v>
      </c>
    </row>
    <row r="3414" spans="1:9" x14ac:dyDescent="0.25">
      <c r="A3414" t="s">
        <v>1965</v>
      </c>
      <c r="B3414">
        <v>0.15238602500000001</v>
      </c>
      <c r="C3414" t="s">
        <v>1354</v>
      </c>
      <c r="D3414" s="71">
        <v>42457</v>
      </c>
      <c r="E3414">
        <v>3</v>
      </c>
      <c r="F3414">
        <v>2016</v>
      </c>
      <c r="G3414" t="s">
        <v>1164</v>
      </c>
      <c r="H3414" t="s">
        <v>544</v>
      </c>
      <c r="I3414" t="s">
        <v>1599</v>
      </c>
    </row>
    <row r="3415" spans="1:9" x14ac:dyDescent="0.25">
      <c r="A3415" t="s">
        <v>1968</v>
      </c>
      <c r="B3415">
        <v>0.15230833999999999</v>
      </c>
      <c r="C3415" t="s">
        <v>1354</v>
      </c>
      <c r="D3415" s="71">
        <v>42123</v>
      </c>
      <c r="E3415">
        <v>4</v>
      </c>
      <c r="F3415">
        <v>2015</v>
      </c>
      <c r="G3415" t="s">
        <v>1164</v>
      </c>
      <c r="H3415" t="s">
        <v>544</v>
      </c>
      <c r="I3415" t="s">
        <v>1599</v>
      </c>
    </row>
    <row r="3416" spans="1:9" x14ac:dyDescent="0.25">
      <c r="A3416" t="s">
        <v>2079</v>
      </c>
      <c r="B3416">
        <v>0.15082620799999999</v>
      </c>
      <c r="C3416" t="s">
        <v>1354</v>
      </c>
      <c r="D3416" s="71">
        <v>42354</v>
      </c>
      <c r="E3416">
        <v>12</v>
      </c>
      <c r="F3416">
        <v>2015</v>
      </c>
      <c r="G3416" t="s">
        <v>1164</v>
      </c>
      <c r="H3416" t="s">
        <v>544</v>
      </c>
      <c r="I3416" t="s">
        <v>1599</v>
      </c>
    </row>
    <row r="3417" spans="1:9" x14ac:dyDescent="0.25">
      <c r="A3417" t="s">
        <v>2083</v>
      </c>
      <c r="B3417">
        <v>0.15071549200000001</v>
      </c>
      <c r="C3417" t="s">
        <v>1354</v>
      </c>
      <c r="D3417" s="71">
        <v>42193</v>
      </c>
      <c r="E3417">
        <v>7</v>
      </c>
      <c r="F3417">
        <v>2015</v>
      </c>
      <c r="G3417" t="s">
        <v>1164</v>
      </c>
      <c r="H3417" t="s">
        <v>544</v>
      </c>
      <c r="I3417" t="s">
        <v>1599</v>
      </c>
    </row>
    <row r="3418" spans="1:9" x14ac:dyDescent="0.25">
      <c r="A3418" t="s">
        <v>2162</v>
      </c>
      <c r="B3418">
        <v>0.14960240999999999</v>
      </c>
      <c r="C3418" t="s">
        <v>1354</v>
      </c>
      <c r="D3418" s="71">
        <v>41934</v>
      </c>
      <c r="E3418">
        <v>10</v>
      </c>
      <c r="F3418">
        <v>2014</v>
      </c>
      <c r="G3418" t="s">
        <v>1164</v>
      </c>
      <c r="H3418" t="s">
        <v>544</v>
      </c>
      <c r="I3418" t="s">
        <v>1599</v>
      </c>
    </row>
    <row r="3419" spans="1:9" x14ac:dyDescent="0.25">
      <c r="A3419" t="s">
        <v>2220</v>
      </c>
      <c r="B3419">
        <v>0.148949254</v>
      </c>
      <c r="C3419" t="s">
        <v>1354</v>
      </c>
      <c r="D3419" s="71">
        <v>42430</v>
      </c>
      <c r="E3419">
        <v>3</v>
      </c>
      <c r="F3419">
        <v>2016</v>
      </c>
      <c r="G3419" t="s">
        <v>1164</v>
      </c>
      <c r="H3419" t="s">
        <v>544</v>
      </c>
      <c r="I3419" t="s">
        <v>1599</v>
      </c>
    </row>
    <row r="3420" spans="1:9" x14ac:dyDescent="0.25">
      <c r="A3420" t="s">
        <v>2249</v>
      </c>
      <c r="B3420">
        <v>0.148660878</v>
      </c>
      <c r="C3420" t="s">
        <v>1354</v>
      </c>
      <c r="D3420" s="71">
        <v>42264</v>
      </c>
      <c r="E3420">
        <v>9</v>
      </c>
      <c r="F3420">
        <v>2015</v>
      </c>
      <c r="G3420" t="s">
        <v>1164</v>
      </c>
      <c r="H3420" t="s">
        <v>544</v>
      </c>
      <c r="I3420" t="s">
        <v>1599</v>
      </c>
    </row>
    <row r="3421" spans="1:9" x14ac:dyDescent="0.25">
      <c r="A3421" t="s">
        <v>2394</v>
      </c>
      <c r="B3421">
        <v>0.146486124</v>
      </c>
      <c r="C3421" t="s">
        <v>1354</v>
      </c>
      <c r="D3421" s="71">
        <v>42275</v>
      </c>
      <c r="E3421">
        <v>9</v>
      </c>
      <c r="F3421">
        <v>2015</v>
      </c>
      <c r="G3421" t="s">
        <v>1164</v>
      </c>
      <c r="H3421" t="s">
        <v>544</v>
      </c>
      <c r="I3421" t="s">
        <v>1599</v>
      </c>
    </row>
    <row r="3422" spans="1:9" x14ac:dyDescent="0.25">
      <c r="A3422" t="s">
        <v>2510</v>
      </c>
      <c r="B3422">
        <v>0.14510416000000001</v>
      </c>
      <c r="C3422" t="s">
        <v>1354</v>
      </c>
      <c r="D3422" s="71">
        <v>41782</v>
      </c>
      <c r="E3422">
        <v>5</v>
      </c>
      <c r="F3422">
        <v>2014</v>
      </c>
      <c r="G3422" t="s">
        <v>1164</v>
      </c>
      <c r="H3422" t="s">
        <v>544</v>
      </c>
      <c r="I3422" t="s">
        <v>1599</v>
      </c>
    </row>
    <row r="3423" spans="1:9" x14ac:dyDescent="0.25">
      <c r="A3423" t="s">
        <v>2589</v>
      </c>
      <c r="B3423">
        <v>0.14433248300000001</v>
      </c>
      <c r="C3423" t="s">
        <v>1354</v>
      </c>
      <c r="D3423" s="71">
        <v>42289</v>
      </c>
      <c r="E3423">
        <v>10</v>
      </c>
      <c r="F3423">
        <v>2015</v>
      </c>
      <c r="G3423" t="s">
        <v>1164</v>
      </c>
      <c r="H3423" t="s">
        <v>544</v>
      </c>
      <c r="I3423" t="s">
        <v>1599</v>
      </c>
    </row>
    <row r="3424" spans="1:9" x14ac:dyDescent="0.25">
      <c r="A3424" t="s">
        <v>2598</v>
      </c>
      <c r="B3424">
        <v>0.14422009299999999</v>
      </c>
      <c r="C3424" t="s">
        <v>1354</v>
      </c>
      <c r="D3424" s="71">
        <v>42109</v>
      </c>
      <c r="E3424">
        <v>4</v>
      </c>
      <c r="F3424">
        <v>2015</v>
      </c>
      <c r="G3424" t="s">
        <v>1164</v>
      </c>
      <c r="H3424" t="s">
        <v>544</v>
      </c>
      <c r="I3424" t="s">
        <v>1599</v>
      </c>
    </row>
    <row r="3425" spans="1:9" x14ac:dyDescent="0.25">
      <c r="A3425" t="s">
        <v>1668</v>
      </c>
      <c r="B3425">
        <v>0.14344290400000001</v>
      </c>
      <c r="C3425" t="s">
        <v>1354</v>
      </c>
      <c r="D3425" s="71">
        <v>41935</v>
      </c>
      <c r="E3425">
        <v>10</v>
      </c>
      <c r="F3425">
        <v>2014</v>
      </c>
      <c r="G3425" t="s">
        <v>1164</v>
      </c>
      <c r="H3425" t="s">
        <v>544</v>
      </c>
      <c r="I3425" t="s">
        <v>1599</v>
      </c>
    </row>
    <row r="3426" spans="1:9" x14ac:dyDescent="0.25">
      <c r="A3426" t="s">
        <v>1686</v>
      </c>
      <c r="B3426">
        <v>0.14320160500000001</v>
      </c>
      <c r="C3426" t="s">
        <v>1354</v>
      </c>
      <c r="D3426" s="71">
        <v>42150</v>
      </c>
      <c r="E3426">
        <v>5</v>
      </c>
      <c r="F3426">
        <v>2015</v>
      </c>
      <c r="G3426" t="s">
        <v>1164</v>
      </c>
      <c r="H3426" t="s">
        <v>544</v>
      </c>
      <c r="I3426" t="s">
        <v>1599</v>
      </c>
    </row>
    <row r="3427" spans="1:9" x14ac:dyDescent="0.25">
      <c r="A3427" t="s">
        <v>1798</v>
      </c>
      <c r="B3427">
        <v>0.14166883699999999</v>
      </c>
      <c r="C3427" t="s">
        <v>1354</v>
      </c>
      <c r="D3427" s="71">
        <v>42139</v>
      </c>
      <c r="E3427">
        <v>5</v>
      </c>
      <c r="F3427">
        <v>2015</v>
      </c>
      <c r="G3427" t="s">
        <v>1164</v>
      </c>
      <c r="H3427" t="s">
        <v>544</v>
      </c>
      <c r="I3427" t="s">
        <v>1599</v>
      </c>
    </row>
    <row r="3428" spans="1:9" x14ac:dyDescent="0.25">
      <c r="A3428" t="s">
        <v>1810</v>
      </c>
      <c r="B3428">
        <v>0.14152787999999999</v>
      </c>
      <c r="C3428" t="s">
        <v>1354</v>
      </c>
      <c r="D3428" s="71">
        <v>42354</v>
      </c>
      <c r="E3428">
        <v>12</v>
      </c>
      <c r="F3428">
        <v>2015</v>
      </c>
      <c r="G3428" t="s">
        <v>1164</v>
      </c>
      <c r="H3428" t="s">
        <v>544</v>
      </c>
      <c r="I3428" t="s">
        <v>1599</v>
      </c>
    </row>
    <row r="3429" spans="1:9" x14ac:dyDescent="0.25">
      <c r="A3429" t="s">
        <v>1861</v>
      </c>
      <c r="B3429">
        <v>0.14096392099999999</v>
      </c>
      <c r="C3429" t="s">
        <v>1354</v>
      </c>
      <c r="D3429" s="71">
        <v>42319</v>
      </c>
      <c r="E3429">
        <v>11</v>
      </c>
      <c r="F3429">
        <v>2015</v>
      </c>
      <c r="G3429" t="s">
        <v>1164</v>
      </c>
      <c r="H3429" t="s">
        <v>544</v>
      </c>
      <c r="I3429" t="s">
        <v>1599</v>
      </c>
    </row>
    <row r="3430" spans="1:9" x14ac:dyDescent="0.25">
      <c r="A3430" t="s">
        <v>1883</v>
      </c>
      <c r="B3430">
        <v>0.14066806400000001</v>
      </c>
      <c r="C3430" t="s">
        <v>1354</v>
      </c>
      <c r="D3430" s="71">
        <v>42191</v>
      </c>
      <c r="E3430">
        <v>7</v>
      </c>
      <c r="F3430">
        <v>2015</v>
      </c>
      <c r="G3430" t="s">
        <v>1164</v>
      </c>
      <c r="H3430" t="s">
        <v>544</v>
      </c>
      <c r="I3430" t="s">
        <v>1599</v>
      </c>
    </row>
    <row r="3431" spans="1:9" x14ac:dyDescent="0.25">
      <c r="A3431" t="s">
        <v>1899</v>
      </c>
      <c r="B3431">
        <v>0.14049014800000001</v>
      </c>
      <c r="C3431" t="s">
        <v>1354</v>
      </c>
      <c r="D3431" s="71">
        <v>42088</v>
      </c>
      <c r="E3431">
        <v>3</v>
      </c>
      <c r="F3431">
        <v>2015</v>
      </c>
      <c r="G3431" t="s">
        <v>1164</v>
      </c>
      <c r="H3431" t="s">
        <v>544</v>
      </c>
      <c r="I3431" t="s">
        <v>1599</v>
      </c>
    </row>
    <row r="3432" spans="1:9" x14ac:dyDescent="0.25">
      <c r="A3432" t="s">
        <v>1911</v>
      </c>
      <c r="B3432">
        <v>0.14036784899999999</v>
      </c>
      <c r="C3432" t="s">
        <v>1354</v>
      </c>
      <c r="D3432" s="71">
        <v>42220</v>
      </c>
      <c r="E3432">
        <v>8</v>
      </c>
      <c r="F3432">
        <v>2015</v>
      </c>
      <c r="G3432" t="s">
        <v>1164</v>
      </c>
      <c r="H3432" t="s">
        <v>544</v>
      </c>
      <c r="I3432" t="s">
        <v>1599</v>
      </c>
    </row>
    <row r="3433" spans="1:9" x14ac:dyDescent="0.25">
      <c r="A3433" t="s">
        <v>1935</v>
      </c>
      <c r="B3433">
        <v>0.140030243</v>
      </c>
      <c r="C3433" t="s">
        <v>1354</v>
      </c>
      <c r="D3433" s="71">
        <v>42039</v>
      </c>
      <c r="E3433">
        <v>2</v>
      </c>
      <c r="F3433">
        <v>2015</v>
      </c>
      <c r="G3433" t="s">
        <v>1164</v>
      </c>
      <c r="H3433" t="s">
        <v>544</v>
      </c>
      <c r="I3433" t="s">
        <v>1599</v>
      </c>
    </row>
    <row r="3434" spans="1:9" x14ac:dyDescent="0.25">
      <c r="A3434" t="s">
        <v>1962</v>
      </c>
      <c r="B3434">
        <v>0.139784187</v>
      </c>
      <c r="C3434" t="s">
        <v>1354</v>
      </c>
      <c r="D3434" s="71">
        <v>42405</v>
      </c>
      <c r="E3434">
        <v>2</v>
      </c>
      <c r="F3434">
        <v>2016</v>
      </c>
      <c r="G3434" t="s">
        <v>1164</v>
      </c>
      <c r="H3434" t="s">
        <v>544</v>
      </c>
      <c r="I3434" t="s">
        <v>1599</v>
      </c>
    </row>
    <row r="3435" spans="1:9" x14ac:dyDescent="0.25">
      <c r="A3435" t="s">
        <v>1988</v>
      </c>
      <c r="B3435">
        <v>0.13945960700000001</v>
      </c>
      <c r="C3435" t="s">
        <v>1354</v>
      </c>
      <c r="D3435" s="71">
        <v>42425</v>
      </c>
      <c r="E3435">
        <v>2</v>
      </c>
      <c r="F3435">
        <v>2016</v>
      </c>
      <c r="G3435" t="s">
        <v>1164</v>
      </c>
      <c r="H3435" t="s">
        <v>544</v>
      </c>
      <c r="I3435" t="s">
        <v>1599</v>
      </c>
    </row>
    <row r="3436" spans="1:9" x14ac:dyDescent="0.25">
      <c r="A3436" t="s">
        <v>2020</v>
      </c>
      <c r="B3436">
        <v>0.13907855199999999</v>
      </c>
      <c r="C3436" t="s">
        <v>1354</v>
      </c>
      <c r="D3436" s="71">
        <v>42326</v>
      </c>
      <c r="E3436">
        <v>11</v>
      </c>
      <c r="F3436">
        <v>2015</v>
      </c>
      <c r="G3436" t="s">
        <v>1164</v>
      </c>
      <c r="H3436" t="s">
        <v>544</v>
      </c>
      <c r="I3436" t="s">
        <v>1599</v>
      </c>
    </row>
    <row r="3437" spans="1:9" x14ac:dyDescent="0.25">
      <c r="A3437" t="s">
        <v>2087</v>
      </c>
      <c r="B3437">
        <v>0.13825014799999999</v>
      </c>
      <c r="C3437" t="s">
        <v>1354</v>
      </c>
      <c r="D3437" s="71">
        <v>42016</v>
      </c>
      <c r="E3437">
        <v>1</v>
      </c>
      <c r="F3437">
        <v>2015</v>
      </c>
      <c r="G3437" t="s">
        <v>1164</v>
      </c>
      <c r="H3437" t="s">
        <v>544</v>
      </c>
      <c r="I3437" t="s">
        <v>1599</v>
      </c>
    </row>
    <row r="3438" spans="1:9" x14ac:dyDescent="0.25">
      <c r="A3438" t="s">
        <v>2096</v>
      </c>
      <c r="B3438">
        <v>0.13808551899999999</v>
      </c>
      <c r="C3438" t="s">
        <v>1354</v>
      </c>
      <c r="D3438" s="71">
        <v>42269</v>
      </c>
      <c r="E3438">
        <v>9</v>
      </c>
      <c r="F3438">
        <v>2015</v>
      </c>
      <c r="G3438" t="s">
        <v>1164</v>
      </c>
      <c r="H3438" t="s">
        <v>544</v>
      </c>
      <c r="I3438" t="s">
        <v>1599</v>
      </c>
    </row>
    <row r="3439" spans="1:9" x14ac:dyDescent="0.25">
      <c r="A3439" t="s">
        <v>2107</v>
      </c>
      <c r="B3439">
        <v>0.137954251</v>
      </c>
      <c r="C3439" t="s">
        <v>1354</v>
      </c>
      <c r="D3439" s="71">
        <v>42221</v>
      </c>
      <c r="E3439">
        <v>8</v>
      </c>
      <c r="F3439">
        <v>2015</v>
      </c>
      <c r="G3439" t="s">
        <v>1164</v>
      </c>
      <c r="H3439" t="s">
        <v>544</v>
      </c>
      <c r="I3439" t="s">
        <v>1599</v>
      </c>
    </row>
    <row r="3440" spans="1:9" x14ac:dyDescent="0.25">
      <c r="A3440" t="s">
        <v>2149</v>
      </c>
      <c r="B3440">
        <v>0.137410646</v>
      </c>
      <c r="C3440" t="s">
        <v>1354</v>
      </c>
      <c r="D3440" s="71">
        <v>42270</v>
      </c>
      <c r="E3440">
        <v>9</v>
      </c>
      <c r="F3440">
        <v>2015</v>
      </c>
      <c r="G3440" t="s">
        <v>1164</v>
      </c>
      <c r="H3440" t="s">
        <v>544</v>
      </c>
      <c r="I3440" t="s">
        <v>1599</v>
      </c>
    </row>
    <row r="3441" spans="1:9" x14ac:dyDescent="0.25">
      <c r="A3441" t="s">
        <v>2176</v>
      </c>
      <c r="B3441">
        <v>0.137181215</v>
      </c>
      <c r="C3441" t="s">
        <v>1354</v>
      </c>
      <c r="D3441" s="71">
        <v>42062</v>
      </c>
      <c r="E3441">
        <v>2</v>
      </c>
      <c r="F3441">
        <v>2015</v>
      </c>
      <c r="G3441" t="s">
        <v>1164</v>
      </c>
      <c r="H3441" t="s">
        <v>544</v>
      </c>
      <c r="I3441" t="s">
        <v>1599</v>
      </c>
    </row>
    <row r="3442" spans="1:9" x14ac:dyDescent="0.25">
      <c r="A3442" t="s">
        <v>2308</v>
      </c>
      <c r="B3442">
        <v>0.13564137400000001</v>
      </c>
      <c r="C3442" t="s">
        <v>1354</v>
      </c>
      <c r="D3442" s="71">
        <v>42002</v>
      </c>
      <c r="E3442">
        <v>12</v>
      </c>
      <c r="F3442">
        <v>2014</v>
      </c>
      <c r="G3442" t="s">
        <v>1164</v>
      </c>
      <c r="H3442" t="s">
        <v>544</v>
      </c>
      <c r="I3442" t="s">
        <v>1599</v>
      </c>
    </row>
    <row r="3443" spans="1:9" x14ac:dyDescent="0.25">
      <c r="A3443" t="s">
        <v>2314</v>
      </c>
      <c r="B3443">
        <v>0.13555008199999999</v>
      </c>
      <c r="C3443" t="s">
        <v>1354</v>
      </c>
      <c r="D3443" s="71">
        <v>41830</v>
      </c>
      <c r="E3443">
        <v>7</v>
      </c>
      <c r="F3443">
        <v>2014</v>
      </c>
      <c r="G3443" t="s">
        <v>1164</v>
      </c>
      <c r="H3443" t="s">
        <v>544</v>
      </c>
      <c r="I3443" t="s">
        <v>1599</v>
      </c>
    </row>
    <row r="3444" spans="1:9" x14ac:dyDescent="0.25">
      <c r="A3444" t="s">
        <v>2360</v>
      </c>
      <c r="B3444">
        <v>0.13500720799999999</v>
      </c>
      <c r="C3444" t="s">
        <v>1354</v>
      </c>
      <c r="D3444" s="71">
        <v>42531</v>
      </c>
      <c r="E3444">
        <v>6</v>
      </c>
      <c r="F3444">
        <v>2016</v>
      </c>
      <c r="G3444" t="s">
        <v>1164</v>
      </c>
      <c r="H3444" t="s">
        <v>544</v>
      </c>
      <c r="I3444" t="s">
        <v>1599</v>
      </c>
    </row>
    <row r="3445" spans="1:9" x14ac:dyDescent="0.25">
      <c r="A3445" t="s">
        <v>2477</v>
      </c>
      <c r="B3445">
        <v>0.13379005399999999</v>
      </c>
      <c r="C3445" t="s">
        <v>1354</v>
      </c>
      <c r="D3445" s="71">
        <v>42439</v>
      </c>
      <c r="E3445">
        <v>3</v>
      </c>
      <c r="F3445">
        <v>2016</v>
      </c>
      <c r="G3445" t="s">
        <v>1164</v>
      </c>
      <c r="H3445" t="s">
        <v>544</v>
      </c>
      <c r="I3445" t="s">
        <v>1599</v>
      </c>
    </row>
    <row r="3446" spans="1:9" x14ac:dyDescent="0.25">
      <c r="A3446" t="s">
        <v>2541</v>
      </c>
      <c r="B3446">
        <v>0.13306687</v>
      </c>
      <c r="C3446" t="s">
        <v>1354</v>
      </c>
      <c r="D3446" s="71">
        <v>42388</v>
      </c>
      <c r="E3446">
        <v>1</v>
      </c>
      <c r="F3446">
        <v>2016</v>
      </c>
      <c r="G3446" t="s">
        <v>1164</v>
      </c>
      <c r="H3446" t="s">
        <v>544</v>
      </c>
      <c r="I3446" t="s">
        <v>1599</v>
      </c>
    </row>
    <row r="3447" spans="1:9" x14ac:dyDescent="0.25">
      <c r="A3447" t="s">
        <v>1737</v>
      </c>
      <c r="B3447">
        <v>0.13088302199999999</v>
      </c>
      <c r="C3447" t="s">
        <v>1354</v>
      </c>
      <c r="D3447" s="71">
        <v>42221</v>
      </c>
      <c r="E3447">
        <v>8</v>
      </c>
      <c r="F3447">
        <v>2015</v>
      </c>
      <c r="G3447" t="s">
        <v>1164</v>
      </c>
      <c r="H3447" t="s">
        <v>544</v>
      </c>
      <c r="I3447" t="s">
        <v>1599</v>
      </c>
    </row>
    <row r="3448" spans="1:9" x14ac:dyDescent="0.25">
      <c r="A3448" t="s">
        <v>1769</v>
      </c>
      <c r="B3448">
        <v>0.130546573</v>
      </c>
      <c r="C3448" t="s">
        <v>1354</v>
      </c>
      <c r="D3448" s="71">
        <v>42349</v>
      </c>
      <c r="E3448">
        <v>12</v>
      </c>
      <c r="F3448">
        <v>2015</v>
      </c>
      <c r="G3448" t="s">
        <v>1164</v>
      </c>
      <c r="H3448" t="s">
        <v>544</v>
      </c>
      <c r="I3448" t="s">
        <v>1599</v>
      </c>
    </row>
    <row r="3449" spans="1:9" x14ac:dyDescent="0.25">
      <c r="A3449" t="s">
        <v>1790</v>
      </c>
      <c r="B3449">
        <v>0.13039351599999999</v>
      </c>
      <c r="C3449" t="s">
        <v>1354</v>
      </c>
      <c r="D3449" s="71">
        <v>42061</v>
      </c>
      <c r="E3449">
        <v>2</v>
      </c>
      <c r="F3449">
        <v>2015</v>
      </c>
      <c r="G3449" t="s">
        <v>1164</v>
      </c>
      <c r="H3449" t="s">
        <v>544</v>
      </c>
      <c r="I3449" t="s">
        <v>1599</v>
      </c>
    </row>
    <row r="3450" spans="1:9" x14ac:dyDescent="0.25">
      <c r="A3450" t="s">
        <v>1850</v>
      </c>
      <c r="B3450">
        <v>0.12990942999999999</v>
      </c>
      <c r="C3450" t="s">
        <v>1354</v>
      </c>
      <c r="D3450" s="71">
        <v>42012</v>
      </c>
      <c r="E3450">
        <v>1</v>
      </c>
      <c r="F3450">
        <v>2015</v>
      </c>
      <c r="G3450" t="s">
        <v>1164</v>
      </c>
      <c r="H3450" t="s">
        <v>544</v>
      </c>
      <c r="I3450" t="s">
        <v>1599</v>
      </c>
    </row>
    <row r="3451" spans="1:9" x14ac:dyDescent="0.25">
      <c r="A3451" t="s">
        <v>1854</v>
      </c>
      <c r="B3451">
        <v>0.12987338800000001</v>
      </c>
      <c r="C3451" t="s">
        <v>1354</v>
      </c>
      <c r="D3451" s="71">
        <v>42381</v>
      </c>
      <c r="E3451">
        <v>1</v>
      </c>
      <c r="F3451">
        <v>2016</v>
      </c>
      <c r="G3451" t="s">
        <v>1164</v>
      </c>
      <c r="H3451" t="s">
        <v>544</v>
      </c>
      <c r="I3451" t="s">
        <v>1599</v>
      </c>
    </row>
    <row r="3452" spans="1:9" x14ac:dyDescent="0.25">
      <c r="A3452" t="s">
        <v>1862</v>
      </c>
      <c r="B3452">
        <v>0.12977666800000001</v>
      </c>
      <c r="C3452" t="s">
        <v>1354</v>
      </c>
      <c r="D3452" s="71">
        <v>41989</v>
      </c>
      <c r="E3452">
        <v>12</v>
      </c>
      <c r="F3452">
        <v>2014</v>
      </c>
      <c r="G3452" t="s">
        <v>1164</v>
      </c>
      <c r="H3452" t="s">
        <v>544</v>
      </c>
      <c r="I3452" t="s">
        <v>1599</v>
      </c>
    </row>
    <row r="3453" spans="1:9" x14ac:dyDescent="0.25">
      <c r="A3453" t="s">
        <v>1874</v>
      </c>
      <c r="B3453">
        <v>0.12961866999999999</v>
      </c>
      <c r="C3453" t="s">
        <v>1354</v>
      </c>
      <c r="D3453" s="71">
        <v>42012</v>
      </c>
      <c r="E3453">
        <v>1</v>
      </c>
      <c r="F3453">
        <v>2015</v>
      </c>
      <c r="G3453" t="s">
        <v>1164</v>
      </c>
      <c r="H3453" t="s">
        <v>544</v>
      </c>
      <c r="I3453" t="s">
        <v>1599</v>
      </c>
    </row>
    <row r="3454" spans="1:9" x14ac:dyDescent="0.25">
      <c r="A3454" t="s">
        <v>1920</v>
      </c>
      <c r="B3454">
        <v>0.12906594299999999</v>
      </c>
      <c r="C3454" t="s">
        <v>1354</v>
      </c>
      <c r="D3454" s="71">
        <v>42108</v>
      </c>
      <c r="E3454">
        <v>4</v>
      </c>
      <c r="F3454">
        <v>2015</v>
      </c>
      <c r="G3454" t="s">
        <v>1164</v>
      </c>
      <c r="H3454" t="s">
        <v>544</v>
      </c>
      <c r="I3454" t="s">
        <v>1599</v>
      </c>
    </row>
    <row r="3455" spans="1:9" x14ac:dyDescent="0.25">
      <c r="A3455" t="s">
        <v>1957</v>
      </c>
      <c r="B3455">
        <v>0.12870315399999999</v>
      </c>
      <c r="C3455" t="s">
        <v>1354</v>
      </c>
      <c r="D3455" s="71">
        <v>42237</v>
      </c>
      <c r="E3455">
        <v>8</v>
      </c>
      <c r="F3455">
        <v>2015</v>
      </c>
      <c r="G3455" t="s">
        <v>1164</v>
      </c>
      <c r="H3455" t="s">
        <v>544</v>
      </c>
      <c r="I3455" t="s">
        <v>1599</v>
      </c>
    </row>
    <row r="3456" spans="1:9" x14ac:dyDescent="0.25">
      <c r="A3456" t="s">
        <v>2036</v>
      </c>
      <c r="B3456">
        <v>0.12776673999999999</v>
      </c>
      <c r="C3456" t="s">
        <v>1354</v>
      </c>
      <c r="D3456" s="71">
        <v>42170</v>
      </c>
      <c r="E3456">
        <v>6</v>
      </c>
      <c r="F3456">
        <v>2015</v>
      </c>
      <c r="G3456" t="s">
        <v>1164</v>
      </c>
      <c r="H3456" t="s">
        <v>544</v>
      </c>
      <c r="I3456" t="s">
        <v>1599</v>
      </c>
    </row>
    <row r="3457" spans="1:9" x14ac:dyDescent="0.25">
      <c r="A3457" t="s">
        <v>2101</v>
      </c>
      <c r="B3457">
        <v>0.126993735</v>
      </c>
      <c r="C3457" t="s">
        <v>1354</v>
      </c>
      <c r="D3457" s="71">
        <v>41985</v>
      </c>
      <c r="E3457">
        <v>12</v>
      </c>
      <c r="F3457">
        <v>2014</v>
      </c>
      <c r="G3457" t="s">
        <v>1164</v>
      </c>
      <c r="H3457" t="s">
        <v>544</v>
      </c>
      <c r="I3457" t="s">
        <v>1599</v>
      </c>
    </row>
    <row r="3458" spans="1:9" x14ac:dyDescent="0.25">
      <c r="A3458" t="s">
        <v>2103</v>
      </c>
      <c r="B3458">
        <v>0.12696995</v>
      </c>
      <c r="C3458" t="s">
        <v>1354</v>
      </c>
      <c r="D3458" s="71">
        <v>42335</v>
      </c>
      <c r="E3458">
        <v>11</v>
      </c>
      <c r="F3458">
        <v>2015</v>
      </c>
      <c r="G3458" t="s">
        <v>1164</v>
      </c>
      <c r="H3458" t="s">
        <v>544</v>
      </c>
      <c r="I3458" t="s">
        <v>1599</v>
      </c>
    </row>
    <row r="3459" spans="1:9" x14ac:dyDescent="0.25">
      <c r="A3459" t="s">
        <v>2129</v>
      </c>
      <c r="B3459">
        <v>0.126691212</v>
      </c>
      <c r="C3459" t="s">
        <v>1354</v>
      </c>
      <c r="D3459" s="71">
        <v>42024</v>
      </c>
      <c r="E3459">
        <v>1</v>
      </c>
      <c r="F3459">
        <v>2015</v>
      </c>
      <c r="G3459" t="s">
        <v>1164</v>
      </c>
      <c r="H3459" t="s">
        <v>544</v>
      </c>
      <c r="I3459" t="s">
        <v>1599</v>
      </c>
    </row>
    <row r="3460" spans="1:9" x14ac:dyDescent="0.25">
      <c r="A3460" t="s">
        <v>2140</v>
      </c>
      <c r="B3460">
        <v>0.12656614699999999</v>
      </c>
      <c r="C3460" t="s">
        <v>1354</v>
      </c>
      <c r="D3460" s="71">
        <v>42167</v>
      </c>
      <c r="E3460">
        <v>6</v>
      </c>
      <c r="F3460">
        <v>2015</v>
      </c>
      <c r="G3460" t="s">
        <v>1164</v>
      </c>
      <c r="H3460" t="s">
        <v>544</v>
      </c>
      <c r="I3460" t="s">
        <v>1599</v>
      </c>
    </row>
    <row r="3461" spans="1:9" x14ac:dyDescent="0.25">
      <c r="A3461" t="s">
        <v>2215</v>
      </c>
      <c r="B3461">
        <v>0.125444745</v>
      </c>
      <c r="C3461" t="s">
        <v>1354</v>
      </c>
      <c r="D3461" s="71">
        <v>41971</v>
      </c>
      <c r="E3461">
        <v>11</v>
      </c>
      <c r="F3461">
        <v>2014</v>
      </c>
      <c r="G3461" t="s">
        <v>1164</v>
      </c>
      <c r="H3461" t="s">
        <v>544</v>
      </c>
      <c r="I3461" t="s">
        <v>1599</v>
      </c>
    </row>
    <row r="3462" spans="1:9" x14ac:dyDescent="0.25">
      <c r="A3462" t="s">
        <v>2265</v>
      </c>
      <c r="B3462">
        <v>0.12501922800000001</v>
      </c>
      <c r="C3462" t="s">
        <v>1354</v>
      </c>
      <c r="D3462" s="71">
        <v>42527</v>
      </c>
      <c r="E3462">
        <v>6</v>
      </c>
      <c r="F3462">
        <v>2016</v>
      </c>
      <c r="G3462" t="s">
        <v>1164</v>
      </c>
      <c r="H3462" t="s">
        <v>544</v>
      </c>
      <c r="I3462" t="s">
        <v>1599</v>
      </c>
    </row>
    <row r="3463" spans="1:9" x14ac:dyDescent="0.25">
      <c r="A3463" t="s">
        <v>2298</v>
      </c>
      <c r="B3463">
        <v>0.124670287</v>
      </c>
      <c r="C3463" t="s">
        <v>1354</v>
      </c>
      <c r="D3463" s="71">
        <v>41970</v>
      </c>
      <c r="E3463">
        <v>11</v>
      </c>
      <c r="F3463">
        <v>2014</v>
      </c>
      <c r="G3463" t="s">
        <v>1164</v>
      </c>
      <c r="H3463" t="s">
        <v>544</v>
      </c>
      <c r="I3463" t="s">
        <v>1600</v>
      </c>
    </row>
    <row r="3464" spans="1:9" x14ac:dyDescent="0.25">
      <c r="A3464" t="s">
        <v>2465</v>
      </c>
      <c r="B3464">
        <v>0.123000759</v>
      </c>
      <c r="C3464" t="s">
        <v>1354</v>
      </c>
      <c r="D3464" s="71">
        <v>42045</v>
      </c>
      <c r="E3464">
        <v>2</v>
      </c>
      <c r="F3464">
        <v>2015</v>
      </c>
      <c r="G3464" t="s">
        <v>1164</v>
      </c>
      <c r="H3464" t="s">
        <v>544</v>
      </c>
      <c r="I3464" t="s">
        <v>1599</v>
      </c>
    </row>
    <row r="3465" spans="1:9" x14ac:dyDescent="0.25">
      <c r="A3465" t="s">
        <v>2497</v>
      </c>
      <c r="B3465">
        <v>0.12274505400000001</v>
      </c>
      <c r="C3465" t="s">
        <v>1354</v>
      </c>
      <c r="D3465" s="71">
        <v>42178</v>
      </c>
      <c r="E3465">
        <v>6</v>
      </c>
      <c r="F3465">
        <v>2015</v>
      </c>
      <c r="G3465" t="s">
        <v>1164</v>
      </c>
      <c r="H3465" t="s">
        <v>544</v>
      </c>
      <c r="I3465" t="s">
        <v>1599</v>
      </c>
    </row>
    <row r="3466" spans="1:9" x14ac:dyDescent="0.25">
      <c r="A3466" t="s">
        <v>2500</v>
      </c>
      <c r="B3466">
        <v>0.12273173800000001</v>
      </c>
      <c r="C3466" t="s">
        <v>1354</v>
      </c>
      <c r="D3466" s="71">
        <v>42062</v>
      </c>
      <c r="E3466">
        <v>2</v>
      </c>
      <c r="F3466">
        <v>2015</v>
      </c>
      <c r="G3466" t="s">
        <v>1164</v>
      </c>
      <c r="H3466" t="s">
        <v>544</v>
      </c>
      <c r="I3466" t="s">
        <v>1599</v>
      </c>
    </row>
    <row r="3467" spans="1:9" x14ac:dyDescent="0.25">
      <c r="A3467" t="s">
        <v>2512</v>
      </c>
      <c r="B3467">
        <v>0.12262662100000001</v>
      </c>
      <c r="C3467" t="s">
        <v>1354</v>
      </c>
      <c r="D3467" s="71">
        <v>42144</v>
      </c>
      <c r="E3467">
        <v>5</v>
      </c>
      <c r="F3467">
        <v>2015</v>
      </c>
      <c r="G3467" t="s">
        <v>1164</v>
      </c>
      <c r="H3467" t="s">
        <v>544</v>
      </c>
      <c r="I3467" t="s">
        <v>1599</v>
      </c>
    </row>
    <row r="3468" spans="1:9" x14ac:dyDescent="0.25">
      <c r="A3468" t="s">
        <v>2598</v>
      </c>
      <c r="B3468">
        <v>0.12181555199999999</v>
      </c>
      <c r="C3468" t="s">
        <v>1354</v>
      </c>
      <c r="D3468" s="71">
        <v>42122</v>
      </c>
      <c r="E3468">
        <v>4</v>
      </c>
      <c r="F3468">
        <v>2015</v>
      </c>
      <c r="G3468" t="s">
        <v>1164</v>
      </c>
      <c r="H3468" t="s">
        <v>544</v>
      </c>
      <c r="I3468" t="s">
        <v>1599</v>
      </c>
    </row>
    <row r="3469" spans="1:9" x14ac:dyDescent="0.25">
      <c r="A3469" t="s">
        <v>2091</v>
      </c>
      <c r="B3469">
        <v>0.138148665</v>
      </c>
      <c r="C3469" t="s">
        <v>1354</v>
      </c>
      <c r="D3469" s="71">
        <v>42031</v>
      </c>
      <c r="E3469">
        <v>1</v>
      </c>
      <c r="F3469">
        <v>2015</v>
      </c>
      <c r="G3469" t="s">
        <v>1164</v>
      </c>
      <c r="H3469" t="s">
        <v>544</v>
      </c>
      <c r="I3469" t="s">
        <v>1599</v>
      </c>
    </row>
    <row r="3470" spans="1:9" x14ac:dyDescent="0.25">
      <c r="A3470" t="s">
        <v>2209</v>
      </c>
      <c r="B3470">
        <v>0.19586733000000001</v>
      </c>
      <c r="C3470" t="s">
        <v>1354</v>
      </c>
      <c r="D3470" s="71">
        <v>42521</v>
      </c>
      <c r="E3470">
        <v>5</v>
      </c>
      <c r="F3470">
        <v>2016</v>
      </c>
      <c r="G3470" t="s">
        <v>1164</v>
      </c>
      <c r="H3470" t="s">
        <v>544</v>
      </c>
      <c r="I3470" t="s">
        <v>1599</v>
      </c>
    </row>
    <row r="3471" spans="1:9" x14ac:dyDescent="0.25">
      <c r="A3471" t="s">
        <v>2022</v>
      </c>
      <c r="B3471">
        <v>0.15159742100000001</v>
      </c>
      <c r="C3471" t="s">
        <v>1354</v>
      </c>
      <c r="D3471" s="71">
        <v>42153</v>
      </c>
      <c r="E3471">
        <v>5</v>
      </c>
      <c r="F3471">
        <v>2015</v>
      </c>
      <c r="G3471" t="s">
        <v>1164</v>
      </c>
      <c r="H3471" t="s">
        <v>544</v>
      </c>
      <c r="I3471" t="s">
        <v>1599</v>
      </c>
    </row>
    <row r="3472" spans="1:9" x14ac:dyDescent="0.25">
      <c r="A3472" t="s">
        <v>2228</v>
      </c>
      <c r="B3472">
        <v>0.13641725299999999</v>
      </c>
      <c r="C3472" t="s">
        <v>1354</v>
      </c>
      <c r="D3472" s="71">
        <v>41989</v>
      </c>
      <c r="E3472">
        <v>12</v>
      </c>
      <c r="F3472">
        <v>2014</v>
      </c>
      <c r="G3472" t="s">
        <v>1164</v>
      </c>
      <c r="H3472" t="s">
        <v>544</v>
      </c>
      <c r="I3472" t="s">
        <v>1599</v>
      </c>
    </row>
    <row r="3473" spans="1:9" x14ac:dyDescent="0.25">
      <c r="A3473" t="s">
        <v>2416</v>
      </c>
      <c r="B3473">
        <v>0.13428333200000001</v>
      </c>
      <c r="C3473" t="s">
        <v>1354</v>
      </c>
      <c r="D3473" s="71">
        <v>42311</v>
      </c>
      <c r="E3473">
        <v>11</v>
      </c>
      <c r="F3473">
        <v>2015</v>
      </c>
      <c r="G3473" t="s">
        <v>1164</v>
      </c>
      <c r="H3473" t="s">
        <v>544</v>
      </c>
      <c r="I3473" t="s">
        <v>1599</v>
      </c>
    </row>
    <row r="3474" spans="1:9" x14ac:dyDescent="0.25">
      <c r="A3474" t="s">
        <v>1896</v>
      </c>
      <c r="B3474">
        <v>0.17191983799999999</v>
      </c>
      <c r="C3474" t="s">
        <v>1354</v>
      </c>
      <c r="D3474" s="71">
        <v>42277</v>
      </c>
      <c r="E3474">
        <v>9</v>
      </c>
      <c r="F3474">
        <v>2015</v>
      </c>
      <c r="G3474" t="s">
        <v>1164</v>
      </c>
      <c r="H3474" t="s">
        <v>544</v>
      </c>
      <c r="I3474" t="s">
        <v>1599</v>
      </c>
    </row>
    <row r="3475" spans="1:9" x14ac:dyDescent="0.25">
      <c r="A3475" t="s">
        <v>2046</v>
      </c>
      <c r="B3475">
        <v>0.12759480600000001</v>
      </c>
      <c r="C3475" t="s">
        <v>1354</v>
      </c>
      <c r="D3475" s="71">
        <v>41940</v>
      </c>
      <c r="E3475">
        <v>10</v>
      </c>
      <c r="F3475">
        <v>2014</v>
      </c>
      <c r="G3475" t="s">
        <v>1164</v>
      </c>
      <c r="H3475" t="s">
        <v>544</v>
      </c>
      <c r="I3475" t="s">
        <v>1599</v>
      </c>
    </row>
    <row r="3476" spans="1:9" x14ac:dyDescent="0.25">
      <c r="A3476" t="s">
        <v>2123</v>
      </c>
      <c r="B3476">
        <v>0.20031491700000001</v>
      </c>
      <c r="C3476" t="s">
        <v>1354</v>
      </c>
      <c r="D3476" s="71">
        <v>42521</v>
      </c>
      <c r="E3476">
        <v>5</v>
      </c>
      <c r="F3476">
        <v>2016</v>
      </c>
      <c r="G3476" t="s">
        <v>1164</v>
      </c>
      <c r="H3476" t="s">
        <v>544</v>
      </c>
      <c r="I3476" t="s">
        <v>1599</v>
      </c>
    </row>
    <row r="3477" spans="1:9" x14ac:dyDescent="0.25">
      <c r="A3477" t="s">
        <v>2033</v>
      </c>
      <c r="B3477">
        <v>0.20562981499999999</v>
      </c>
      <c r="C3477" t="s">
        <v>1322</v>
      </c>
      <c r="D3477" s="71">
        <v>42258</v>
      </c>
      <c r="E3477">
        <v>9</v>
      </c>
      <c r="F3477">
        <v>2015</v>
      </c>
      <c r="G3477" t="s">
        <v>1598</v>
      </c>
      <c r="H3477" t="s">
        <v>1019</v>
      </c>
      <c r="I3477" t="s">
        <v>1599</v>
      </c>
    </row>
    <row r="3478" spans="1:9" x14ac:dyDescent="0.25">
      <c r="A3478" t="s">
        <v>1720</v>
      </c>
      <c r="B3478">
        <v>0.14280485900000001</v>
      </c>
      <c r="C3478" t="s">
        <v>1322</v>
      </c>
      <c r="D3478" s="71">
        <v>42258</v>
      </c>
      <c r="E3478">
        <v>9</v>
      </c>
      <c r="F3478">
        <v>2015</v>
      </c>
      <c r="G3478" t="s">
        <v>1598</v>
      </c>
      <c r="H3478" t="s">
        <v>1019</v>
      </c>
      <c r="I3478" t="s">
        <v>1599</v>
      </c>
    </row>
    <row r="3479" spans="1:9" x14ac:dyDescent="0.25">
      <c r="A3479" t="s">
        <v>1986</v>
      </c>
      <c r="B3479">
        <v>0.20852200800000001</v>
      </c>
      <c r="C3479" t="s">
        <v>1322</v>
      </c>
      <c r="D3479" s="71">
        <v>42515</v>
      </c>
      <c r="E3479">
        <v>5</v>
      </c>
      <c r="F3479">
        <v>2016</v>
      </c>
      <c r="G3479" t="s">
        <v>1164</v>
      </c>
      <c r="H3479" t="s">
        <v>543</v>
      </c>
      <c r="I3479" t="s">
        <v>1599</v>
      </c>
    </row>
    <row r="3480" spans="1:9" x14ac:dyDescent="0.25">
      <c r="A3480" t="s">
        <v>2394</v>
      </c>
      <c r="B3480">
        <v>0.187892419</v>
      </c>
      <c r="C3480" t="s">
        <v>1322</v>
      </c>
      <c r="D3480" s="71">
        <v>42489</v>
      </c>
      <c r="E3480">
        <v>4</v>
      </c>
      <c r="F3480">
        <v>2016</v>
      </c>
      <c r="G3480" t="s">
        <v>1164</v>
      </c>
      <c r="H3480" t="s">
        <v>543</v>
      </c>
      <c r="I3480" t="s">
        <v>1599</v>
      </c>
    </row>
    <row r="3481" spans="1:9" x14ac:dyDescent="0.25">
      <c r="A3481" t="s">
        <v>1656</v>
      </c>
      <c r="B3481">
        <v>0.17915972599999999</v>
      </c>
      <c r="C3481" t="s">
        <v>1322</v>
      </c>
      <c r="D3481" s="71">
        <v>42515</v>
      </c>
      <c r="E3481">
        <v>5</v>
      </c>
      <c r="F3481">
        <v>2016</v>
      </c>
      <c r="G3481" t="s">
        <v>1164</v>
      </c>
      <c r="H3481" t="s">
        <v>543</v>
      </c>
      <c r="I3481" t="s">
        <v>1599</v>
      </c>
    </row>
    <row r="3482" spans="1:9" x14ac:dyDescent="0.25">
      <c r="A3482" t="s">
        <v>2627</v>
      </c>
      <c r="B3482">
        <v>0.15760285199999999</v>
      </c>
      <c r="C3482" t="s">
        <v>1322</v>
      </c>
      <c r="D3482" s="71">
        <v>42506</v>
      </c>
      <c r="E3482">
        <v>5</v>
      </c>
      <c r="F3482">
        <v>2016</v>
      </c>
      <c r="G3482" t="s">
        <v>1164</v>
      </c>
      <c r="H3482" t="s">
        <v>543</v>
      </c>
      <c r="I3482" t="s">
        <v>1599</v>
      </c>
    </row>
    <row r="3483" spans="1:9" x14ac:dyDescent="0.25">
      <c r="A3483" t="s">
        <v>2239</v>
      </c>
      <c r="B3483">
        <v>0.13635383300000001</v>
      </c>
      <c r="C3483" t="s">
        <v>1322</v>
      </c>
      <c r="D3483" s="71">
        <v>42478</v>
      </c>
      <c r="E3483">
        <v>4</v>
      </c>
      <c r="F3483">
        <v>2016</v>
      </c>
      <c r="G3483" t="s">
        <v>1164</v>
      </c>
      <c r="H3483" t="s">
        <v>543</v>
      </c>
      <c r="I3483" t="s">
        <v>1599</v>
      </c>
    </row>
    <row r="3484" spans="1:9" x14ac:dyDescent="0.25">
      <c r="A3484" t="s">
        <v>1967</v>
      </c>
      <c r="B3484">
        <v>0.209433012</v>
      </c>
      <c r="C3484" t="s">
        <v>1322</v>
      </c>
      <c r="D3484" s="71">
        <v>42460</v>
      </c>
      <c r="E3484">
        <v>3</v>
      </c>
      <c r="F3484">
        <v>2016</v>
      </c>
      <c r="G3484" t="s">
        <v>1164</v>
      </c>
      <c r="H3484" t="s">
        <v>543</v>
      </c>
      <c r="I3484" t="s">
        <v>1599</v>
      </c>
    </row>
    <row r="3485" spans="1:9" x14ac:dyDescent="0.25">
      <c r="A3485" t="s">
        <v>2369</v>
      </c>
      <c r="B3485">
        <v>0.18843347499999999</v>
      </c>
      <c r="C3485" t="s">
        <v>1322</v>
      </c>
      <c r="D3485" s="71">
        <v>42529</v>
      </c>
      <c r="E3485">
        <v>6</v>
      </c>
      <c r="F3485">
        <v>2016</v>
      </c>
      <c r="G3485" t="s">
        <v>1164</v>
      </c>
      <c r="H3485" t="s">
        <v>543</v>
      </c>
      <c r="I3485" t="s">
        <v>1599</v>
      </c>
    </row>
    <row r="3486" spans="1:9" x14ac:dyDescent="0.25">
      <c r="A3486" t="s">
        <v>2510</v>
      </c>
      <c r="B3486">
        <v>0.183725324</v>
      </c>
      <c r="C3486" t="s">
        <v>1322</v>
      </c>
      <c r="D3486" s="71">
        <v>42482</v>
      </c>
      <c r="E3486">
        <v>4</v>
      </c>
      <c r="F3486">
        <v>2016</v>
      </c>
      <c r="G3486" t="s">
        <v>1164</v>
      </c>
      <c r="H3486" t="s">
        <v>543</v>
      </c>
      <c r="I3486" t="s">
        <v>1599</v>
      </c>
    </row>
    <row r="3487" spans="1:9" x14ac:dyDescent="0.25">
      <c r="A3487" t="s">
        <v>2438</v>
      </c>
      <c r="B3487">
        <v>0.16084780400000001</v>
      </c>
      <c r="C3487" t="s">
        <v>1322</v>
      </c>
      <c r="D3487" s="71">
        <v>42471</v>
      </c>
      <c r="E3487">
        <v>4</v>
      </c>
      <c r="F3487">
        <v>2016</v>
      </c>
      <c r="G3487" t="s">
        <v>1164</v>
      </c>
      <c r="H3487" t="s">
        <v>543</v>
      </c>
      <c r="I3487" t="s">
        <v>1599</v>
      </c>
    </row>
    <row r="3488" spans="1:9" x14ac:dyDescent="0.25">
      <c r="A3488" t="s">
        <v>2382</v>
      </c>
      <c r="B3488">
        <v>0.13473701199999999</v>
      </c>
      <c r="C3488" t="s">
        <v>1322</v>
      </c>
      <c r="D3488" s="71">
        <v>42517</v>
      </c>
      <c r="E3488">
        <v>5</v>
      </c>
      <c r="F3488">
        <v>2016</v>
      </c>
      <c r="G3488" t="s">
        <v>1164</v>
      </c>
      <c r="H3488" t="s">
        <v>543</v>
      </c>
      <c r="I3488" t="s">
        <v>1599</v>
      </c>
    </row>
    <row r="3489" spans="1:9" x14ac:dyDescent="0.25">
      <c r="A3489" t="s">
        <v>1762</v>
      </c>
      <c r="B3489">
        <v>0.17643896000000001</v>
      </c>
      <c r="C3489" t="s">
        <v>1322</v>
      </c>
      <c r="D3489" s="71">
        <v>42460</v>
      </c>
      <c r="E3489">
        <v>3</v>
      </c>
      <c r="F3489">
        <v>2016</v>
      </c>
      <c r="G3489" t="s">
        <v>1164</v>
      </c>
      <c r="H3489" t="s">
        <v>543</v>
      </c>
      <c r="I3489" t="s">
        <v>1599</v>
      </c>
    </row>
    <row r="3490" spans="1:9" x14ac:dyDescent="0.25">
      <c r="A3490" t="s">
        <v>2289</v>
      </c>
      <c r="B3490">
        <v>0.14817028300000001</v>
      </c>
      <c r="C3490" t="s">
        <v>1459</v>
      </c>
      <c r="D3490" s="71">
        <v>42471</v>
      </c>
      <c r="E3490">
        <v>4</v>
      </c>
      <c r="F3490">
        <v>2016</v>
      </c>
      <c r="G3490" t="s">
        <v>1598</v>
      </c>
      <c r="H3490" t="s">
        <v>1019</v>
      </c>
      <c r="I3490" t="s">
        <v>1599</v>
      </c>
    </row>
    <row r="3491" spans="1:9" x14ac:dyDescent="0.25">
      <c r="A3491" t="s">
        <v>2577</v>
      </c>
      <c r="B3491">
        <v>0.18130001900000001</v>
      </c>
      <c r="C3491" t="s">
        <v>1459</v>
      </c>
      <c r="D3491" s="71">
        <v>41892</v>
      </c>
      <c r="E3491">
        <v>9</v>
      </c>
      <c r="F3491">
        <v>2014</v>
      </c>
      <c r="G3491" t="s">
        <v>1165</v>
      </c>
      <c r="H3491" t="s">
        <v>1021</v>
      </c>
      <c r="I3491" t="s">
        <v>1599</v>
      </c>
    </row>
    <row r="3492" spans="1:9" x14ac:dyDescent="0.25">
      <c r="A3492" t="s">
        <v>2055</v>
      </c>
      <c r="B3492">
        <v>0.151173471</v>
      </c>
      <c r="C3492" t="s">
        <v>1459</v>
      </c>
      <c r="D3492" s="71">
        <v>41768</v>
      </c>
      <c r="E3492">
        <v>5</v>
      </c>
      <c r="F3492">
        <v>2014</v>
      </c>
      <c r="G3492" t="s">
        <v>1165</v>
      </c>
      <c r="H3492" t="s">
        <v>1021</v>
      </c>
      <c r="I3492" t="s">
        <v>1599</v>
      </c>
    </row>
    <row r="3493" spans="1:9" x14ac:dyDescent="0.25">
      <c r="A3493" t="s">
        <v>2019</v>
      </c>
      <c r="B3493">
        <v>0.139078863</v>
      </c>
      <c r="C3493" t="s">
        <v>1459</v>
      </c>
      <c r="D3493" s="71">
        <v>42282</v>
      </c>
      <c r="E3493">
        <v>10</v>
      </c>
      <c r="F3493">
        <v>2015</v>
      </c>
      <c r="G3493" t="s">
        <v>1165</v>
      </c>
      <c r="H3493" t="s">
        <v>1021</v>
      </c>
      <c r="I3493" t="s">
        <v>1599</v>
      </c>
    </row>
    <row r="3494" spans="1:9" x14ac:dyDescent="0.25">
      <c r="A3494" t="s">
        <v>2461</v>
      </c>
      <c r="B3494">
        <v>0.133923344</v>
      </c>
      <c r="C3494" t="s">
        <v>1459</v>
      </c>
      <c r="D3494" s="71">
        <v>42136</v>
      </c>
      <c r="E3494">
        <v>5</v>
      </c>
      <c r="F3494">
        <v>2015</v>
      </c>
      <c r="G3494" t="s">
        <v>1165</v>
      </c>
      <c r="H3494" t="s">
        <v>1021</v>
      </c>
      <c r="I3494" t="s">
        <v>1599</v>
      </c>
    </row>
    <row r="3495" spans="1:9" x14ac:dyDescent="0.25">
      <c r="A3495" t="s">
        <v>1938</v>
      </c>
      <c r="B3495">
        <v>0.128898655</v>
      </c>
      <c r="C3495" t="s">
        <v>1459</v>
      </c>
      <c r="D3495" s="71">
        <v>42240</v>
      </c>
      <c r="E3495">
        <v>8</v>
      </c>
      <c r="F3495">
        <v>2015</v>
      </c>
      <c r="G3495" t="s">
        <v>1165</v>
      </c>
      <c r="H3495" t="s">
        <v>1021</v>
      </c>
      <c r="I3495" t="s">
        <v>1599</v>
      </c>
    </row>
    <row r="3496" spans="1:9" x14ac:dyDescent="0.25">
      <c r="A3496" t="s">
        <v>1908</v>
      </c>
      <c r="B3496">
        <v>0.212824232</v>
      </c>
      <c r="C3496" t="s">
        <v>1459</v>
      </c>
      <c r="D3496" s="71">
        <v>42480</v>
      </c>
      <c r="E3496">
        <v>4</v>
      </c>
      <c r="F3496">
        <v>2016</v>
      </c>
      <c r="G3496" t="s">
        <v>1165</v>
      </c>
      <c r="H3496" t="s">
        <v>1021</v>
      </c>
      <c r="I3496" t="s">
        <v>1599</v>
      </c>
    </row>
    <row r="3497" spans="1:9" x14ac:dyDescent="0.25">
      <c r="A3497" t="s">
        <v>1735</v>
      </c>
      <c r="B3497">
        <v>0.22723121900000001</v>
      </c>
      <c r="C3497" t="s">
        <v>1459</v>
      </c>
      <c r="D3497" s="71">
        <v>42440</v>
      </c>
      <c r="E3497">
        <v>3</v>
      </c>
      <c r="F3497">
        <v>2016</v>
      </c>
      <c r="G3497" t="s">
        <v>1165</v>
      </c>
      <c r="H3497" t="s">
        <v>1021</v>
      </c>
      <c r="I3497" t="s">
        <v>1599</v>
      </c>
    </row>
    <row r="3498" spans="1:9" x14ac:dyDescent="0.25">
      <c r="A3498" t="s">
        <v>1958</v>
      </c>
      <c r="B3498">
        <v>0.12868315999999999</v>
      </c>
      <c r="C3498" t="s">
        <v>1459</v>
      </c>
      <c r="D3498" s="71">
        <v>42416</v>
      </c>
      <c r="E3498">
        <v>2</v>
      </c>
      <c r="F3498">
        <v>2016</v>
      </c>
      <c r="G3498" t="s">
        <v>1165</v>
      </c>
      <c r="H3498" t="s">
        <v>1021</v>
      </c>
      <c r="I3498" t="s">
        <v>1599</v>
      </c>
    </row>
    <row r="3499" spans="1:9" x14ac:dyDescent="0.25">
      <c r="A3499" t="s">
        <v>2619</v>
      </c>
      <c r="B3499">
        <v>0.14396836099999999</v>
      </c>
      <c r="C3499" t="s">
        <v>1459</v>
      </c>
      <c r="D3499" s="71">
        <v>42487</v>
      </c>
      <c r="E3499">
        <v>4</v>
      </c>
      <c r="F3499">
        <v>2016</v>
      </c>
      <c r="G3499" t="s">
        <v>1165</v>
      </c>
      <c r="H3499" t="s">
        <v>1021</v>
      </c>
      <c r="I3499" t="s">
        <v>1599</v>
      </c>
    </row>
    <row r="3500" spans="1:9" x14ac:dyDescent="0.25">
      <c r="A3500" t="s">
        <v>2304</v>
      </c>
      <c r="B3500">
        <v>0.27081321200000003</v>
      </c>
      <c r="C3500" t="s">
        <v>1508</v>
      </c>
      <c r="D3500" s="71">
        <v>42410</v>
      </c>
      <c r="E3500">
        <v>2</v>
      </c>
      <c r="F3500">
        <v>2016</v>
      </c>
      <c r="G3500" t="s">
        <v>1165</v>
      </c>
      <c r="H3500" t="s">
        <v>1021</v>
      </c>
      <c r="I3500" t="s">
        <v>1599</v>
      </c>
    </row>
    <row r="3501" spans="1:9" x14ac:dyDescent="0.25">
      <c r="A3501" t="s">
        <v>2016</v>
      </c>
      <c r="B3501">
        <v>0.16903341099999999</v>
      </c>
      <c r="C3501" t="s">
        <v>1508</v>
      </c>
      <c r="D3501" s="71">
        <v>42381</v>
      </c>
      <c r="E3501">
        <v>1</v>
      </c>
      <c r="F3501">
        <v>2016</v>
      </c>
      <c r="G3501" t="s">
        <v>1165</v>
      </c>
      <c r="H3501" t="s">
        <v>1021</v>
      </c>
      <c r="I3501" t="s">
        <v>1599</v>
      </c>
    </row>
    <row r="3502" spans="1:9" x14ac:dyDescent="0.25">
      <c r="A3502" t="s">
        <v>2171</v>
      </c>
      <c r="B3502">
        <v>0.16565273999999999</v>
      </c>
      <c r="C3502" t="s">
        <v>1508</v>
      </c>
      <c r="D3502" s="71">
        <v>42380</v>
      </c>
      <c r="E3502">
        <v>1</v>
      </c>
      <c r="F3502">
        <v>2016</v>
      </c>
      <c r="G3502" t="s">
        <v>1165</v>
      </c>
      <c r="H3502" t="s">
        <v>1021</v>
      </c>
      <c r="I3502" t="s">
        <v>1599</v>
      </c>
    </row>
    <row r="3503" spans="1:9" x14ac:dyDescent="0.25">
      <c r="A3503" t="s">
        <v>2018</v>
      </c>
      <c r="B3503">
        <v>0.15164449999999999</v>
      </c>
      <c r="C3503" t="s">
        <v>1508</v>
      </c>
      <c r="D3503" s="71">
        <v>42520</v>
      </c>
      <c r="E3503">
        <v>5</v>
      </c>
      <c r="F3503">
        <v>2016</v>
      </c>
      <c r="G3503" t="s">
        <v>1165</v>
      </c>
      <c r="H3503" t="s">
        <v>1021</v>
      </c>
      <c r="I3503" t="s">
        <v>1599</v>
      </c>
    </row>
    <row r="3504" spans="1:9" x14ac:dyDescent="0.25">
      <c r="A3504" t="s">
        <v>2418</v>
      </c>
      <c r="B3504">
        <v>0.14625542399999999</v>
      </c>
      <c r="C3504" t="s">
        <v>1508</v>
      </c>
      <c r="D3504" s="71">
        <v>42447</v>
      </c>
      <c r="E3504">
        <v>3</v>
      </c>
      <c r="F3504">
        <v>2016</v>
      </c>
      <c r="G3504" t="s">
        <v>1165</v>
      </c>
      <c r="H3504" t="s">
        <v>1021</v>
      </c>
      <c r="I3504" t="s">
        <v>1599</v>
      </c>
    </row>
    <row r="3505" spans="1:9" x14ac:dyDescent="0.25">
      <c r="A3505" t="s">
        <v>2472</v>
      </c>
      <c r="B3505">
        <v>0.145492066</v>
      </c>
      <c r="C3505" t="s">
        <v>1508</v>
      </c>
      <c r="D3505" s="71">
        <v>42348</v>
      </c>
      <c r="E3505">
        <v>12</v>
      </c>
      <c r="F3505">
        <v>2015</v>
      </c>
      <c r="G3505" t="s">
        <v>1165</v>
      </c>
      <c r="H3505" t="s">
        <v>1021</v>
      </c>
      <c r="I3505" t="s">
        <v>1599</v>
      </c>
    </row>
    <row r="3506" spans="1:9" x14ac:dyDescent="0.25">
      <c r="A3506" t="s">
        <v>2386</v>
      </c>
      <c r="B3506">
        <v>0.123745828</v>
      </c>
      <c r="C3506" t="s">
        <v>1508</v>
      </c>
      <c r="D3506" s="71">
        <v>42478</v>
      </c>
      <c r="E3506">
        <v>4</v>
      </c>
      <c r="F3506">
        <v>2016</v>
      </c>
      <c r="G3506" t="s">
        <v>1165</v>
      </c>
      <c r="H3506" t="s">
        <v>1021</v>
      </c>
      <c r="I3506" t="s">
        <v>1599</v>
      </c>
    </row>
    <row r="3507" spans="1:9" x14ac:dyDescent="0.25">
      <c r="A3507" t="s">
        <v>1767</v>
      </c>
      <c r="B3507">
        <v>0.142081333</v>
      </c>
      <c r="C3507" t="s">
        <v>1529</v>
      </c>
      <c r="D3507" s="71">
        <v>42521</v>
      </c>
      <c r="E3507">
        <v>5</v>
      </c>
      <c r="F3507">
        <v>2016</v>
      </c>
      <c r="G3507" t="s">
        <v>1165</v>
      </c>
      <c r="H3507" t="s">
        <v>1021</v>
      </c>
      <c r="I3507" t="s">
        <v>1599</v>
      </c>
    </row>
    <row r="3508" spans="1:9" x14ac:dyDescent="0.25">
      <c r="A3508" t="s">
        <v>2168</v>
      </c>
      <c r="B3508">
        <v>0.14953465099999999</v>
      </c>
      <c r="C3508" t="s">
        <v>1359</v>
      </c>
      <c r="D3508" s="71">
        <v>42395</v>
      </c>
      <c r="E3508">
        <v>1</v>
      </c>
      <c r="F3508">
        <v>2016</v>
      </c>
      <c r="G3508" t="s">
        <v>1598</v>
      </c>
      <c r="H3508" t="s">
        <v>1019</v>
      </c>
      <c r="I3508" t="s">
        <v>1599</v>
      </c>
    </row>
    <row r="3509" spans="1:9" x14ac:dyDescent="0.25">
      <c r="A3509" t="s">
        <v>2108</v>
      </c>
      <c r="B3509">
        <v>0.293611978</v>
      </c>
      <c r="C3509" t="s">
        <v>1338</v>
      </c>
      <c r="D3509" s="71">
        <v>42516</v>
      </c>
      <c r="E3509">
        <v>5</v>
      </c>
      <c r="F3509">
        <v>2016</v>
      </c>
      <c r="G3509" t="s">
        <v>1164</v>
      </c>
      <c r="H3509" t="s">
        <v>1018</v>
      </c>
      <c r="I3509" t="s">
        <v>1599</v>
      </c>
    </row>
    <row r="3510" spans="1:9" x14ac:dyDescent="0.25">
      <c r="A3510" t="s">
        <v>2219</v>
      </c>
      <c r="B3510">
        <v>0.19555963600000001</v>
      </c>
      <c r="C3510" t="s">
        <v>1359</v>
      </c>
      <c r="D3510" s="71">
        <v>42445</v>
      </c>
      <c r="E3510">
        <v>3</v>
      </c>
      <c r="F3510">
        <v>2016</v>
      </c>
      <c r="G3510" t="s">
        <v>1164</v>
      </c>
      <c r="H3510" t="s">
        <v>1018</v>
      </c>
      <c r="I3510" t="s">
        <v>1599</v>
      </c>
    </row>
    <row r="3511" spans="1:9" x14ac:dyDescent="0.25">
      <c r="A3511" t="s">
        <v>1947</v>
      </c>
      <c r="B3511">
        <v>0.17050868299999999</v>
      </c>
      <c r="C3511" t="s">
        <v>1359</v>
      </c>
      <c r="D3511" s="71">
        <v>42313</v>
      </c>
      <c r="E3511">
        <v>11</v>
      </c>
      <c r="F3511">
        <v>2015</v>
      </c>
      <c r="G3511" t="s">
        <v>1164</v>
      </c>
      <c r="H3511" t="s">
        <v>1018</v>
      </c>
      <c r="I3511" t="s">
        <v>1599</v>
      </c>
    </row>
    <row r="3512" spans="1:9" x14ac:dyDescent="0.25">
      <c r="A3512" t="s">
        <v>2614</v>
      </c>
      <c r="B3512">
        <v>0.14399345699999999</v>
      </c>
      <c r="C3512" t="s">
        <v>1359</v>
      </c>
      <c r="D3512" s="71">
        <v>42383</v>
      </c>
      <c r="E3512">
        <v>1</v>
      </c>
      <c r="F3512">
        <v>2016</v>
      </c>
      <c r="G3512" t="s">
        <v>1164</v>
      </c>
      <c r="H3512" t="s">
        <v>1018</v>
      </c>
      <c r="I3512" t="s">
        <v>1599</v>
      </c>
    </row>
    <row r="3513" spans="1:9" x14ac:dyDescent="0.25">
      <c r="A3513" t="s">
        <v>1832</v>
      </c>
      <c r="B3513">
        <v>0.14125374199999999</v>
      </c>
      <c r="C3513" t="s">
        <v>1359</v>
      </c>
      <c r="D3513" s="71">
        <v>42432</v>
      </c>
      <c r="E3513">
        <v>3</v>
      </c>
      <c r="F3513">
        <v>2016</v>
      </c>
      <c r="G3513" t="s">
        <v>1164</v>
      </c>
      <c r="H3513" t="s">
        <v>1018</v>
      </c>
      <c r="I3513" t="s">
        <v>1599</v>
      </c>
    </row>
    <row r="3514" spans="1:9" x14ac:dyDescent="0.25">
      <c r="A3514" t="s">
        <v>2367</v>
      </c>
      <c r="B3514">
        <v>0.26515080699999999</v>
      </c>
      <c r="C3514" t="s">
        <v>1359</v>
      </c>
      <c r="D3514" s="71">
        <v>42272</v>
      </c>
      <c r="E3514">
        <v>9</v>
      </c>
      <c r="F3514">
        <v>2015</v>
      </c>
      <c r="G3514" t="s">
        <v>1598</v>
      </c>
      <c r="H3514" t="s">
        <v>1019</v>
      </c>
      <c r="I3514" t="s">
        <v>1599</v>
      </c>
    </row>
    <row r="3515" spans="1:9" x14ac:dyDescent="0.25">
      <c r="A3515" t="s">
        <v>2478</v>
      </c>
      <c r="B3515">
        <v>0.25040836399999999</v>
      </c>
      <c r="C3515" t="s">
        <v>1359</v>
      </c>
      <c r="D3515" s="71">
        <v>42486</v>
      </c>
      <c r="E3515">
        <v>4</v>
      </c>
      <c r="F3515">
        <v>2016</v>
      </c>
      <c r="G3515" t="s">
        <v>1598</v>
      </c>
      <c r="H3515" t="s">
        <v>1019</v>
      </c>
      <c r="I3515" t="s">
        <v>1599</v>
      </c>
    </row>
    <row r="3516" spans="1:9" x14ac:dyDescent="0.25">
      <c r="A3516" t="s">
        <v>2331</v>
      </c>
      <c r="B3516">
        <v>0.147427586</v>
      </c>
      <c r="C3516" t="s">
        <v>1359</v>
      </c>
      <c r="D3516" s="71">
        <v>41967</v>
      </c>
      <c r="E3516">
        <v>11</v>
      </c>
      <c r="F3516">
        <v>2014</v>
      </c>
      <c r="G3516" t="s">
        <v>1598</v>
      </c>
      <c r="H3516" t="s">
        <v>1019</v>
      </c>
      <c r="I3516" t="s">
        <v>1599</v>
      </c>
    </row>
    <row r="3517" spans="1:9" x14ac:dyDescent="0.25">
      <c r="A3517" t="s">
        <v>1715</v>
      </c>
      <c r="B3517">
        <v>0.13106304999999999</v>
      </c>
      <c r="C3517" t="s">
        <v>1359</v>
      </c>
      <c r="D3517" s="71">
        <v>41939</v>
      </c>
      <c r="E3517">
        <v>10</v>
      </c>
      <c r="F3517">
        <v>2014</v>
      </c>
      <c r="G3517" t="s">
        <v>1598</v>
      </c>
      <c r="H3517" t="s">
        <v>1019</v>
      </c>
      <c r="I3517" t="s">
        <v>1599</v>
      </c>
    </row>
    <row r="3518" spans="1:9" x14ac:dyDescent="0.25">
      <c r="A3518" t="s">
        <v>2291</v>
      </c>
      <c r="B3518">
        <v>0.124725398</v>
      </c>
      <c r="C3518" t="s">
        <v>1338</v>
      </c>
      <c r="D3518" s="71">
        <v>42398</v>
      </c>
      <c r="E3518">
        <v>1</v>
      </c>
      <c r="F3518">
        <v>2016</v>
      </c>
      <c r="G3518" t="s">
        <v>1598</v>
      </c>
      <c r="H3518" t="s">
        <v>1019</v>
      </c>
      <c r="I3518" t="s">
        <v>1599</v>
      </c>
    </row>
    <row r="3519" spans="1:9" x14ac:dyDescent="0.25">
      <c r="A3519" t="s">
        <v>1973</v>
      </c>
      <c r="B3519">
        <v>0.128490726</v>
      </c>
      <c r="C3519" t="s">
        <v>1359</v>
      </c>
      <c r="D3519" s="71">
        <v>42398</v>
      </c>
      <c r="E3519">
        <v>1</v>
      </c>
      <c r="F3519">
        <v>2016</v>
      </c>
      <c r="G3519" t="s">
        <v>1164</v>
      </c>
      <c r="H3519" t="s">
        <v>1018</v>
      </c>
      <c r="I3519" t="s">
        <v>1599</v>
      </c>
    </row>
    <row r="3520" spans="1:9" x14ac:dyDescent="0.25">
      <c r="A3520" t="s">
        <v>2033</v>
      </c>
      <c r="B3520">
        <v>0.16863108600000001</v>
      </c>
      <c r="C3520" t="s">
        <v>1359</v>
      </c>
      <c r="D3520" s="71">
        <v>42265</v>
      </c>
      <c r="E3520">
        <v>9</v>
      </c>
      <c r="F3520">
        <v>2015</v>
      </c>
      <c r="G3520" t="s">
        <v>1164</v>
      </c>
      <c r="H3520" t="s">
        <v>1018</v>
      </c>
      <c r="I3520" t="s">
        <v>1599</v>
      </c>
    </row>
    <row r="3521" spans="1:9" x14ac:dyDescent="0.25">
      <c r="A3521" t="s">
        <v>1852</v>
      </c>
      <c r="B3521">
        <v>0.35553126299999999</v>
      </c>
      <c r="C3521" t="s">
        <v>1359</v>
      </c>
      <c r="D3521" s="71">
        <v>42482</v>
      </c>
      <c r="E3521">
        <v>4</v>
      </c>
      <c r="F3521">
        <v>2016</v>
      </c>
      <c r="G3521" t="s">
        <v>1164</v>
      </c>
      <c r="H3521" t="s">
        <v>1018</v>
      </c>
      <c r="I3521" t="s">
        <v>1599</v>
      </c>
    </row>
    <row r="3522" spans="1:9" x14ac:dyDescent="0.25">
      <c r="A3522" t="s">
        <v>1860</v>
      </c>
      <c r="B3522">
        <v>0.35340957299999998</v>
      </c>
      <c r="C3522" t="s">
        <v>1359</v>
      </c>
      <c r="D3522" s="71">
        <v>42473</v>
      </c>
      <c r="E3522">
        <v>4</v>
      </c>
      <c r="F3522">
        <v>2016</v>
      </c>
      <c r="G3522" t="s">
        <v>1164</v>
      </c>
      <c r="H3522" t="s">
        <v>1018</v>
      </c>
      <c r="I3522" t="s">
        <v>1599</v>
      </c>
    </row>
    <row r="3523" spans="1:9" x14ac:dyDescent="0.25">
      <c r="A3523" t="s">
        <v>1907</v>
      </c>
      <c r="B3523">
        <v>0.336845271</v>
      </c>
      <c r="C3523" t="s">
        <v>1359</v>
      </c>
      <c r="D3523" s="71">
        <v>42521</v>
      </c>
      <c r="E3523">
        <v>5</v>
      </c>
      <c r="F3523">
        <v>2016</v>
      </c>
      <c r="G3523" t="s">
        <v>1164</v>
      </c>
      <c r="H3523" t="s">
        <v>1018</v>
      </c>
      <c r="I3523" t="s">
        <v>1599</v>
      </c>
    </row>
    <row r="3524" spans="1:9" x14ac:dyDescent="0.25">
      <c r="A3524" t="s">
        <v>1908</v>
      </c>
      <c r="B3524">
        <v>0.336636041</v>
      </c>
      <c r="C3524" t="s">
        <v>1359</v>
      </c>
      <c r="D3524" s="71">
        <v>42457</v>
      </c>
      <c r="E3524">
        <v>3</v>
      </c>
      <c r="F3524">
        <v>2016</v>
      </c>
      <c r="G3524" t="s">
        <v>1164</v>
      </c>
      <c r="H3524" t="s">
        <v>1018</v>
      </c>
      <c r="I3524" t="s">
        <v>1599</v>
      </c>
    </row>
    <row r="3525" spans="1:9" x14ac:dyDescent="0.25">
      <c r="A3525" t="s">
        <v>1910</v>
      </c>
      <c r="B3525">
        <v>0.33610963199999999</v>
      </c>
      <c r="C3525" t="s">
        <v>1359</v>
      </c>
      <c r="D3525" s="71">
        <v>42450</v>
      </c>
      <c r="E3525">
        <v>3</v>
      </c>
      <c r="F3525">
        <v>2016</v>
      </c>
      <c r="G3525" t="s">
        <v>1164</v>
      </c>
      <c r="H3525" t="s">
        <v>1018</v>
      </c>
      <c r="I3525" t="s">
        <v>1599</v>
      </c>
    </row>
    <row r="3526" spans="1:9" x14ac:dyDescent="0.25">
      <c r="A3526" t="s">
        <v>1988</v>
      </c>
      <c r="B3526">
        <v>0.31869135900000001</v>
      </c>
      <c r="C3526" t="s">
        <v>1359</v>
      </c>
      <c r="D3526" s="71">
        <v>42436</v>
      </c>
      <c r="E3526">
        <v>3</v>
      </c>
      <c r="F3526">
        <v>2016</v>
      </c>
      <c r="G3526" t="s">
        <v>1164</v>
      </c>
      <c r="H3526" t="s">
        <v>1018</v>
      </c>
      <c r="I3526" t="s">
        <v>1599</v>
      </c>
    </row>
    <row r="3527" spans="1:9" x14ac:dyDescent="0.25">
      <c r="A3527" t="s">
        <v>2035</v>
      </c>
      <c r="B3527">
        <v>0.30896195399999998</v>
      </c>
      <c r="C3527" t="s">
        <v>1359</v>
      </c>
      <c r="D3527" s="71">
        <v>42356</v>
      </c>
      <c r="E3527">
        <v>12</v>
      </c>
      <c r="F3527">
        <v>2015</v>
      </c>
      <c r="G3527" t="s">
        <v>1164</v>
      </c>
      <c r="H3527" t="s">
        <v>1018</v>
      </c>
      <c r="I3527" t="s">
        <v>1599</v>
      </c>
    </row>
    <row r="3528" spans="1:9" x14ac:dyDescent="0.25">
      <c r="A3528" t="s">
        <v>2042</v>
      </c>
      <c r="B3528">
        <v>0.30672784600000003</v>
      </c>
      <c r="C3528" t="s">
        <v>1359</v>
      </c>
      <c r="D3528" s="71">
        <v>42439</v>
      </c>
      <c r="E3528">
        <v>3</v>
      </c>
      <c r="F3528">
        <v>2016</v>
      </c>
      <c r="G3528" t="s">
        <v>1164</v>
      </c>
      <c r="H3528" t="s">
        <v>1018</v>
      </c>
      <c r="I3528" t="s">
        <v>1599</v>
      </c>
    </row>
    <row r="3529" spans="1:9" x14ac:dyDescent="0.25">
      <c r="A3529" t="s">
        <v>2057</v>
      </c>
      <c r="B3529">
        <v>0.30572933400000002</v>
      </c>
      <c r="C3529" t="s">
        <v>1359</v>
      </c>
      <c r="D3529" s="71">
        <v>42367</v>
      </c>
      <c r="E3529">
        <v>12</v>
      </c>
      <c r="F3529">
        <v>2015</v>
      </c>
      <c r="G3529" t="s">
        <v>1164</v>
      </c>
      <c r="H3529" t="s">
        <v>1018</v>
      </c>
      <c r="I3529" t="s">
        <v>1599</v>
      </c>
    </row>
    <row r="3530" spans="1:9" x14ac:dyDescent="0.25">
      <c r="A3530" t="s">
        <v>2069</v>
      </c>
      <c r="B3530">
        <v>0.30407775300000001</v>
      </c>
      <c r="C3530" t="s">
        <v>1359</v>
      </c>
      <c r="D3530" s="71">
        <v>42535</v>
      </c>
      <c r="E3530">
        <v>6</v>
      </c>
      <c r="F3530">
        <v>2016</v>
      </c>
      <c r="G3530" t="s">
        <v>1164</v>
      </c>
      <c r="H3530" t="s">
        <v>1018</v>
      </c>
      <c r="I3530" t="s">
        <v>1599</v>
      </c>
    </row>
    <row r="3531" spans="1:9" x14ac:dyDescent="0.25">
      <c r="A3531" t="s">
        <v>2079</v>
      </c>
      <c r="B3531">
        <v>0.29977237499999998</v>
      </c>
      <c r="C3531" t="s">
        <v>1359</v>
      </c>
      <c r="D3531" s="71">
        <v>42352</v>
      </c>
      <c r="E3531">
        <v>12</v>
      </c>
      <c r="F3531">
        <v>2015</v>
      </c>
      <c r="G3531" t="s">
        <v>1164</v>
      </c>
      <c r="H3531" t="s">
        <v>1018</v>
      </c>
      <c r="I3531" t="s">
        <v>1599</v>
      </c>
    </row>
    <row r="3532" spans="1:9" x14ac:dyDescent="0.25">
      <c r="A3532" t="s">
        <v>2085</v>
      </c>
      <c r="B3532">
        <v>0.29795736499999997</v>
      </c>
      <c r="C3532" t="s">
        <v>1359</v>
      </c>
      <c r="D3532" s="71">
        <v>42500</v>
      </c>
      <c r="E3532">
        <v>5</v>
      </c>
      <c r="F3532">
        <v>2016</v>
      </c>
      <c r="G3532" t="s">
        <v>1164</v>
      </c>
      <c r="H3532" t="s">
        <v>1018</v>
      </c>
      <c r="I3532" t="s">
        <v>1599</v>
      </c>
    </row>
    <row r="3533" spans="1:9" x14ac:dyDescent="0.25">
      <c r="A3533" t="s">
        <v>2090</v>
      </c>
      <c r="B3533">
        <v>0.29650377500000002</v>
      </c>
      <c r="C3533" t="s">
        <v>1359</v>
      </c>
      <c r="D3533" s="71">
        <v>42473</v>
      </c>
      <c r="E3533">
        <v>4</v>
      </c>
      <c r="F3533">
        <v>2016</v>
      </c>
      <c r="G3533" t="s">
        <v>1164</v>
      </c>
      <c r="H3533" t="s">
        <v>1018</v>
      </c>
      <c r="I3533" t="s">
        <v>1599</v>
      </c>
    </row>
    <row r="3534" spans="1:9" x14ac:dyDescent="0.25">
      <c r="A3534" t="s">
        <v>2119</v>
      </c>
      <c r="B3534">
        <v>0.29198565300000001</v>
      </c>
      <c r="C3534" t="s">
        <v>1359</v>
      </c>
      <c r="D3534" s="71">
        <v>42439</v>
      </c>
      <c r="E3534">
        <v>3</v>
      </c>
      <c r="F3534">
        <v>2016</v>
      </c>
      <c r="G3534" t="s">
        <v>1164</v>
      </c>
      <c r="H3534" t="s">
        <v>1018</v>
      </c>
      <c r="I3534" t="s">
        <v>1599</v>
      </c>
    </row>
    <row r="3535" spans="1:9" x14ac:dyDescent="0.25">
      <c r="A3535" t="s">
        <v>2131</v>
      </c>
      <c r="B3535">
        <v>0.290511713</v>
      </c>
      <c r="C3535" t="s">
        <v>1359</v>
      </c>
      <c r="D3535" s="71">
        <v>42320</v>
      </c>
      <c r="E3535">
        <v>11</v>
      </c>
      <c r="F3535">
        <v>2015</v>
      </c>
      <c r="G3535" t="s">
        <v>1164</v>
      </c>
      <c r="H3535" t="s">
        <v>1018</v>
      </c>
      <c r="I3535" t="s">
        <v>1599</v>
      </c>
    </row>
    <row r="3536" spans="1:9" x14ac:dyDescent="0.25">
      <c r="A3536" t="s">
        <v>2194</v>
      </c>
      <c r="B3536">
        <v>0.28219242999999999</v>
      </c>
      <c r="C3536" t="s">
        <v>1359</v>
      </c>
      <c r="D3536" s="71">
        <v>42429</v>
      </c>
      <c r="E3536">
        <v>2</v>
      </c>
      <c r="F3536">
        <v>2016</v>
      </c>
      <c r="G3536" t="s">
        <v>1164</v>
      </c>
      <c r="H3536" t="s">
        <v>1018</v>
      </c>
      <c r="I3536" t="s">
        <v>1599</v>
      </c>
    </row>
    <row r="3537" spans="1:9" x14ac:dyDescent="0.25">
      <c r="A3537" t="s">
        <v>2224</v>
      </c>
      <c r="B3537">
        <v>0.27840834599999997</v>
      </c>
      <c r="C3537" t="s">
        <v>1359</v>
      </c>
      <c r="D3537" s="71">
        <v>42268</v>
      </c>
      <c r="E3537">
        <v>9</v>
      </c>
      <c r="F3537">
        <v>2015</v>
      </c>
      <c r="G3537" t="s">
        <v>1164</v>
      </c>
      <c r="H3537" t="s">
        <v>1018</v>
      </c>
      <c r="I3537" t="s">
        <v>1599</v>
      </c>
    </row>
    <row r="3538" spans="1:9" x14ac:dyDescent="0.25">
      <c r="A3538" t="s">
        <v>2235</v>
      </c>
      <c r="B3538">
        <v>0.27704107900000002</v>
      </c>
      <c r="C3538" t="s">
        <v>1359</v>
      </c>
      <c r="D3538" s="71">
        <v>42415</v>
      </c>
      <c r="E3538">
        <v>2</v>
      </c>
      <c r="F3538">
        <v>2016</v>
      </c>
      <c r="G3538" t="s">
        <v>1164</v>
      </c>
      <c r="H3538" t="s">
        <v>1018</v>
      </c>
      <c r="I3538" t="s">
        <v>1599</v>
      </c>
    </row>
    <row r="3539" spans="1:9" x14ac:dyDescent="0.25">
      <c r="A3539" t="s">
        <v>2254</v>
      </c>
      <c r="B3539">
        <v>0.27438644400000001</v>
      </c>
      <c r="C3539" t="s">
        <v>1359</v>
      </c>
      <c r="D3539" s="71">
        <v>42391</v>
      </c>
      <c r="E3539">
        <v>1</v>
      </c>
      <c r="F3539">
        <v>2016</v>
      </c>
      <c r="G3539" t="s">
        <v>1164</v>
      </c>
      <c r="H3539" t="s">
        <v>1018</v>
      </c>
      <c r="I3539" t="s">
        <v>1599</v>
      </c>
    </row>
    <row r="3540" spans="1:9" x14ac:dyDescent="0.25">
      <c r="A3540" t="s">
        <v>2262</v>
      </c>
      <c r="B3540">
        <v>0.27407105399999998</v>
      </c>
      <c r="C3540" t="s">
        <v>1359</v>
      </c>
      <c r="D3540" s="71">
        <v>42475</v>
      </c>
      <c r="E3540">
        <v>4</v>
      </c>
      <c r="F3540">
        <v>2016</v>
      </c>
      <c r="G3540" t="s">
        <v>1164</v>
      </c>
      <c r="H3540" t="s">
        <v>1018</v>
      </c>
      <c r="I3540" t="s">
        <v>1599</v>
      </c>
    </row>
    <row r="3541" spans="1:9" x14ac:dyDescent="0.25">
      <c r="A3541" t="s">
        <v>2281</v>
      </c>
      <c r="B3541">
        <v>0.27281235999999998</v>
      </c>
      <c r="C3541" t="s">
        <v>1359</v>
      </c>
      <c r="D3541" s="71">
        <v>42373</v>
      </c>
      <c r="E3541">
        <v>1</v>
      </c>
      <c r="F3541">
        <v>2016</v>
      </c>
      <c r="G3541" t="s">
        <v>1164</v>
      </c>
      <c r="H3541" t="s">
        <v>1018</v>
      </c>
      <c r="I3541" t="s">
        <v>1599</v>
      </c>
    </row>
    <row r="3542" spans="1:9" x14ac:dyDescent="0.25">
      <c r="A3542" t="s">
        <v>2283</v>
      </c>
      <c r="B3542">
        <v>0.27260564399999998</v>
      </c>
      <c r="C3542" t="s">
        <v>1359</v>
      </c>
      <c r="D3542" s="71">
        <v>42388</v>
      </c>
      <c r="E3542">
        <v>1</v>
      </c>
      <c r="F3542">
        <v>2016</v>
      </c>
      <c r="G3542" t="s">
        <v>1164</v>
      </c>
      <c r="H3542" t="s">
        <v>1018</v>
      </c>
      <c r="I3542" t="s">
        <v>1599</v>
      </c>
    </row>
    <row r="3543" spans="1:9" x14ac:dyDescent="0.25">
      <c r="A3543" t="s">
        <v>2293</v>
      </c>
      <c r="B3543">
        <v>0.27187332199999997</v>
      </c>
      <c r="C3543" t="s">
        <v>1359</v>
      </c>
      <c r="D3543" s="71">
        <v>42116</v>
      </c>
      <c r="E3543">
        <v>4</v>
      </c>
      <c r="F3543">
        <v>2015</v>
      </c>
      <c r="G3543" t="s">
        <v>1164</v>
      </c>
      <c r="H3543" t="s">
        <v>1018</v>
      </c>
      <c r="I3543" t="s">
        <v>1599</v>
      </c>
    </row>
    <row r="3544" spans="1:9" x14ac:dyDescent="0.25">
      <c r="A3544" t="s">
        <v>2322</v>
      </c>
      <c r="B3544">
        <v>0.26883689900000002</v>
      </c>
      <c r="C3544" t="s">
        <v>1359</v>
      </c>
      <c r="D3544" s="71">
        <v>42374</v>
      </c>
      <c r="E3544">
        <v>1</v>
      </c>
      <c r="F3544">
        <v>2016</v>
      </c>
      <c r="G3544" t="s">
        <v>1164</v>
      </c>
      <c r="H3544" t="s">
        <v>1018</v>
      </c>
      <c r="I3544" t="s">
        <v>1599</v>
      </c>
    </row>
    <row r="3545" spans="1:9" x14ac:dyDescent="0.25">
      <c r="A3545" t="s">
        <v>2330</v>
      </c>
      <c r="B3545">
        <v>0.26838371799999999</v>
      </c>
      <c r="C3545" t="s">
        <v>1359</v>
      </c>
      <c r="D3545" s="71">
        <v>42431</v>
      </c>
      <c r="E3545">
        <v>3</v>
      </c>
      <c r="F3545">
        <v>2016</v>
      </c>
      <c r="G3545" t="s">
        <v>1164</v>
      </c>
      <c r="H3545" t="s">
        <v>1018</v>
      </c>
      <c r="I3545" t="s">
        <v>1599</v>
      </c>
    </row>
    <row r="3546" spans="1:9" x14ac:dyDescent="0.25">
      <c r="A3546" t="s">
        <v>2392</v>
      </c>
      <c r="B3546">
        <v>0.26119667600000002</v>
      </c>
      <c r="C3546" t="s">
        <v>1359</v>
      </c>
      <c r="D3546" s="71">
        <v>42342</v>
      </c>
      <c r="E3546">
        <v>12</v>
      </c>
      <c r="F3546">
        <v>2015</v>
      </c>
      <c r="G3546" t="s">
        <v>1164</v>
      </c>
      <c r="H3546" t="s">
        <v>1018</v>
      </c>
      <c r="I3546" t="s">
        <v>1599</v>
      </c>
    </row>
    <row r="3547" spans="1:9" x14ac:dyDescent="0.25">
      <c r="A3547" t="s">
        <v>2404</v>
      </c>
      <c r="B3547">
        <v>0.25978865800000001</v>
      </c>
      <c r="C3547" t="s">
        <v>1359</v>
      </c>
      <c r="D3547" s="71">
        <v>42502</v>
      </c>
      <c r="E3547">
        <v>5</v>
      </c>
      <c r="F3547">
        <v>2016</v>
      </c>
      <c r="G3547" t="s">
        <v>1164</v>
      </c>
      <c r="H3547" t="s">
        <v>1018</v>
      </c>
      <c r="I3547" t="s">
        <v>1599</v>
      </c>
    </row>
    <row r="3548" spans="1:9" x14ac:dyDescent="0.25">
      <c r="A3548" t="s">
        <v>2409</v>
      </c>
      <c r="B3548">
        <v>0.25859286500000001</v>
      </c>
      <c r="C3548" t="s">
        <v>1359</v>
      </c>
      <c r="D3548" s="71">
        <v>42326</v>
      </c>
      <c r="E3548">
        <v>11</v>
      </c>
      <c r="F3548">
        <v>2015</v>
      </c>
      <c r="G3548" t="s">
        <v>1164</v>
      </c>
      <c r="H3548" t="s">
        <v>1018</v>
      </c>
      <c r="I3548" t="s">
        <v>1599</v>
      </c>
    </row>
    <row r="3549" spans="1:9" x14ac:dyDescent="0.25">
      <c r="A3549" t="s">
        <v>2479</v>
      </c>
      <c r="B3549">
        <v>0.25037090899999997</v>
      </c>
      <c r="C3549" t="s">
        <v>1359</v>
      </c>
      <c r="D3549" s="71">
        <v>42185</v>
      </c>
      <c r="E3549">
        <v>6</v>
      </c>
      <c r="F3549">
        <v>2015</v>
      </c>
      <c r="G3549" t="s">
        <v>1164</v>
      </c>
      <c r="H3549" t="s">
        <v>1018</v>
      </c>
      <c r="I3549" t="s">
        <v>1599</v>
      </c>
    </row>
    <row r="3550" spans="1:9" x14ac:dyDescent="0.25">
      <c r="A3550" t="s">
        <v>2483</v>
      </c>
      <c r="B3550">
        <v>0.24998221200000001</v>
      </c>
      <c r="C3550" t="s">
        <v>1359</v>
      </c>
      <c r="D3550" s="71">
        <v>42339</v>
      </c>
      <c r="E3550">
        <v>12</v>
      </c>
      <c r="F3550">
        <v>2015</v>
      </c>
      <c r="G3550" t="s">
        <v>1164</v>
      </c>
      <c r="H3550" t="s">
        <v>1018</v>
      </c>
      <c r="I3550" t="s">
        <v>1599</v>
      </c>
    </row>
    <row r="3551" spans="1:9" x14ac:dyDescent="0.25">
      <c r="A3551" t="s">
        <v>2484</v>
      </c>
      <c r="B3551">
        <v>0.24990584699999999</v>
      </c>
      <c r="C3551" t="s">
        <v>1359</v>
      </c>
      <c r="D3551" s="71">
        <v>42265</v>
      </c>
      <c r="E3551">
        <v>9</v>
      </c>
      <c r="F3551">
        <v>2015</v>
      </c>
      <c r="G3551" t="s">
        <v>1164</v>
      </c>
      <c r="H3551" t="s">
        <v>1018</v>
      </c>
      <c r="I3551" t="s">
        <v>1599</v>
      </c>
    </row>
    <row r="3552" spans="1:9" x14ac:dyDescent="0.25">
      <c r="A3552" t="s">
        <v>2512</v>
      </c>
      <c r="B3552">
        <v>0.247777678</v>
      </c>
      <c r="C3552" t="s">
        <v>1359</v>
      </c>
      <c r="D3552" s="71">
        <v>42243</v>
      </c>
      <c r="E3552">
        <v>8</v>
      </c>
      <c r="F3552">
        <v>2015</v>
      </c>
      <c r="G3552" t="s">
        <v>1164</v>
      </c>
      <c r="H3552" t="s">
        <v>1018</v>
      </c>
      <c r="I3552" t="s">
        <v>1599</v>
      </c>
    </row>
    <row r="3553" spans="1:9" x14ac:dyDescent="0.25">
      <c r="A3553" t="s">
        <v>2541</v>
      </c>
      <c r="B3553">
        <v>0.24488606600000001</v>
      </c>
      <c r="C3553" t="s">
        <v>1359</v>
      </c>
      <c r="D3553" s="71">
        <v>42457</v>
      </c>
      <c r="E3553">
        <v>3</v>
      </c>
      <c r="F3553">
        <v>2016</v>
      </c>
      <c r="G3553" t="s">
        <v>1164</v>
      </c>
      <c r="H3553" t="s">
        <v>1018</v>
      </c>
      <c r="I3553" t="s">
        <v>1599</v>
      </c>
    </row>
    <row r="3554" spans="1:9" x14ac:dyDescent="0.25">
      <c r="A3554" t="s">
        <v>2548</v>
      </c>
      <c r="B3554">
        <v>0.24433027700000001</v>
      </c>
      <c r="C3554" t="s">
        <v>1359</v>
      </c>
      <c r="D3554" s="71">
        <v>42065</v>
      </c>
      <c r="E3554">
        <v>3</v>
      </c>
      <c r="F3554">
        <v>2015</v>
      </c>
      <c r="G3554" t="s">
        <v>1164</v>
      </c>
      <c r="H3554" t="s">
        <v>1018</v>
      </c>
      <c r="I3554" t="s">
        <v>1599</v>
      </c>
    </row>
    <row r="3555" spans="1:9" x14ac:dyDescent="0.25">
      <c r="A3555" t="s">
        <v>2552</v>
      </c>
      <c r="B3555">
        <v>0.24405005799999999</v>
      </c>
      <c r="C3555" t="s">
        <v>1359</v>
      </c>
      <c r="D3555" s="71">
        <v>42390</v>
      </c>
      <c r="E3555">
        <v>1</v>
      </c>
      <c r="F3555">
        <v>2016</v>
      </c>
      <c r="G3555" t="s">
        <v>1164</v>
      </c>
      <c r="H3555" t="s">
        <v>1018</v>
      </c>
      <c r="I3555" t="s">
        <v>1599</v>
      </c>
    </row>
    <row r="3556" spans="1:9" x14ac:dyDescent="0.25">
      <c r="A3556" t="s">
        <v>1681</v>
      </c>
      <c r="B3556">
        <v>0.23207360399999999</v>
      </c>
      <c r="C3556" t="s">
        <v>1359</v>
      </c>
      <c r="D3556" s="71">
        <v>42153</v>
      </c>
      <c r="E3556">
        <v>5</v>
      </c>
      <c r="F3556">
        <v>2015</v>
      </c>
      <c r="G3556" t="s">
        <v>1164</v>
      </c>
      <c r="H3556" t="s">
        <v>1018</v>
      </c>
      <c r="I3556" t="s">
        <v>1599</v>
      </c>
    </row>
    <row r="3557" spans="1:9" x14ac:dyDescent="0.25">
      <c r="A3557" t="s">
        <v>1719</v>
      </c>
      <c r="B3557">
        <v>0.22863503900000001</v>
      </c>
      <c r="C3557" t="s">
        <v>1359</v>
      </c>
      <c r="D3557" s="71">
        <v>42124</v>
      </c>
      <c r="E3557">
        <v>4</v>
      </c>
      <c r="F3557">
        <v>2015</v>
      </c>
      <c r="G3557" t="s">
        <v>1164</v>
      </c>
      <c r="H3557" t="s">
        <v>1018</v>
      </c>
      <c r="I3557" t="s">
        <v>1599</v>
      </c>
    </row>
    <row r="3558" spans="1:9" x14ac:dyDescent="0.25">
      <c r="A3558" t="s">
        <v>1747</v>
      </c>
      <c r="B3558">
        <v>0.22580636100000001</v>
      </c>
      <c r="C3558" t="s">
        <v>1359</v>
      </c>
      <c r="D3558" s="71">
        <v>42361</v>
      </c>
      <c r="E3558">
        <v>12</v>
      </c>
      <c r="F3558">
        <v>2015</v>
      </c>
      <c r="G3558" t="s">
        <v>1164</v>
      </c>
      <c r="H3558" t="s">
        <v>1018</v>
      </c>
      <c r="I3558" t="s">
        <v>1599</v>
      </c>
    </row>
    <row r="3559" spans="1:9" x14ac:dyDescent="0.25">
      <c r="A3559" t="s">
        <v>1756</v>
      </c>
      <c r="B3559">
        <v>0.22531633500000001</v>
      </c>
      <c r="C3559" t="s">
        <v>1359</v>
      </c>
      <c r="D3559" s="71">
        <v>42247</v>
      </c>
      <c r="E3559">
        <v>8</v>
      </c>
      <c r="F3559">
        <v>2015</v>
      </c>
      <c r="G3559" t="s">
        <v>1164</v>
      </c>
      <c r="H3559" t="s">
        <v>1018</v>
      </c>
      <c r="I3559" t="s">
        <v>1599</v>
      </c>
    </row>
    <row r="3560" spans="1:9" x14ac:dyDescent="0.25">
      <c r="A3560" t="s">
        <v>1757</v>
      </c>
      <c r="B3560">
        <v>0.22528363300000001</v>
      </c>
      <c r="C3560" t="s">
        <v>1359</v>
      </c>
      <c r="D3560" s="71">
        <v>42506</v>
      </c>
      <c r="E3560">
        <v>5</v>
      </c>
      <c r="F3560">
        <v>2016</v>
      </c>
      <c r="G3560" t="s">
        <v>1164</v>
      </c>
      <c r="H3560" t="s">
        <v>1018</v>
      </c>
      <c r="I3560" t="s">
        <v>1599</v>
      </c>
    </row>
    <row r="3561" spans="1:9" x14ac:dyDescent="0.25">
      <c r="A3561" t="s">
        <v>1758</v>
      </c>
      <c r="B3561">
        <v>0.22524965499999999</v>
      </c>
      <c r="C3561" t="s">
        <v>1359</v>
      </c>
      <c r="D3561" s="71">
        <v>41991</v>
      </c>
      <c r="E3561">
        <v>12</v>
      </c>
      <c r="F3561">
        <v>2014</v>
      </c>
      <c r="G3561" t="s">
        <v>1164</v>
      </c>
      <c r="H3561" t="s">
        <v>1018</v>
      </c>
      <c r="I3561" t="s">
        <v>1599</v>
      </c>
    </row>
    <row r="3562" spans="1:9" x14ac:dyDescent="0.25">
      <c r="A3562" t="s">
        <v>1835</v>
      </c>
      <c r="B3562">
        <v>0.21781409500000001</v>
      </c>
      <c r="C3562" t="s">
        <v>1359</v>
      </c>
      <c r="D3562" s="71">
        <v>42283</v>
      </c>
      <c r="E3562">
        <v>10</v>
      </c>
      <c r="F3562">
        <v>2015</v>
      </c>
      <c r="G3562" t="s">
        <v>1164</v>
      </c>
      <c r="H3562" t="s">
        <v>1018</v>
      </c>
      <c r="I3562" t="s">
        <v>1599</v>
      </c>
    </row>
    <row r="3563" spans="1:9" x14ac:dyDescent="0.25">
      <c r="A3563" t="s">
        <v>1837</v>
      </c>
      <c r="B3563">
        <v>0.217568389</v>
      </c>
      <c r="C3563" t="s">
        <v>1359</v>
      </c>
      <c r="D3563" s="71">
        <v>42349</v>
      </c>
      <c r="E3563">
        <v>12</v>
      </c>
      <c r="F3563">
        <v>2015</v>
      </c>
      <c r="G3563" t="s">
        <v>1164</v>
      </c>
      <c r="H3563" t="s">
        <v>1018</v>
      </c>
      <c r="I3563" t="s">
        <v>1599</v>
      </c>
    </row>
    <row r="3564" spans="1:9" x14ac:dyDescent="0.25">
      <c r="A3564" t="s">
        <v>1867</v>
      </c>
      <c r="B3564">
        <v>0.21593527700000001</v>
      </c>
      <c r="C3564" t="s">
        <v>1359</v>
      </c>
      <c r="D3564" s="71">
        <v>42447</v>
      </c>
      <c r="E3564">
        <v>3</v>
      </c>
      <c r="F3564">
        <v>2016</v>
      </c>
      <c r="G3564" t="s">
        <v>1164</v>
      </c>
      <c r="H3564" t="s">
        <v>1018</v>
      </c>
      <c r="I3564" t="s">
        <v>1599</v>
      </c>
    </row>
    <row r="3565" spans="1:9" x14ac:dyDescent="0.25">
      <c r="A3565" t="s">
        <v>1881</v>
      </c>
      <c r="B3565">
        <v>0.214841052</v>
      </c>
      <c r="C3565" t="s">
        <v>1359</v>
      </c>
      <c r="D3565" s="71">
        <v>42311</v>
      </c>
      <c r="E3565">
        <v>11</v>
      </c>
      <c r="F3565">
        <v>2015</v>
      </c>
      <c r="G3565" t="s">
        <v>1164</v>
      </c>
      <c r="H3565" t="s">
        <v>1018</v>
      </c>
      <c r="I3565" t="s">
        <v>1599</v>
      </c>
    </row>
    <row r="3566" spans="1:9" x14ac:dyDescent="0.25">
      <c r="A3566" t="s">
        <v>1882</v>
      </c>
      <c r="B3566">
        <v>0.214841052</v>
      </c>
      <c r="C3566" t="s">
        <v>1359</v>
      </c>
      <c r="D3566" s="71">
        <v>42312</v>
      </c>
      <c r="E3566">
        <v>11</v>
      </c>
      <c r="F3566">
        <v>2015</v>
      </c>
      <c r="G3566" t="s">
        <v>1164</v>
      </c>
      <c r="H3566" t="s">
        <v>1018</v>
      </c>
      <c r="I3566" t="s">
        <v>1599</v>
      </c>
    </row>
    <row r="3567" spans="1:9" x14ac:dyDescent="0.25">
      <c r="A3567" t="s">
        <v>1901</v>
      </c>
      <c r="B3567">
        <v>0.21345325800000001</v>
      </c>
      <c r="C3567" t="s">
        <v>1359</v>
      </c>
      <c r="D3567" s="71">
        <v>42355</v>
      </c>
      <c r="E3567">
        <v>12</v>
      </c>
      <c r="F3567">
        <v>2015</v>
      </c>
      <c r="G3567" t="s">
        <v>1164</v>
      </c>
      <c r="H3567" t="s">
        <v>1018</v>
      </c>
      <c r="I3567" t="s">
        <v>1599</v>
      </c>
    </row>
    <row r="3568" spans="1:9" x14ac:dyDescent="0.25">
      <c r="A3568" t="s">
        <v>1912</v>
      </c>
      <c r="B3568">
        <v>0.212610829</v>
      </c>
      <c r="C3568" t="s">
        <v>1359</v>
      </c>
      <c r="D3568" s="71">
        <v>42338</v>
      </c>
      <c r="E3568">
        <v>11</v>
      </c>
      <c r="F3568">
        <v>2015</v>
      </c>
      <c r="G3568" t="s">
        <v>1164</v>
      </c>
      <c r="H3568" t="s">
        <v>1018</v>
      </c>
      <c r="I3568" t="s">
        <v>1599</v>
      </c>
    </row>
    <row r="3569" spans="1:9" x14ac:dyDescent="0.25">
      <c r="A3569" t="s">
        <v>1918</v>
      </c>
      <c r="B3569">
        <v>0.21227789799999999</v>
      </c>
      <c r="C3569" t="s">
        <v>1359</v>
      </c>
      <c r="D3569" s="71">
        <v>41985</v>
      </c>
      <c r="E3569">
        <v>12</v>
      </c>
      <c r="F3569">
        <v>2014</v>
      </c>
      <c r="G3569" t="s">
        <v>1164</v>
      </c>
      <c r="H3569" t="s">
        <v>1018</v>
      </c>
      <c r="I3569" t="s">
        <v>1599</v>
      </c>
    </row>
    <row r="3570" spans="1:9" x14ac:dyDescent="0.25">
      <c r="A3570" t="s">
        <v>1955</v>
      </c>
      <c r="B3570">
        <v>0.209922842</v>
      </c>
      <c r="C3570" t="s">
        <v>1359</v>
      </c>
      <c r="D3570" s="71">
        <v>42166</v>
      </c>
      <c r="E3570">
        <v>6</v>
      </c>
      <c r="F3570">
        <v>2015</v>
      </c>
      <c r="G3570" t="s">
        <v>1164</v>
      </c>
      <c r="H3570" t="s">
        <v>1018</v>
      </c>
      <c r="I3570" t="s">
        <v>1599</v>
      </c>
    </row>
    <row r="3571" spans="1:9" x14ac:dyDescent="0.25">
      <c r="A3571" t="s">
        <v>1994</v>
      </c>
      <c r="B3571">
        <v>0.207870367</v>
      </c>
      <c r="C3571" t="s">
        <v>1359</v>
      </c>
      <c r="D3571" s="71">
        <v>42475</v>
      </c>
      <c r="E3571">
        <v>4</v>
      </c>
      <c r="F3571">
        <v>2016</v>
      </c>
      <c r="G3571" t="s">
        <v>1164</v>
      </c>
      <c r="H3571" t="s">
        <v>1018</v>
      </c>
      <c r="I3571" t="s">
        <v>1599</v>
      </c>
    </row>
    <row r="3572" spans="1:9" x14ac:dyDescent="0.25">
      <c r="A3572" t="s">
        <v>2036</v>
      </c>
      <c r="B3572">
        <v>0.20553645300000001</v>
      </c>
      <c r="C3572" t="s">
        <v>1359</v>
      </c>
      <c r="D3572" s="71">
        <v>42228</v>
      </c>
      <c r="E3572">
        <v>8</v>
      </c>
      <c r="F3572">
        <v>2015</v>
      </c>
      <c r="G3572" t="s">
        <v>1164</v>
      </c>
      <c r="H3572" t="s">
        <v>1018</v>
      </c>
      <c r="I3572" t="s">
        <v>1599</v>
      </c>
    </row>
    <row r="3573" spans="1:9" x14ac:dyDescent="0.25">
      <c r="A3573" t="s">
        <v>2045</v>
      </c>
      <c r="B3573">
        <v>0.204914978</v>
      </c>
      <c r="C3573" t="s">
        <v>1359</v>
      </c>
      <c r="D3573" s="71">
        <v>42153</v>
      </c>
      <c r="E3573">
        <v>5</v>
      </c>
      <c r="F3573">
        <v>2015</v>
      </c>
      <c r="G3573" t="s">
        <v>1164</v>
      </c>
      <c r="H3573" t="s">
        <v>1018</v>
      </c>
      <c r="I3573" t="s">
        <v>1599</v>
      </c>
    </row>
    <row r="3574" spans="1:9" x14ac:dyDescent="0.25">
      <c r="A3574" t="s">
        <v>2107</v>
      </c>
      <c r="B3574">
        <v>0.20107772800000001</v>
      </c>
      <c r="C3574" t="s">
        <v>1359</v>
      </c>
      <c r="D3574" s="71">
        <v>42506</v>
      </c>
      <c r="E3574">
        <v>5</v>
      </c>
      <c r="F3574">
        <v>2016</v>
      </c>
      <c r="G3574" t="s">
        <v>1164</v>
      </c>
      <c r="H3574" t="s">
        <v>1018</v>
      </c>
      <c r="I3574" t="s">
        <v>1599</v>
      </c>
    </row>
    <row r="3575" spans="1:9" x14ac:dyDescent="0.25">
      <c r="A3575" t="s">
        <v>2113</v>
      </c>
      <c r="B3575">
        <v>0.20084843699999999</v>
      </c>
      <c r="C3575" t="s">
        <v>1359</v>
      </c>
      <c r="D3575" s="71">
        <v>41803</v>
      </c>
      <c r="E3575">
        <v>6</v>
      </c>
      <c r="F3575">
        <v>2014</v>
      </c>
      <c r="G3575" t="s">
        <v>1164</v>
      </c>
      <c r="H3575" t="s">
        <v>1018</v>
      </c>
      <c r="I3575" t="s">
        <v>1599</v>
      </c>
    </row>
    <row r="3576" spans="1:9" x14ac:dyDescent="0.25">
      <c r="A3576" t="s">
        <v>2148</v>
      </c>
      <c r="B3576">
        <v>0.19895981200000001</v>
      </c>
      <c r="C3576" t="s">
        <v>1359</v>
      </c>
      <c r="D3576" s="71">
        <v>42289</v>
      </c>
      <c r="E3576">
        <v>10</v>
      </c>
      <c r="F3576">
        <v>2015</v>
      </c>
      <c r="G3576" t="s">
        <v>1164</v>
      </c>
      <c r="H3576" t="s">
        <v>1018</v>
      </c>
      <c r="I3576" t="s">
        <v>1599</v>
      </c>
    </row>
    <row r="3577" spans="1:9" x14ac:dyDescent="0.25">
      <c r="A3577" t="s">
        <v>2159</v>
      </c>
      <c r="B3577">
        <v>0.19832523199999999</v>
      </c>
      <c r="C3577" t="s">
        <v>1359</v>
      </c>
      <c r="D3577" s="71">
        <v>42095</v>
      </c>
      <c r="E3577">
        <v>4</v>
      </c>
      <c r="F3577">
        <v>2015</v>
      </c>
      <c r="G3577" t="s">
        <v>1164</v>
      </c>
      <c r="H3577" t="s">
        <v>1018</v>
      </c>
      <c r="I3577" t="s">
        <v>1599</v>
      </c>
    </row>
    <row r="3578" spans="1:9" x14ac:dyDescent="0.25">
      <c r="A3578" t="s">
        <v>2197</v>
      </c>
      <c r="B3578">
        <v>0.1964477</v>
      </c>
      <c r="C3578" t="s">
        <v>1359</v>
      </c>
      <c r="D3578" s="71">
        <v>42446</v>
      </c>
      <c r="E3578">
        <v>3</v>
      </c>
      <c r="F3578">
        <v>2016</v>
      </c>
      <c r="G3578" t="s">
        <v>1164</v>
      </c>
      <c r="H3578" t="s">
        <v>1018</v>
      </c>
      <c r="I3578" t="s">
        <v>1599</v>
      </c>
    </row>
    <row r="3579" spans="1:9" x14ac:dyDescent="0.25">
      <c r="A3579" t="s">
        <v>2253</v>
      </c>
      <c r="B3579">
        <v>0.193751857</v>
      </c>
      <c r="C3579" t="s">
        <v>1359</v>
      </c>
      <c r="D3579" s="71">
        <v>42354</v>
      </c>
      <c r="E3579">
        <v>12</v>
      </c>
      <c r="F3579">
        <v>2015</v>
      </c>
      <c r="G3579" t="s">
        <v>1164</v>
      </c>
      <c r="H3579" t="s">
        <v>1018</v>
      </c>
      <c r="I3579" t="s">
        <v>1599</v>
      </c>
    </row>
    <row r="3580" spans="1:9" x14ac:dyDescent="0.25">
      <c r="A3580" t="s">
        <v>2306</v>
      </c>
      <c r="B3580">
        <v>0.191239943</v>
      </c>
      <c r="C3580" t="s">
        <v>1359</v>
      </c>
      <c r="D3580" s="71">
        <v>42135</v>
      </c>
      <c r="E3580">
        <v>5</v>
      </c>
      <c r="F3580">
        <v>2015</v>
      </c>
      <c r="G3580" t="s">
        <v>1164</v>
      </c>
      <c r="H3580" t="s">
        <v>1018</v>
      </c>
      <c r="I3580" t="s">
        <v>1599</v>
      </c>
    </row>
    <row r="3581" spans="1:9" x14ac:dyDescent="0.25">
      <c r="A3581" t="s">
        <v>2342</v>
      </c>
      <c r="B3581">
        <v>0.18953229899999999</v>
      </c>
      <c r="C3581" t="s">
        <v>1359</v>
      </c>
      <c r="D3581" s="71">
        <v>41943</v>
      </c>
      <c r="E3581">
        <v>10</v>
      </c>
      <c r="F3581">
        <v>2014</v>
      </c>
      <c r="G3581" t="s">
        <v>1164</v>
      </c>
      <c r="H3581" t="s">
        <v>1018</v>
      </c>
      <c r="I3581" t="s">
        <v>1599</v>
      </c>
    </row>
    <row r="3582" spans="1:9" x14ac:dyDescent="0.25">
      <c r="A3582" t="s">
        <v>2345</v>
      </c>
      <c r="B3582">
        <v>0.189445525</v>
      </c>
      <c r="C3582" t="s">
        <v>1359</v>
      </c>
      <c r="D3582" s="71">
        <v>42226</v>
      </c>
      <c r="E3582">
        <v>8</v>
      </c>
      <c r="F3582">
        <v>2015</v>
      </c>
      <c r="G3582" t="s">
        <v>1164</v>
      </c>
      <c r="H3582" t="s">
        <v>1018</v>
      </c>
      <c r="I3582" t="s">
        <v>1599</v>
      </c>
    </row>
    <row r="3583" spans="1:9" x14ac:dyDescent="0.25">
      <c r="A3583" t="s">
        <v>2370</v>
      </c>
      <c r="B3583">
        <v>0.18838457</v>
      </c>
      <c r="C3583" t="s">
        <v>1359</v>
      </c>
      <c r="D3583" s="71">
        <v>42342</v>
      </c>
      <c r="E3583">
        <v>12</v>
      </c>
      <c r="F3583">
        <v>2015</v>
      </c>
      <c r="G3583" t="s">
        <v>1164</v>
      </c>
      <c r="H3583" t="s">
        <v>1018</v>
      </c>
      <c r="I3583" t="s">
        <v>1599</v>
      </c>
    </row>
    <row r="3584" spans="1:9" x14ac:dyDescent="0.25">
      <c r="A3584" t="s">
        <v>2409</v>
      </c>
      <c r="B3584">
        <v>0.187296612</v>
      </c>
      <c r="C3584" t="s">
        <v>1359</v>
      </c>
      <c r="D3584" s="71">
        <v>42415</v>
      </c>
      <c r="E3584">
        <v>2</v>
      </c>
      <c r="F3584">
        <v>2016</v>
      </c>
      <c r="G3584" t="s">
        <v>1164</v>
      </c>
      <c r="H3584" t="s">
        <v>1018</v>
      </c>
      <c r="I3584" t="s">
        <v>1599</v>
      </c>
    </row>
    <row r="3585" spans="1:9" x14ac:dyDescent="0.25">
      <c r="A3585" t="s">
        <v>2426</v>
      </c>
      <c r="B3585">
        <v>0.18667908799999999</v>
      </c>
      <c r="C3585" t="s">
        <v>1359</v>
      </c>
      <c r="D3585" s="71">
        <v>42310</v>
      </c>
      <c r="E3585">
        <v>11</v>
      </c>
      <c r="F3585">
        <v>2015</v>
      </c>
      <c r="G3585" t="s">
        <v>1164</v>
      </c>
      <c r="H3585" t="s">
        <v>1018</v>
      </c>
      <c r="I3585" t="s">
        <v>1599</v>
      </c>
    </row>
    <row r="3586" spans="1:9" x14ac:dyDescent="0.25">
      <c r="A3586" t="s">
        <v>2466</v>
      </c>
      <c r="B3586">
        <v>0.184980538</v>
      </c>
      <c r="C3586" t="s">
        <v>1359</v>
      </c>
      <c r="D3586" s="71">
        <v>42303</v>
      </c>
      <c r="E3586">
        <v>10</v>
      </c>
      <c r="F3586">
        <v>2015</v>
      </c>
      <c r="G3586" t="s">
        <v>1164</v>
      </c>
      <c r="H3586" t="s">
        <v>1018</v>
      </c>
      <c r="I3586" t="s">
        <v>1599</v>
      </c>
    </row>
    <row r="3587" spans="1:9" x14ac:dyDescent="0.25">
      <c r="A3587" t="s">
        <v>2472</v>
      </c>
      <c r="B3587">
        <v>0.18481745099999999</v>
      </c>
      <c r="C3587" t="s">
        <v>1359</v>
      </c>
      <c r="D3587" s="71">
        <v>42419</v>
      </c>
      <c r="E3587">
        <v>2</v>
      </c>
      <c r="F3587">
        <v>2016</v>
      </c>
      <c r="G3587" t="s">
        <v>1164</v>
      </c>
      <c r="H3587" t="s">
        <v>1018</v>
      </c>
      <c r="I3587" t="s">
        <v>1599</v>
      </c>
    </row>
    <row r="3588" spans="1:9" x14ac:dyDescent="0.25">
      <c r="A3588" t="s">
        <v>2479</v>
      </c>
      <c r="B3588">
        <v>0.184585529</v>
      </c>
      <c r="C3588" t="s">
        <v>1359</v>
      </c>
      <c r="D3588" s="71">
        <v>42237</v>
      </c>
      <c r="E3588">
        <v>8</v>
      </c>
      <c r="F3588">
        <v>2015</v>
      </c>
      <c r="G3588" t="s">
        <v>1164</v>
      </c>
      <c r="H3588" t="s">
        <v>1018</v>
      </c>
      <c r="I3588" t="s">
        <v>1599</v>
      </c>
    </row>
    <row r="3589" spans="1:9" x14ac:dyDescent="0.25">
      <c r="A3589" t="s">
        <v>2500</v>
      </c>
      <c r="B3589">
        <v>0.18400781199999999</v>
      </c>
      <c r="C3589" t="s">
        <v>1359</v>
      </c>
      <c r="D3589" s="71">
        <v>42047</v>
      </c>
      <c r="E3589">
        <v>2</v>
      </c>
      <c r="F3589">
        <v>2015</v>
      </c>
      <c r="G3589" t="s">
        <v>1164</v>
      </c>
      <c r="H3589" t="s">
        <v>1018</v>
      </c>
      <c r="I3589" t="s">
        <v>1599</v>
      </c>
    </row>
    <row r="3590" spans="1:9" x14ac:dyDescent="0.25">
      <c r="A3590" t="s">
        <v>2520</v>
      </c>
      <c r="B3590">
        <v>0.183382192</v>
      </c>
      <c r="C3590" t="s">
        <v>1359</v>
      </c>
      <c r="D3590" s="71">
        <v>42034</v>
      </c>
      <c r="E3590">
        <v>1</v>
      </c>
      <c r="F3590">
        <v>2015</v>
      </c>
      <c r="G3590" t="s">
        <v>1164</v>
      </c>
      <c r="H3590" t="s">
        <v>1018</v>
      </c>
      <c r="I3590" t="s">
        <v>1599</v>
      </c>
    </row>
    <row r="3591" spans="1:9" x14ac:dyDescent="0.25">
      <c r="A3591" t="s">
        <v>2538</v>
      </c>
      <c r="B3591">
        <v>0.18258714100000001</v>
      </c>
      <c r="C3591" t="s">
        <v>1359</v>
      </c>
      <c r="D3591" s="71">
        <v>42436</v>
      </c>
      <c r="E3591">
        <v>3</v>
      </c>
      <c r="F3591">
        <v>2016</v>
      </c>
      <c r="G3591" t="s">
        <v>1164</v>
      </c>
      <c r="H3591" t="s">
        <v>1018</v>
      </c>
      <c r="I3591" t="s">
        <v>1599</v>
      </c>
    </row>
    <row r="3592" spans="1:9" x14ac:dyDescent="0.25">
      <c r="A3592" t="s">
        <v>2546</v>
      </c>
      <c r="B3592">
        <v>0.18237187199999999</v>
      </c>
      <c r="C3592" t="s">
        <v>1359</v>
      </c>
      <c r="D3592" s="71">
        <v>42425</v>
      </c>
      <c r="E3592">
        <v>2</v>
      </c>
      <c r="F3592">
        <v>2016</v>
      </c>
      <c r="G3592" t="s">
        <v>1164</v>
      </c>
      <c r="H3592" t="s">
        <v>1018</v>
      </c>
      <c r="I3592" t="s">
        <v>1599</v>
      </c>
    </row>
    <row r="3593" spans="1:9" x14ac:dyDescent="0.25">
      <c r="A3593" t="s">
        <v>1664</v>
      </c>
      <c r="B3593">
        <v>0.178983419</v>
      </c>
      <c r="C3593" t="s">
        <v>1359</v>
      </c>
      <c r="D3593" s="71">
        <v>42436</v>
      </c>
      <c r="E3593">
        <v>3</v>
      </c>
      <c r="F3593">
        <v>2016</v>
      </c>
      <c r="G3593" t="s">
        <v>1164</v>
      </c>
      <c r="H3593" t="s">
        <v>1018</v>
      </c>
      <c r="I3593" t="s">
        <v>1599</v>
      </c>
    </row>
    <row r="3594" spans="1:9" x14ac:dyDescent="0.25">
      <c r="A3594" t="s">
        <v>1675</v>
      </c>
      <c r="B3594">
        <v>0.17859324800000001</v>
      </c>
      <c r="C3594" t="s">
        <v>1359</v>
      </c>
      <c r="D3594" s="71">
        <v>42534</v>
      </c>
      <c r="E3594">
        <v>6</v>
      </c>
      <c r="F3594">
        <v>2016</v>
      </c>
      <c r="G3594" t="s">
        <v>1164</v>
      </c>
      <c r="H3594" t="s">
        <v>1018</v>
      </c>
      <c r="I3594" t="s">
        <v>1599</v>
      </c>
    </row>
    <row r="3595" spans="1:9" x14ac:dyDescent="0.25">
      <c r="A3595" t="s">
        <v>1701</v>
      </c>
      <c r="B3595">
        <v>0.17797228300000001</v>
      </c>
      <c r="C3595" t="s">
        <v>1359</v>
      </c>
      <c r="D3595" s="71">
        <v>42200</v>
      </c>
      <c r="E3595">
        <v>7</v>
      </c>
      <c r="F3595">
        <v>2015</v>
      </c>
      <c r="G3595" t="s">
        <v>1164</v>
      </c>
      <c r="H3595" t="s">
        <v>1018</v>
      </c>
      <c r="I3595" t="s">
        <v>1599</v>
      </c>
    </row>
    <row r="3596" spans="1:9" x14ac:dyDescent="0.25">
      <c r="A3596" t="s">
        <v>1714</v>
      </c>
      <c r="B3596">
        <v>0.177659338</v>
      </c>
      <c r="C3596" t="s">
        <v>1359</v>
      </c>
      <c r="D3596" s="71">
        <v>42381</v>
      </c>
      <c r="E3596">
        <v>1</v>
      </c>
      <c r="F3596">
        <v>2016</v>
      </c>
      <c r="G3596" t="s">
        <v>1164</v>
      </c>
      <c r="H3596" t="s">
        <v>1018</v>
      </c>
      <c r="I3596" t="s">
        <v>1599</v>
      </c>
    </row>
    <row r="3597" spans="1:9" x14ac:dyDescent="0.25">
      <c r="A3597" t="s">
        <v>1780</v>
      </c>
      <c r="B3597">
        <v>0.17576798599999999</v>
      </c>
      <c r="C3597" t="s">
        <v>1359</v>
      </c>
      <c r="D3597" s="71">
        <v>42423</v>
      </c>
      <c r="E3597">
        <v>2</v>
      </c>
      <c r="F3597">
        <v>2016</v>
      </c>
      <c r="G3597" t="s">
        <v>1164</v>
      </c>
      <c r="H3597" t="s">
        <v>1018</v>
      </c>
      <c r="I3597" t="s">
        <v>1599</v>
      </c>
    </row>
    <row r="3598" spans="1:9" x14ac:dyDescent="0.25">
      <c r="A3598" t="s">
        <v>1834</v>
      </c>
      <c r="B3598">
        <v>0.17378031299999999</v>
      </c>
      <c r="C3598" t="s">
        <v>1359</v>
      </c>
      <c r="D3598" s="71">
        <v>42376</v>
      </c>
      <c r="E3598">
        <v>1</v>
      </c>
      <c r="F3598">
        <v>2016</v>
      </c>
      <c r="G3598" t="s">
        <v>1164</v>
      </c>
      <c r="H3598" t="s">
        <v>1018</v>
      </c>
      <c r="I3598" t="s">
        <v>1599</v>
      </c>
    </row>
    <row r="3599" spans="1:9" x14ac:dyDescent="0.25">
      <c r="A3599" t="s">
        <v>1841</v>
      </c>
      <c r="B3599">
        <v>0.17349562800000001</v>
      </c>
      <c r="C3599" t="s">
        <v>1359</v>
      </c>
      <c r="D3599" s="71">
        <v>41662</v>
      </c>
      <c r="E3599">
        <v>1</v>
      </c>
      <c r="F3599">
        <v>2014</v>
      </c>
      <c r="G3599" t="s">
        <v>1164</v>
      </c>
      <c r="H3599" t="s">
        <v>1018</v>
      </c>
      <c r="I3599" t="s">
        <v>1599</v>
      </c>
    </row>
    <row r="3600" spans="1:9" x14ac:dyDescent="0.25">
      <c r="A3600" t="s">
        <v>1884</v>
      </c>
      <c r="B3600">
        <v>0.17237514500000001</v>
      </c>
      <c r="C3600" t="s">
        <v>1359</v>
      </c>
      <c r="D3600" s="71">
        <v>42333</v>
      </c>
      <c r="E3600">
        <v>11</v>
      </c>
      <c r="F3600">
        <v>2015</v>
      </c>
      <c r="G3600" t="s">
        <v>1164</v>
      </c>
      <c r="H3600" t="s">
        <v>1018</v>
      </c>
      <c r="I3600" t="s">
        <v>1599</v>
      </c>
    </row>
    <row r="3601" spans="1:9" x14ac:dyDescent="0.25">
      <c r="A3601" t="s">
        <v>1923</v>
      </c>
      <c r="B3601">
        <v>0.17122798</v>
      </c>
      <c r="C3601" t="s">
        <v>1359</v>
      </c>
      <c r="D3601" s="71">
        <v>42489</v>
      </c>
      <c r="E3601">
        <v>4</v>
      </c>
      <c r="F3601">
        <v>2016</v>
      </c>
      <c r="G3601" t="s">
        <v>1164</v>
      </c>
      <c r="H3601" t="s">
        <v>1018</v>
      </c>
      <c r="I3601" t="s">
        <v>1599</v>
      </c>
    </row>
    <row r="3602" spans="1:9" x14ac:dyDescent="0.25">
      <c r="A3602" t="s">
        <v>1998</v>
      </c>
      <c r="B3602">
        <v>0.16955999199999999</v>
      </c>
      <c r="C3602" t="s">
        <v>1359</v>
      </c>
      <c r="D3602" s="71">
        <v>42349</v>
      </c>
      <c r="E3602">
        <v>12</v>
      </c>
      <c r="F3602">
        <v>2015</v>
      </c>
      <c r="G3602" t="s">
        <v>1164</v>
      </c>
      <c r="H3602" t="s">
        <v>1018</v>
      </c>
      <c r="I3602" t="s">
        <v>1599</v>
      </c>
    </row>
    <row r="3603" spans="1:9" x14ac:dyDescent="0.25">
      <c r="A3603" t="s">
        <v>2028</v>
      </c>
      <c r="B3603">
        <v>0.16873391600000001</v>
      </c>
      <c r="C3603" t="s">
        <v>1359</v>
      </c>
      <c r="D3603" s="71">
        <v>42444</v>
      </c>
      <c r="E3603">
        <v>3</v>
      </c>
      <c r="F3603">
        <v>2016</v>
      </c>
      <c r="G3603" t="s">
        <v>1164</v>
      </c>
      <c r="H3603" t="s">
        <v>1018</v>
      </c>
      <c r="I3603" t="s">
        <v>1599</v>
      </c>
    </row>
    <row r="3604" spans="1:9" x14ac:dyDescent="0.25">
      <c r="A3604" t="s">
        <v>2029</v>
      </c>
      <c r="B3604">
        <v>0.168714895</v>
      </c>
      <c r="C3604" t="s">
        <v>1359</v>
      </c>
      <c r="D3604" s="71">
        <v>41843</v>
      </c>
      <c r="E3604">
        <v>7</v>
      </c>
      <c r="F3604">
        <v>2014</v>
      </c>
      <c r="G3604" t="s">
        <v>1164</v>
      </c>
      <c r="H3604" t="s">
        <v>1018</v>
      </c>
      <c r="I3604" t="s">
        <v>1599</v>
      </c>
    </row>
    <row r="3605" spans="1:9" x14ac:dyDescent="0.25">
      <c r="A3605" t="s">
        <v>2079</v>
      </c>
      <c r="B3605">
        <v>0.16771551900000001</v>
      </c>
      <c r="C3605" t="s">
        <v>1359</v>
      </c>
      <c r="D3605" s="71">
        <v>42367</v>
      </c>
      <c r="E3605">
        <v>12</v>
      </c>
      <c r="F3605">
        <v>2015</v>
      </c>
      <c r="G3605" t="s">
        <v>1164</v>
      </c>
      <c r="H3605" t="s">
        <v>1018</v>
      </c>
      <c r="I3605" t="s">
        <v>1599</v>
      </c>
    </row>
    <row r="3606" spans="1:9" x14ac:dyDescent="0.25">
      <c r="A3606" t="s">
        <v>2121</v>
      </c>
      <c r="B3606">
        <v>0.16685983800000001</v>
      </c>
      <c r="C3606" t="s">
        <v>1359</v>
      </c>
      <c r="D3606" s="71">
        <v>42272</v>
      </c>
      <c r="E3606">
        <v>9</v>
      </c>
      <c r="F3606">
        <v>2015</v>
      </c>
      <c r="G3606" t="s">
        <v>1164</v>
      </c>
      <c r="H3606" t="s">
        <v>1018</v>
      </c>
      <c r="I3606" t="s">
        <v>1599</v>
      </c>
    </row>
    <row r="3607" spans="1:9" x14ac:dyDescent="0.25">
      <c r="A3607" t="s">
        <v>2152</v>
      </c>
      <c r="B3607">
        <v>0.16613823699999999</v>
      </c>
      <c r="C3607" t="s">
        <v>1359</v>
      </c>
      <c r="D3607" s="71">
        <v>42080</v>
      </c>
      <c r="E3607">
        <v>3</v>
      </c>
      <c r="F3607">
        <v>2015</v>
      </c>
      <c r="G3607" t="s">
        <v>1164</v>
      </c>
      <c r="H3607" t="s">
        <v>1018</v>
      </c>
      <c r="I3607" t="s">
        <v>1599</v>
      </c>
    </row>
    <row r="3608" spans="1:9" x14ac:dyDescent="0.25">
      <c r="A3608" t="s">
        <v>2153</v>
      </c>
      <c r="B3608">
        <v>0.16609439200000001</v>
      </c>
      <c r="C3608" t="s">
        <v>1359</v>
      </c>
      <c r="D3608" s="71">
        <v>41838</v>
      </c>
      <c r="E3608">
        <v>7</v>
      </c>
      <c r="F3608">
        <v>2014</v>
      </c>
      <c r="G3608" t="s">
        <v>1164</v>
      </c>
      <c r="H3608" t="s">
        <v>1018</v>
      </c>
      <c r="I3608" t="s">
        <v>1599</v>
      </c>
    </row>
    <row r="3609" spans="1:9" x14ac:dyDescent="0.25">
      <c r="A3609" t="s">
        <v>2214</v>
      </c>
      <c r="B3609">
        <v>0.16492159000000001</v>
      </c>
      <c r="C3609" t="s">
        <v>1359</v>
      </c>
      <c r="D3609" s="71">
        <v>42265</v>
      </c>
      <c r="E3609">
        <v>9</v>
      </c>
      <c r="F3609">
        <v>2015</v>
      </c>
      <c r="G3609" t="s">
        <v>1164</v>
      </c>
      <c r="H3609" t="s">
        <v>1018</v>
      </c>
      <c r="I3609" t="s">
        <v>1599</v>
      </c>
    </row>
    <row r="3610" spans="1:9" x14ac:dyDescent="0.25">
      <c r="A3610" t="s">
        <v>2236</v>
      </c>
      <c r="B3610">
        <v>0.16453865300000001</v>
      </c>
      <c r="C3610" t="s">
        <v>1359</v>
      </c>
      <c r="D3610" s="71">
        <v>42354</v>
      </c>
      <c r="E3610">
        <v>12</v>
      </c>
      <c r="F3610">
        <v>2015</v>
      </c>
      <c r="G3610" t="s">
        <v>1164</v>
      </c>
      <c r="H3610" t="s">
        <v>1018</v>
      </c>
      <c r="I3610" t="s">
        <v>1599</v>
      </c>
    </row>
    <row r="3611" spans="1:9" x14ac:dyDescent="0.25">
      <c r="A3611" t="s">
        <v>2244</v>
      </c>
      <c r="B3611">
        <v>0.16441162100000001</v>
      </c>
      <c r="C3611" t="s">
        <v>1359</v>
      </c>
      <c r="D3611" s="71">
        <v>42145</v>
      </c>
      <c r="E3611">
        <v>5</v>
      </c>
      <c r="F3611">
        <v>2015</v>
      </c>
      <c r="G3611" t="s">
        <v>1164</v>
      </c>
      <c r="H3611" t="s">
        <v>1018</v>
      </c>
      <c r="I3611" t="s">
        <v>1599</v>
      </c>
    </row>
    <row r="3612" spans="1:9" x14ac:dyDescent="0.25">
      <c r="A3612" t="s">
        <v>2248</v>
      </c>
      <c r="B3612">
        <v>0.16438346200000001</v>
      </c>
      <c r="C3612" t="s">
        <v>1359</v>
      </c>
      <c r="D3612" s="71">
        <v>42423</v>
      </c>
      <c r="E3612">
        <v>2</v>
      </c>
      <c r="F3612">
        <v>2016</v>
      </c>
      <c r="G3612" t="s">
        <v>1164</v>
      </c>
      <c r="H3612" t="s">
        <v>1018</v>
      </c>
      <c r="I3612" t="s">
        <v>1599</v>
      </c>
    </row>
    <row r="3613" spans="1:9" x14ac:dyDescent="0.25">
      <c r="A3613" t="s">
        <v>2287</v>
      </c>
      <c r="B3613">
        <v>0.163575576</v>
      </c>
      <c r="C3613" t="s">
        <v>1359</v>
      </c>
      <c r="D3613" s="71">
        <v>42263</v>
      </c>
      <c r="E3613">
        <v>9</v>
      </c>
      <c r="F3613">
        <v>2015</v>
      </c>
      <c r="G3613" t="s">
        <v>1164</v>
      </c>
      <c r="H3613" t="s">
        <v>1018</v>
      </c>
      <c r="I3613" t="s">
        <v>1599</v>
      </c>
    </row>
    <row r="3614" spans="1:9" x14ac:dyDescent="0.25">
      <c r="A3614" t="s">
        <v>2339</v>
      </c>
      <c r="B3614">
        <v>0.162611265</v>
      </c>
      <c r="C3614" t="s">
        <v>1359</v>
      </c>
      <c r="D3614" s="71">
        <v>42338</v>
      </c>
      <c r="E3614">
        <v>11</v>
      </c>
      <c r="F3614">
        <v>2015</v>
      </c>
      <c r="G3614" t="s">
        <v>1164</v>
      </c>
      <c r="H3614" t="s">
        <v>1018</v>
      </c>
      <c r="I3614" t="s">
        <v>1599</v>
      </c>
    </row>
    <row r="3615" spans="1:9" x14ac:dyDescent="0.25">
      <c r="A3615" t="s">
        <v>2348</v>
      </c>
      <c r="B3615">
        <v>0.16251090200000001</v>
      </c>
      <c r="C3615" t="s">
        <v>1359</v>
      </c>
      <c r="D3615" s="71">
        <v>42047</v>
      </c>
      <c r="E3615">
        <v>2</v>
      </c>
      <c r="F3615">
        <v>2015</v>
      </c>
      <c r="G3615" t="s">
        <v>1164</v>
      </c>
      <c r="H3615" t="s">
        <v>1018</v>
      </c>
      <c r="I3615" t="s">
        <v>1599</v>
      </c>
    </row>
    <row r="3616" spans="1:9" x14ac:dyDescent="0.25">
      <c r="A3616" t="s">
        <v>2401</v>
      </c>
      <c r="B3616">
        <v>0.16158820800000001</v>
      </c>
      <c r="C3616" t="s">
        <v>1359</v>
      </c>
      <c r="D3616" s="71">
        <v>42510</v>
      </c>
      <c r="E3616">
        <v>5</v>
      </c>
      <c r="F3616">
        <v>2016</v>
      </c>
      <c r="G3616" t="s">
        <v>1164</v>
      </c>
      <c r="H3616" t="s">
        <v>1018</v>
      </c>
      <c r="I3616" t="s">
        <v>1599</v>
      </c>
    </row>
    <row r="3617" spans="1:9" x14ac:dyDescent="0.25">
      <c r="A3617" t="s">
        <v>2434</v>
      </c>
      <c r="B3617">
        <v>0.160943578</v>
      </c>
      <c r="C3617" t="s">
        <v>1359</v>
      </c>
      <c r="D3617" s="71">
        <v>42368</v>
      </c>
      <c r="E3617">
        <v>12</v>
      </c>
      <c r="F3617">
        <v>2015</v>
      </c>
      <c r="G3617" t="s">
        <v>1164</v>
      </c>
      <c r="H3617" t="s">
        <v>1018</v>
      </c>
      <c r="I3617" t="s">
        <v>1599</v>
      </c>
    </row>
    <row r="3618" spans="1:9" x14ac:dyDescent="0.25">
      <c r="A3618" t="s">
        <v>2435</v>
      </c>
      <c r="B3618">
        <v>0.160899872</v>
      </c>
      <c r="C3618" t="s">
        <v>1359</v>
      </c>
      <c r="D3618" s="71">
        <v>42296</v>
      </c>
      <c r="E3618">
        <v>10</v>
      </c>
      <c r="F3618">
        <v>2015</v>
      </c>
      <c r="G3618" t="s">
        <v>1164</v>
      </c>
      <c r="H3618" t="s">
        <v>1018</v>
      </c>
      <c r="I3618" t="s">
        <v>1599</v>
      </c>
    </row>
    <row r="3619" spans="1:9" x14ac:dyDescent="0.25">
      <c r="A3619" t="s">
        <v>2445</v>
      </c>
      <c r="B3619">
        <v>0.16070506200000001</v>
      </c>
      <c r="C3619" t="s">
        <v>1359</v>
      </c>
      <c r="D3619" s="71">
        <v>42269</v>
      </c>
      <c r="E3619">
        <v>9</v>
      </c>
      <c r="F3619">
        <v>2015</v>
      </c>
      <c r="G3619" t="s">
        <v>1164</v>
      </c>
      <c r="H3619" t="s">
        <v>1018</v>
      </c>
      <c r="I3619" t="s">
        <v>1599</v>
      </c>
    </row>
    <row r="3620" spans="1:9" x14ac:dyDescent="0.25">
      <c r="A3620" t="s">
        <v>2477</v>
      </c>
      <c r="B3620">
        <v>0.16016898800000001</v>
      </c>
      <c r="C3620" t="s">
        <v>1359</v>
      </c>
      <c r="D3620" s="71">
        <v>41989</v>
      </c>
      <c r="E3620">
        <v>12</v>
      </c>
      <c r="F3620">
        <v>2014</v>
      </c>
      <c r="G3620" t="s">
        <v>1164</v>
      </c>
      <c r="H3620" t="s">
        <v>1018</v>
      </c>
      <c r="I3620" t="s">
        <v>1599</v>
      </c>
    </row>
    <row r="3621" spans="1:9" x14ac:dyDescent="0.25">
      <c r="A3621" t="s">
        <v>2530</v>
      </c>
      <c r="B3621">
        <v>0.15957743399999999</v>
      </c>
      <c r="C3621" t="s">
        <v>1359</v>
      </c>
      <c r="D3621" s="71">
        <v>41971</v>
      </c>
      <c r="E3621">
        <v>11</v>
      </c>
      <c r="F3621">
        <v>2014</v>
      </c>
      <c r="G3621" t="s">
        <v>1164</v>
      </c>
      <c r="H3621" t="s">
        <v>1018</v>
      </c>
      <c r="I3621" t="s">
        <v>1599</v>
      </c>
    </row>
    <row r="3622" spans="1:9" x14ac:dyDescent="0.25">
      <c r="A3622" t="s">
        <v>2633</v>
      </c>
      <c r="B3622">
        <v>0.15744614100000001</v>
      </c>
      <c r="C3622" t="s">
        <v>1359</v>
      </c>
      <c r="D3622" s="71">
        <v>42040</v>
      </c>
      <c r="E3622">
        <v>2</v>
      </c>
      <c r="F3622">
        <v>2015</v>
      </c>
      <c r="G3622" t="s">
        <v>1164</v>
      </c>
      <c r="H3622" t="s">
        <v>1018</v>
      </c>
      <c r="I3622" t="s">
        <v>1599</v>
      </c>
    </row>
    <row r="3623" spans="1:9" x14ac:dyDescent="0.25">
      <c r="A3623" t="s">
        <v>1695</v>
      </c>
      <c r="B3623">
        <v>0.15642957499999999</v>
      </c>
      <c r="C3623" t="s">
        <v>1359</v>
      </c>
      <c r="D3623" s="71">
        <v>41473</v>
      </c>
      <c r="E3623">
        <v>7</v>
      </c>
      <c r="F3623">
        <v>2013</v>
      </c>
      <c r="G3623" t="s">
        <v>1164</v>
      </c>
      <c r="H3623" t="s">
        <v>1018</v>
      </c>
      <c r="I3623" t="s">
        <v>1599</v>
      </c>
    </row>
    <row r="3624" spans="1:9" x14ac:dyDescent="0.25">
      <c r="A3624" t="s">
        <v>1843</v>
      </c>
      <c r="B3624">
        <v>0.154162148</v>
      </c>
      <c r="C3624" t="s">
        <v>1359</v>
      </c>
      <c r="D3624" s="71">
        <v>42033</v>
      </c>
      <c r="E3624">
        <v>1</v>
      </c>
      <c r="F3624">
        <v>2015</v>
      </c>
      <c r="G3624" t="s">
        <v>1164</v>
      </c>
      <c r="H3624" t="s">
        <v>1018</v>
      </c>
      <c r="I3624" t="s">
        <v>1599</v>
      </c>
    </row>
    <row r="3625" spans="1:9" x14ac:dyDescent="0.25">
      <c r="A3625" t="s">
        <v>1935</v>
      </c>
      <c r="B3625">
        <v>0.15285875900000001</v>
      </c>
      <c r="C3625" t="s">
        <v>1359</v>
      </c>
      <c r="D3625" s="71">
        <v>42424</v>
      </c>
      <c r="E3625">
        <v>2</v>
      </c>
      <c r="F3625">
        <v>2016</v>
      </c>
      <c r="G3625" t="s">
        <v>1164</v>
      </c>
      <c r="H3625" t="s">
        <v>1018</v>
      </c>
      <c r="I3625" t="s">
        <v>1599</v>
      </c>
    </row>
    <row r="3626" spans="1:9" x14ac:dyDescent="0.25">
      <c r="A3626" t="s">
        <v>1944</v>
      </c>
      <c r="B3626">
        <v>0.15272882300000001</v>
      </c>
      <c r="C3626" t="s">
        <v>1359</v>
      </c>
      <c r="D3626" s="71">
        <v>41599</v>
      </c>
      <c r="E3626">
        <v>11</v>
      </c>
      <c r="F3626">
        <v>2013</v>
      </c>
      <c r="G3626" t="s">
        <v>1164</v>
      </c>
      <c r="H3626" t="s">
        <v>1018</v>
      </c>
      <c r="I3626" t="s">
        <v>1599</v>
      </c>
    </row>
    <row r="3627" spans="1:9" x14ac:dyDescent="0.25">
      <c r="A3627" t="s">
        <v>2089</v>
      </c>
      <c r="B3627">
        <v>0.150590997</v>
      </c>
      <c r="C3627" t="s">
        <v>1359</v>
      </c>
      <c r="D3627" s="71">
        <v>42033</v>
      </c>
      <c r="E3627">
        <v>1</v>
      </c>
      <c r="F3627">
        <v>2015</v>
      </c>
      <c r="G3627" t="s">
        <v>1164</v>
      </c>
      <c r="H3627" t="s">
        <v>1018</v>
      </c>
      <c r="I3627" t="s">
        <v>1599</v>
      </c>
    </row>
    <row r="3628" spans="1:9" x14ac:dyDescent="0.25">
      <c r="A3628" t="s">
        <v>2094</v>
      </c>
      <c r="B3628">
        <v>0.15051835</v>
      </c>
      <c r="C3628" t="s">
        <v>1359</v>
      </c>
      <c r="D3628" s="71">
        <v>42451</v>
      </c>
      <c r="E3628">
        <v>3</v>
      </c>
      <c r="F3628">
        <v>2016</v>
      </c>
      <c r="G3628" t="s">
        <v>1164</v>
      </c>
      <c r="H3628" t="s">
        <v>1018</v>
      </c>
      <c r="I3628" t="s">
        <v>1599</v>
      </c>
    </row>
    <row r="3629" spans="1:9" x14ac:dyDescent="0.25">
      <c r="A3629" t="s">
        <v>2108</v>
      </c>
      <c r="B3629">
        <v>0.15037442400000001</v>
      </c>
      <c r="C3629" t="s">
        <v>1359</v>
      </c>
      <c r="D3629" s="71">
        <v>41565</v>
      </c>
      <c r="E3629">
        <v>10</v>
      </c>
      <c r="F3629">
        <v>2013</v>
      </c>
      <c r="G3629" t="s">
        <v>1164</v>
      </c>
      <c r="H3629" t="s">
        <v>1018</v>
      </c>
      <c r="I3629" t="s">
        <v>1599</v>
      </c>
    </row>
    <row r="3630" spans="1:9" x14ac:dyDescent="0.25">
      <c r="A3630" t="s">
        <v>2158</v>
      </c>
      <c r="B3630">
        <v>0.149669882</v>
      </c>
      <c r="C3630" t="s">
        <v>1359</v>
      </c>
      <c r="D3630" s="71">
        <v>41715</v>
      </c>
      <c r="E3630">
        <v>3</v>
      </c>
      <c r="F3630">
        <v>2014</v>
      </c>
      <c r="G3630" t="s">
        <v>1164</v>
      </c>
      <c r="H3630" t="s">
        <v>1018</v>
      </c>
      <c r="I3630" t="s">
        <v>1599</v>
      </c>
    </row>
    <row r="3631" spans="1:9" x14ac:dyDescent="0.25">
      <c r="A3631" t="s">
        <v>2176</v>
      </c>
      <c r="B3631">
        <v>0.14943456399999999</v>
      </c>
      <c r="C3631" t="s">
        <v>1359</v>
      </c>
      <c r="D3631" s="71">
        <v>42069</v>
      </c>
      <c r="E3631">
        <v>3</v>
      </c>
      <c r="F3631">
        <v>2015</v>
      </c>
      <c r="G3631" t="s">
        <v>1164</v>
      </c>
      <c r="H3631" t="s">
        <v>1018</v>
      </c>
      <c r="I3631" t="s">
        <v>1599</v>
      </c>
    </row>
    <row r="3632" spans="1:9" x14ac:dyDescent="0.25">
      <c r="A3632" t="s">
        <v>2223</v>
      </c>
      <c r="B3632">
        <v>0.14893151099999999</v>
      </c>
      <c r="C3632" t="s">
        <v>1359</v>
      </c>
      <c r="D3632" s="71">
        <v>42195</v>
      </c>
      <c r="E3632">
        <v>7</v>
      </c>
      <c r="F3632">
        <v>2015</v>
      </c>
      <c r="G3632" t="s">
        <v>1164</v>
      </c>
      <c r="H3632" t="s">
        <v>1018</v>
      </c>
      <c r="I3632" t="s">
        <v>1599</v>
      </c>
    </row>
    <row r="3633" spans="1:9" x14ac:dyDescent="0.25">
      <c r="A3633" t="s">
        <v>2236</v>
      </c>
      <c r="B3633">
        <v>0.148740858</v>
      </c>
      <c r="C3633" t="s">
        <v>1359</v>
      </c>
      <c r="D3633" s="71">
        <v>42521</v>
      </c>
      <c r="E3633">
        <v>5</v>
      </c>
      <c r="F3633">
        <v>2016</v>
      </c>
      <c r="G3633" t="s">
        <v>1164</v>
      </c>
      <c r="H3633" t="s">
        <v>1018</v>
      </c>
      <c r="I3633" t="s">
        <v>1599</v>
      </c>
    </row>
    <row r="3634" spans="1:9" x14ac:dyDescent="0.25">
      <c r="A3634" t="s">
        <v>2238</v>
      </c>
      <c r="B3634">
        <v>0.14872054100000001</v>
      </c>
      <c r="C3634" t="s">
        <v>1359</v>
      </c>
      <c r="D3634" s="71">
        <v>42341</v>
      </c>
      <c r="E3634">
        <v>12</v>
      </c>
      <c r="F3634">
        <v>2015</v>
      </c>
      <c r="G3634" t="s">
        <v>1164</v>
      </c>
      <c r="H3634" t="s">
        <v>1018</v>
      </c>
      <c r="I3634" t="s">
        <v>1599</v>
      </c>
    </row>
    <row r="3635" spans="1:9" x14ac:dyDescent="0.25">
      <c r="A3635" t="s">
        <v>2474</v>
      </c>
      <c r="B3635">
        <v>0.14547288999999999</v>
      </c>
      <c r="C3635" t="s">
        <v>1359</v>
      </c>
      <c r="D3635" s="71">
        <v>42467</v>
      </c>
      <c r="E3635">
        <v>4</v>
      </c>
      <c r="F3635">
        <v>2016</v>
      </c>
      <c r="G3635" t="s">
        <v>1164</v>
      </c>
      <c r="H3635" t="s">
        <v>1018</v>
      </c>
      <c r="I3635" t="s">
        <v>1599</v>
      </c>
    </row>
    <row r="3636" spans="1:9" x14ac:dyDescent="0.25">
      <c r="A3636" t="s">
        <v>2475</v>
      </c>
      <c r="B3636">
        <v>0.14545920700000001</v>
      </c>
      <c r="C3636" t="s">
        <v>1359</v>
      </c>
      <c r="D3636" s="71">
        <v>42181</v>
      </c>
      <c r="E3636">
        <v>6</v>
      </c>
      <c r="F3636">
        <v>2015</v>
      </c>
      <c r="G3636" t="s">
        <v>1164</v>
      </c>
      <c r="H3636" t="s">
        <v>1018</v>
      </c>
      <c r="I3636" t="s">
        <v>1599</v>
      </c>
    </row>
    <row r="3637" spans="1:9" x14ac:dyDescent="0.25">
      <c r="A3637" t="s">
        <v>2499</v>
      </c>
      <c r="B3637">
        <v>0.14521155999999999</v>
      </c>
      <c r="C3637" t="s">
        <v>1359</v>
      </c>
      <c r="D3637" s="71">
        <v>42104</v>
      </c>
      <c r="E3637">
        <v>4</v>
      </c>
      <c r="F3637">
        <v>2015</v>
      </c>
      <c r="G3637" t="s">
        <v>1164</v>
      </c>
      <c r="H3637" t="s">
        <v>1018</v>
      </c>
      <c r="I3637" t="s">
        <v>1599</v>
      </c>
    </row>
    <row r="3638" spans="1:9" x14ac:dyDescent="0.25">
      <c r="A3638" t="s">
        <v>2501</v>
      </c>
      <c r="B3638">
        <v>0.14519755400000001</v>
      </c>
      <c r="C3638" t="s">
        <v>1359</v>
      </c>
      <c r="D3638" s="71">
        <v>41898</v>
      </c>
      <c r="E3638">
        <v>9</v>
      </c>
      <c r="F3638">
        <v>2014</v>
      </c>
      <c r="G3638" t="s">
        <v>1164</v>
      </c>
      <c r="H3638" t="s">
        <v>1018</v>
      </c>
      <c r="I3638" t="s">
        <v>1599</v>
      </c>
    </row>
    <row r="3639" spans="1:9" x14ac:dyDescent="0.25">
      <c r="A3639" t="s">
        <v>2506</v>
      </c>
      <c r="B3639">
        <v>0.14513949400000001</v>
      </c>
      <c r="C3639" t="s">
        <v>1359</v>
      </c>
      <c r="D3639" s="71">
        <v>41807</v>
      </c>
      <c r="E3639">
        <v>6</v>
      </c>
      <c r="F3639">
        <v>2014</v>
      </c>
      <c r="G3639" t="s">
        <v>1164</v>
      </c>
      <c r="H3639" t="s">
        <v>1018</v>
      </c>
      <c r="I3639" t="s">
        <v>1599</v>
      </c>
    </row>
    <row r="3640" spans="1:9" x14ac:dyDescent="0.25">
      <c r="A3640" t="s">
        <v>2517</v>
      </c>
      <c r="B3640">
        <v>0.145057362</v>
      </c>
      <c r="C3640" t="s">
        <v>1359</v>
      </c>
      <c r="D3640" s="71">
        <v>42276</v>
      </c>
      <c r="E3640">
        <v>9</v>
      </c>
      <c r="F3640">
        <v>2015</v>
      </c>
      <c r="G3640" t="s">
        <v>1164</v>
      </c>
      <c r="H3640" t="s">
        <v>1018</v>
      </c>
      <c r="I3640" t="s">
        <v>1599</v>
      </c>
    </row>
    <row r="3641" spans="1:9" x14ac:dyDescent="0.25">
      <c r="A3641" t="s">
        <v>2529</v>
      </c>
      <c r="B3641">
        <v>0.144965384</v>
      </c>
      <c r="C3641" t="s">
        <v>1359</v>
      </c>
      <c r="D3641" s="71">
        <v>42185</v>
      </c>
      <c r="E3641">
        <v>6</v>
      </c>
      <c r="F3641">
        <v>2015</v>
      </c>
      <c r="G3641" t="s">
        <v>1164</v>
      </c>
      <c r="H3641" t="s">
        <v>1018</v>
      </c>
      <c r="I3641" t="s">
        <v>1599</v>
      </c>
    </row>
    <row r="3642" spans="1:9" x14ac:dyDescent="0.25">
      <c r="A3642" t="s">
        <v>1692</v>
      </c>
      <c r="B3642">
        <v>0.14311764499999999</v>
      </c>
      <c r="C3642" t="s">
        <v>1359</v>
      </c>
      <c r="D3642" s="71">
        <v>42321</v>
      </c>
      <c r="E3642">
        <v>11</v>
      </c>
      <c r="F3642">
        <v>2015</v>
      </c>
      <c r="G3642" t="s">
        <v>1164</v>
      </c>
      <c r="H3642" t="s">
        <v>1018</v>
      </c>
      <c r="I3642" t="s">
        <v>1599</v>
      </c>
    </row>
    <row r="3643" spans="1:9" x14ac:dyDescent="0.25">
      <c r="A3643" t="s">
        <v>1694</v>
      </c>
      <c r="B3643">
        <v>0.14310451900000001</v>
      </c>
      <c r="C3643" t="s">
        <v>1359</v>
      </c>
      <c r="D3643" s="71">
        <v>41568</v>
      </c>
      <c r="E3643">
        <v>10</v>
      </c>
      <c r="F3643">
        <v>2013</v>
      </c>
      <c r="G3643" t="s">
        <v>1164</v>
      </c>
      <c r="H3643" t="s">
        <v>1018</v>
      </c>
      <c r="I3643" t="s">
        <v>1599</v>
      </c>
    </row>
    <row r="3644" spans="1:9" x14ac:dyDescent="0.25">
      <c r="A3644" t="s">
        <v>1719</v>
      </c>
      <c r="B3644">
        <v>0.14280747399999999</v>
      </c>
      <c r="C3644" t="s">
        <v>1359</v>
      </c>
      <c r="D3644" s="71">
        <v>42453</v>
      </c>
      <c r="E3644">
        <v>3</v>
      </c>
      <c r="F3644">
        <v>2016</v>
      </c>
      <c r="G3644" t="s">
        <v>1164</v>
      </c>
      <c r="H3644" t="s">
        <v>1018</v>
      </c>
      <c r="I3644" t="s">
        <v>1599</v>
      </c>
    </row>
    <row r="3645" spans="1:9" x14ac:dyDescent="0.25">
      <c r="A3645" t="s">
        <v>1785</v>
      </c>
      <c r="B3645">
        <v>0.14180870600000001</v>
      </c>
      <c r="C3645" t="s">
        <v>1359</v>
      </c>
      <c r="D3645" s="71">
        <v>42493</v>
      </c>
      <c r="E3645">
        <v>5</v>
      </c>
      <c r="F3645">
        <v>2016</v>
      </c>
      <c r="G3645" t="s">
        <v>1164</v>
      </c>
      <c r="H3645" t="s">
        <v>1018</v>
      </c>
      <c r="I3645" t="s">
        <v>1599</v>
      </c>
    </row>
    <row r="3646" spans="1:9" x14ac:dyDescent="0.25">
      <c r="A3646" t="s">
        <v>1830</v>
      </c>
      <c r="B3646">
        <v>0.14126686899999999</v>
      </c>
      <c r="C3646" t="s">
        <v>1359</v>
      </c>
      <c r="D3646" s="71">
        <v>42404</v>
      </c>
      <c r="E3646">
        <v>2</v>
      </c>
      <c r="F3646">
        <v>2016</v>
      </c>
      <c r="G3646" t="s">
        <v>1164</v>
      </c>
      <c r="H3646" t="s">
        <v>1018</v>
      </c>
      <c r="I3646" t="s">
        <v>1599</v>
      </c>
    </row>
    <row r="3647" spans="1:9" x14ac:dyDescent="0.25">
      <c r="A3647" t="s">
        <v>1878</v>
      </c>
      <c r="B3647">
        <v>0.14069865400000001</v>
      </c>
      <c r="C3647" t="s">
        <v>1359</v>
      </c>
      <c r="D3647" s="71">
        <v>41523</v>
      </c>
      <c r="E3647">
        <v>9</v>
      </c>
      <c r="F3647">
        <v>2013</v>
      </c>
      <c r="G3647" t="s">
        <v>1164</v>
      </c>
      <c r="H3647" t="s">
        <v>1018</v>
      </c>
      <c r="I3647" t="s">
        <v>1599</v>
      </c>
    </row>
    <row r="3648" spans="1:9" x14ac:dyDescent="0.25">
      <c r="A3648" t="s">
        <v>2160</v>
      </c>
      <c r="B3648">
        <v>0.13731695799999999</v>
      </c>
      <c r="C3648" t="s">
        <v>1359</v>
      </c>
      <c r="D3648" s="71">
        <v>42264</v>
      </c>
      <c r="E3648">
        <v>9</v>
      </c>
      <c r="F3648">
        <v>2015</v>
      </c>
      <c r="G3648" t="s">
        <v>1164</v>
      </c>
      <c r="H3648" t="s">
        <v>1018</v>
      </c>
      <c r="I3648" t="s">
        <v>1599</v>
      </c>
    </row>
    <row r="3649" spans="1:9" x14ac:dyDescent="0.25">
      <c r="A3649" t="s">
        <v>2189</v>
      </c>
      <c r="B3649">
        <v>0.13697384700000001</v>
      </c>
      <c r="C3649" t="s">
        <v>1359</v>
      </c>
      <c r="D3649" s="71">
        <v>41696</v>
      </c>
      <c r="E3649">
        <v>2</v>
      </c>
      <c r="F3649">
        <v>2014</v>
      </c>
      <c r="G3649" t="s">
        <v>1164</v>
      </c>
      <c r="H3649" t="s">
        <v>1018</v>
      </c>
      <c r="I3649" t="s">
        <v>1599</v>
      </c>
    </row>
    <row r="3650" spans="1:9" x14ac:dyDescent="0.25">
      <c r="A3650" t="s">
        <v>2212</v>
      </c>
      <c r="B3650">
        <v>0.13665437899999999</v>
      </c>
      <c r="C3650" t="s">
        <v>1359</v>
      </c>
      <c r="D3650" s="71">
        <v>42419</v>
      </c>
      <c r="E3650">
        <v>2</v>
      </c>
      <c r="F3650">
        <v>2016</v>
      </c>
      <c r="G3650" t="s">
        <v>1164</v>
      </c>
      <c r="H3650" t="s">
        <v>1018</v>
      </c>
      <c r="I3650" t="s">
        <v>1599</v>
      </c>
    </row>
    <row r="3651" spans="1:9" x14ac:dyDescent="0.25">
      <c r="A3651" t="s">
        <v>2263</v>
      </c>
      <c r="B3651">
        <v>0.136025856</v>
      </c>
      <c r="C3651" t="s">
        <v>1359</v>
      </c>
      <c r="D3651" s="71">
        <v>42264</v>
      </c>
      <c r="E3651">
        <v>9</v>
      </c>
      <c r="F3651">
        <v>2015</v>
      </c>
      <c r="G3651" t="s">
        <v>1164</v>
      </c>
      <c r="H3651" t="s">
        <v>1018</v>
      </c>
      <c r="I3651" t="s">
        <v>1599</v>
      </c>
    </row>
    <row r="3652" spans="1:9" x14ac:dyDescent="0.25">
      <c r="A3652" t="s">
        <v>2357</v>
      </c>
      <c r="B3652">
        <v>0.13503248600000001</v>
      </c>
      <c r="C3652" t="s">
        <v>1359</v>
      </c>
      <c r="D3652" s="71">
        <v>41947</v>
      </c>
      <c r="E3652">
        <v>11</v>
      </c>
      <c r="F3652">
        <v>2014</v>
      </c>
      <c r="G3652" t="s">
        <v>1164</v>
      </c>
      <c r="H3652" t="s">
        <v>1018</v>
      </c>
      <c r="I3652" t="s">
        <v>1599</v>
      </c>
    </row>
    <row r="3653" spans="1:9" x14ac:dyDescent="0.25">
      <c r="A3653" t="s">
        <v>2364</v>
      </c>
      <c r="B3653">
        <v>0.13497790100000001</v>
      </c>
      <c r="C3653" t="s">
        <v>1359</v>
      </c>
      <c r="D3653" s="71">
        <v>42325</v>
      </c>
      <c r="E3653">
        <v>11</v>
      </c>
      <c r="F3653">
        <v>2015</v>
      </c>
      <c r="G3653" t="s">
        <v>1164</v>
      </c>
      <c r="H3653" t="s">
        <v>1018</v>
      </c>
      <c r="I3653" t="s">
        <v>1599</v>
      </c>
    </row>
    <row r="3654" spans="1:9" x14ac:dyDescent="0.25">
      <c r="A3654" t="s">
        <v>2404</v>
      </c>
      <c r="B3654">
        <v>0.13446282600000001</v>
      </c>
      <c r="C3654" t="s">
        <v>1359</v>
      </c>
      <c r="D3654" s="71">
        <v>42283</v>
      </c>
      <c r="E3654">
        <v>10</v>
      </c>
      <c r="F3654">
        <v>2015</v>
      </c>
      <c r="G3654" t="s">
        <v>1164</v>
      </c>
      <c r="H3654" t="s">
        <v>1018</v>
      </c>
      <c r="I3654" t="s">
        <v>1599</v>
      </c>
    </row>
    <row r="3655" spans="1:9" x14ac:dyDescent="0.25">
      <c r="A3655" t="s">
        <v>2431</v>
      </c>
      <c r="B3655">
        <v>0.13418850700000001</v>
      </c>
      <c r="C3655" t="s">
        <v>1359</v>
      </c>
      <c r="D3655" s="71">
        <v>42142</v>
      </c>
      <c r="E3655">
        <v>5</v>
      </c>
      <c r="F3655">
        <v>2015</v>
      </c>
      <c r="G3655" t="s">
        <v>1164</v>
      </c>
      <c r="H3655" t="s">
        <v>1018</v>
      </c>
      <c r="I3655" t="s">
        <v>1599</v>
      </c>
    </row>
    <row r="3656" spans="1:9" x14ac:dyDescent="0.25">
      <c r="A3656" t="s">
        <v>2504</v>
      </c>
      <c r="B3656">
        <v>0.13344566999999999</v>
      </c>
      <c r="C3656" t="s">
        <v>1359</v>
      </c>
      <c r="D3656" s="71">
        <v>42166</v>
      </c>
      <c r="E3656">
        <v>6</v>
      </c>
      <c r="F3656">
        <v>2015</v>
      </c>
      <c r="G3656" t="s">
        <v>1164</v>
      </c>
      <c r="H3656" t="s">
        <v>1018</v>
      </c>
      <c r="I3656" t="s">
        <v>1599</v>
      </c>
    </row>
    <row r="3657" spans="1:9" x14ac:dyDescent="0.25">
      <c r="A3657" t="s">
        <v>2566</v>
      </c>
      <c r="B3657">
        <v>0.132683779</v>
      </c>
      <c r="C3657" t="s">
        <v>1359</v>
      </c>
      <c r="D3657" s="71">
        <v>42094</v>
      </c>
      <c r="E3657">
        <v>3</v>
      </c>
      <c r="F3657">
        <v>2015</v>
      </c>
      <c r="G3657" t="s">
        <v>1164</v>
      </c>
      <c r="H3657" t="s">
        <v>1018</v>
      </c>
      <c r="I3657" t="s">
        <v>1599</v>
      </c>
    </row>
    <row r="3658" spans="1:9" x14ac:dyDescent="0.25">
      <c r="A3658" t="s">
        <v>2576</v>
      </c>
      <c r="B3658">
        <v>0.13262273399999999</v>
      </c>
      <c r="C3658" t="s">
        <v>1359</v>
      </c>
      <c r="D3658" s="71">
        <v>42166</v>
      </c>
      <c r="E3658">
        <v>6</v>
      </c>
      <c r="F3658">
        <v>2015</v>
      </c>
      <c r="G3658" t="s">
        <v>1164</v>
      </c>
      <c r="H3658" t="s">
        <v>1018</v>
      </c>
      <c r="I3658" t="s">
        <v>1599</v>
      </c>
    </row>
    <row r="3659" spans="1:9" x14ac:dyDescent="0.25">
      <c r="A3659" t="s">
        <v>2618</v>
      </c>
      <c r="B3659">
        <v>0.13219698699999999</v>
      </c>
      <c r="C3659" t="s">
        <v>1359</v>
      </c>
      <c r="D3659" s="71">
        <v>42227</v>
      </c>
      <c r="E3659">
        <v>8</v>
      </c>
      <c r="F3659">
        <v>2015</v>
      </c>
      <c r="G3659" t="s">
        <v>1164</v>
      </c>
      <c r="H3659" t="s">
        <v>1018</v>
      </c>
      <c r="I3659" t="s">
        <v>1599</v>
      </c>
    </row>
    <row r="3660" spans="1:9" x14ac:dyDescent="0.25">
      <c r="A3660" t="s">
        <v>2641</v>
      </c>
      <c r="B3660">
        <v>0.132007445</v>
      </c>
      <c r="C3660" t="s">
        <v>1359</v>
      </c>
      <c r="D3660" s="71">
        <v>42425</v>
      </c>
      <c r="E3660">
        <v>2</v>
      </c>
      <c r="F3660">
        <v>2016</v>
      </c>
      <c r="G3660" t="s">
        <v>1164</v>
      </c>
      <c r="H3660" t="s">
        <v>1018</v>
      </c>
      <c r="I3660" t="s">
        <v>1599</v>
      </c>
    </row>
    <row r="3661" spans="1:9" x14ac:dyDescent="0.25">
      <c r="A3661" t="s">
        <v>1664</v>
      </c>
      <c r="B3661">
        <v>0.131638004</v>
      </c>
      <c r="C3661" t="s">
        <v>1359</v>
      </c>
      <c r="D3661" s="71">
        <v>42297</v>
      </c>
      <c r="E3661">
        <v>10</v>
      </c>
      <c r="F3661">
        <v>2015</v>
      </c>
      <c r="G3661" t="s">
        <v>1164</v>
      </c>
      <c r="H3661" t="s">
        <v>1018</v>
      </c>
      <c r="I3661" t="s">
        <v>1599</v>
      </c>
    </row>
    <row r="3662" spans="1:9" x14ac:dyDescent="0.25">
      <c r="A3662" t="s">
        <v>1784</v>
      </c>
      <c r="B3662">
        <v>0.130426347</v>
      </c>
      <c r="C3662" t="s">
        <v>1359</v>
      </c>
      <c r="D3662" s="71">
        <v>42482</v>
      </c>
      <c r="E3662">
        <v>4</v>
      </c>
      <c r="F3662">
        <v>2016</v>
      </c>
      <c r="G3662" t="s">
        <v>1164</v>
      </c>
      <c r="H3662" t="s">
        <v>1018</v>
      </c>
      <c r="I3662" t="s">
        <v>1599</v>
      </c>
    </row>
    <row r="3663" spans="1:9" x14ac:dyDescent="0.25">
      <c r="A3663" t="s">
        <v>1787</v>
      </c>
      <c r="B3663">
        <v>0.130420074</v>
      </c>
      <c r="C3663" t="s">
        <v>1359</v>
      </c>
      <c r="D3663" s="71">
        <v>41701</v>
      </c>
      <c r="E3663">
        <v>3</v>
      </c>
      <c r="F3663">
        <v>2014</v>
      </c>
      <c r="G3663" t="s">
        <v>1164</v>
      </c>
      <c r="H3663" t="s">
        <v>1018</v>
      </c>
      <c r="I3663" t="s">
        <v>1599</v>
      </c>
    </row>
    <row r="3664" spans="1:9" x14ac:dyDescent="0.25">
      <c r="A3664" t="s">
        <v>1966</v>
      </c>
      <c r="B3664">
        <v>0.12860427899999999</v>
      </c>
      <c r="C3664" t="s">
        <v>1359</v>
      </c>
      <c r="D3664" s="71">
        <v>42214</v>
      </c>
      <c r="E3664">
        <v>7</v>
      </c>
      <c r="F3664">
        <v>2015</v>
      </c>
      <c r="G3664" t="s">
        <v>1164</v>
      </c>
      <c r="H3664" t="s">
        <v>1018</v>
      </c>
      <c r="I3664" t="s">
        <v>1599</v>
      </c>
    </row>
    <row r="3665" spans="1:9" x14ac:dyDescent="0.25">
      <c r="A3665" t="s">
        <v>1988</v>
      </c>
      <c r="B3665">
        <v>0.12834656</v>
      </c>
      <c r="C3665" t="s">
        <v>1359</v>
      </c>
      <c r="D3665" s="71">
        <v>42416</v>
      </c>
      <c r="E3665">
        <v>2</v>
      </c>
      <c r="F3665">
        <v>2016</v>
      </c>
      <c r="G3665" t="s">
        <v>1164</v>
      </c>
      <c r="H3665" t="s">
        <v>1018</v>
      </c>
      <c r="I3665" t="s">
        <v>1599</v>
      </c>
    </row>
    <row r="3666" spans="1:9" x14ac:dyDescent="0.25">
      <c r="A3666" t="s">
        <v>2006</v>
      </c>
      <c r="B3666">
        <v>0.128112422</v>
      </c>
      <c r="C3666" t="s">
        <v>1359</v>
      </c>
      <c r="D3666" s="71">
        <v>42045</v>
      </c>
      <c r="E3666">
        <v>2</v>
      </c>
      <c r="F3666">
        <v>2015</v>
      </c>
      <c r="G3666" t="s">
        <v>1164</v>
      </c>
      <c r="H3666" t="s">
        <v>1018</v>
      </c>
      <c r="I3666" t="s">
        <v>1599</v>
      </c>
    </row>
    <row r="3667" spans="1:9" x14ac:dyDescent="0.25">
      <c r="A3667" t="s">
        <v>2048</v>
      </c>
      <c r="B3667">
        <v>0.127592337</v>
      </c>
      <c r="C3667" t="s">
        <v>1359</v>
      </c>
      <c r="D3667" s="71">
        <v>42094</v>
      </c>
      <c r="E3667">
        <v>3</v>
      </c>
      <c r="F3667">
        <v>2015</v>
      </c>
      <c r="G3667" t="s">
        <v>1164</v>
      </c>
      <c r="H3667" t="s">
        <v>1018</v>
      </c>
      <c r="I3667" t="s">
        <v>1599</v>
      </c>
    </row>
    <row r="3668" spans="1:9" x14ac:dyDescent="0.25">
      <c r="A3668" t="s">
        <v>2051</v>
      </c>
      <c r="B3668">
        <v>0.12756904599999999</v>
      </c>
      <c r="C3668" t="s">
        <v>1359</v>
      </c>
      <c r="D3668" s="71">
        <v>42173</v>
      </c>
      <c r="E3668">
        <v>6</v>
      </c>
      <c r="F3668">
        <v>2015</v>
      </c>
      <c r="G3668" t="s">
        <v>1164</v>
      </c>
      <c r="H3668" t="s">
        <v>1018</v>
      </c>
      <c r="I3668" t="s">
        <v>1599</v>
      </c>
    </row>
    <row r="3669" spans="1:9" x14ac:dyDescent="0.25">
      <c r="A3669" t="s">
        <v>2090</v>
      </c>
      <c r="B3669">
        <v>0.12709564300000001</v>
      </c>
      <c r="C3669" t="s">
        <v>1359</v>
      </c>
      <c r="D3669" s="71">
        <v>42277</v>
      </c>
      <c r="E3669">
        <v>9</v>
      </c>
      <c r="F3669">
        <v>2015</v>
      </c>
      <c r="G3669" t="s">
        <v>1164</v>
      </c>
      <c r="H3669" t="s">
        <v>1018</v>
      </c>
      <c r="I3669" t="s">
        <v>1599</v>
      </c>
    </row>
    <row r="3670" spans="1:9" x14ac:dyDescent="0.25">
      <c r="A3670" t="s">
        <v>2124</v>
      </c>
      <c r="B3670">
        <v>0.12672936200000001</v>
      </c>
      <c r="C3670" t="s">
        <v>1359</v>
      </c>
      <c r="D3670" s="71">
        <v>42139</v>
      </c>
      <c r="E3670">
        <v>5</v>
      </c>
      <c r="F3670">
        <v>2015</v>
      </c>
      <c r="G3670" t="s">
        <v>1164</v>
      </c>
      <c r="H3670" t="s">
        <v>1018</v>
      </c>
      <c r="I3670" t="s">
        <v>1599</v>
      </c>
    </row>
    <row r="3671" spans="1:9" x14ac:dyDescent="0.25">
      <c r="A3671" t="s">
        <v>2267</v>
      </c>
      <c r="B3671">
        <v>0.12500589300000001</v>
      </c>
      <c r="C3671" t="s">
        <v>1359</v>
      </c>
      <c r="D3671" s="71">
        <v>42412</v>
      </c>
      <c r="E3671">
        <v>2</v>
      </c>
      <c r="F3671">
        <v>2016</v>
      </c>
      <c r="G3671" t="s">
        <v>1164</v>
      </c>
      <c r="H3671" t="s">
        <v>1018</v>
      </c>
      <c r="I3671" t="s">
        <v>1599</v>
      </c>
    </row>
    <row r="3672" spans="1:9" x14ac:dyDescent="0.25">
      <c r="A3672" t="s">
        <v>2294</v>
      </c>
      <c r="B3672">
        <v>0.124706966</v>
      </c>
      <c r="C3672" t="s">
        <v>1359</v>
      </c>
      <c r="D3672" s="71">
        <v>42410</v>
      </c>
      <c r="E3672">
        <v>2</v>
      </c>
      <c r="F3672">
        <v>2016</v>
      </c>
      <c r="G3672" t="s">
        <v>1164</v>
      </c>
      <c r="H3672" t="s">
        <v>1018</v>
      </c>
      <c r="I3672" t="s">
        <v>1599</v>
      </c>
    </row>
    <row r="3673" spans="1:9" x14ac:dyDescent="0.25">
      <c r="A3673" t="s">
        <v>2364</v>
      </c>
      <c r="B3673">
        <v>0.124013137</v>
      </c>
      <c r="C3673" t="s">
        <v>1359</v>
      </c>
      <c r="D3673" s="71">
        <v>42153</v>
      </c>
      <c r="E3673">
        <v>5</v>
      </c>
      <c r="F3673">
        <v>2015</v>
      </c>
      <c r="G3673" t="s">
        <v>1164</v>
      </c>
      <c r="H3673" t="s">
        <v>1018</v>
      </c>
      <c r="I3673" t="s">
        <v>1599</v>
      </c>
    </row>
    <row r="3674" spans="1:9" x14ac:dyDescent="0.25">
      <c r="A3674" t="s">
        <v>2391</v>
      </c>
      <c r="B3674">
        <v>0.123685698</v>
      </c>
      <c r="C3674" t="s">
        <v>1359</v>
      </c>
      <c r="D3674" s="71">
        <v>42234</v>
      </c>
      <c r="E3674">
        <v>8</v>
      </c>
      <c r="F3674">
        <v>2015</v>
      </c>
      <c r="G3674" t="s">
        <v>1164</v>
      </c>
      <c r="H3674" t="s">
        <v>1018</v>
      </c>
      <c r="I3674" t="s">
        <v>1599</v>
      </c>
    </row>
    <row r="3675" spans="1:9" x14ac:dyDescent="0.25">
      <c r="A3675" t="s">
        <v>2402</v>
      </c>
      <c r="B3675">
        <v>0.12357378099999999</v>
      </c>
      <c r="C3675" t="s">
        <v>1359</v>
      </c>
      <c r="D3675" s="71">
        <v>42173</v>
      </c>
      <c r="E3675">
        <v>6</v>
      </c>
      <c r="F3675">
        <v>2015</v>
      </c>
      <c r="G3675" t="s">
        <v>1164</v>
      </c>
      <c r="H3675" t="s">
        <v>1018</v>
      </c>
      <c r="I3675" t="s">
        <v>1599</v>
      </c>
    </row>
    <row r="3676" spans="1:9" x14ac:dyDescent="0.25">
      <c r="A3676" t="s">
        <v>2516</v>
      </c>
      <c r="B3676">
        <v>0.12257984600000001</v>
      </c>
      <c r="C3676" t="s">
        <v>1359</v>
      </c>
      <c r="D3676" s="71">
        <v>42396</v>
      </c>
      <c r="E3676">
        <v>1</v>
      </c>
      <c r="F3676">
        <v>2016</v>
      </c>
      <c r="G3676" t="s">
        <v>1164</v>
      </c>
      <c r="H3676" t="s">
        <v>1018</v>
      </c>
      <c r="I3676" t="s">
        <v>1599</v>
      </c>
    </row>
    <row r="3677" spans="1:9" x14ac:dyDescent="0.25">
      <c r="A3677" t="s">
        <v>2544</v>
      </c>
      <c r="B3677">
        <v>0.122333781</v>
      </c>
      <c r="C3677" t="s">
        <v>1359</v>
      </c>
      <c r="D3677" s="71">
        <v>42257</v>
      </c>
      <c r="E3677">
        <v>9</v>
      </c>
      <c r="F3677">
        <v>2015</v>
      </c>
      <c r="G3677" t="s">
        <v>1164</v>
      </c>
      <c r="H3677" t="s">
        <v>1018</v>
      </c>
      <c r="I3677" t="s">
        <v>1599</v>
      </c>
    </row>
    <row r="3678" spans="1:9" x14ac:dyDescent="0.25">
      <c r="A3678" t="s">
        <v>2628</v>
      </c>
      <c r="B3678">
        <v>0.12141221000000001</v>
      </c>
      <c r="C3678" t="s">
        <v>1359</v>
      </c>
      <c r="D3678" s="71">
        <v>42276</v>
      </c>
      <c r="E3678">
        <v>9</v>
      </c>
      <c r="F3678">
        <v>2015</v>
      </c>
      <c r="G3678" t="s">
        <v>1164</v>
      </c>
      <c r="H3678" t="s">
        <v>1018</v>
      </c>
      <c r="I3678" t="s">
        <v>1599</v>
      </c>
    </row>
    <row r="3679" spans="1:9" x14ac:dyDescent="0.25">
      <c r="A3679" t="s">
        <v>1898</v>
      </c>
      <c r="B3679">
        <v>0.33989618700000002</v>
      </c>
      <c r="C3679" t="s">
        <v>1359</v>
      </c>
      <c r="D3679" s="71">
        <v>42509</v>
      </c>
      <c r="E3679">
        <v>5</v>
      </c>
      <c r="F3679">
        <v>2016</v>
      </c>
      <c r="G3679" t="s">
        <v>1164</v>
      </c>
      <c r="H3679" t="s">
        <v>1018</v>
      </c>
      <c r="I3679" t="s">
        <v>1599</v>
      </c>
    </row>
    <row r="3680" spans="1:9" x14ac:dyDescent="0.25">
      <c r="A3680" t="s">
        <v>2077</v>
      </c>
      <c r="B3680">
        <v>0.29977237499999998</v>
      </c>
      <c r="C3680" t="s">
        <v>1359</v>
      </c>
      <c r="D3680" s="71">
        <v>42331</v>
      </c>
      <c r="E3680">
        <v>11</v>
      </c>
      <c r="F3680">
        <v>2015</v>
      </c>
      <c r="G3680" t="s">
        <v>1164</v>
      </c>
      <c r="H3680" t="s">
        <v>1018</v>
      </c>
      <c r="I3680" t="s">
        <v>1599</v>
      </c>
    </row>
    <row r="3681" spans="1:9" x14ac:dyDescent="0.25">
      <c r="A3681" t="s">
        <v>2078</v>
      </c>
      <c r="B3681">
        <v>0.29977237499999998</v>
      </c>
      <c r="C3681" t="s">
        <v>1359</v>
      </c>
      <c r="D3681" s="71">
        <v>42338</v>
      </c>
      <c r="E3681">
        <v>11</v>
      </c>
      <c r="F3681">
        <v>2015</v>
      </c>
      <c r="G3681" t="s">
        <v>1164</v>
      </c>
      <c r="H3681" t="s">
        <v>1018</v>
      </c>
      <c r="I3681" t="s">
        <v>1599</v>
      </c>
    </row>
    <row r="3682" spans="1:9" x14ac:dyDescent="0.25">
      <c r="A3682" t="s">
        <v>2089</v>
      </c>
      <c r="B3682">
        <v>0.29650377500000002</v>
      </c>
      <c r="C3682" t="s">
        <v>1359</v>
      </c>
      <c r="D3682" s="71">
        <v>42447</v>
      </c>
      <c r="E3682">
        <v>3</v>
      </c>
      <c r="F3682">
        <v>2016</v>
      </c>
      <c r="G3682" t="s">
        <v>1164</v>
      </c>
      <c r="H3682" t="s">
        <v>1018</v>
      </c>
      <c r="I3682" t="s">
        <v>1599</v>
      </c>
    </row>
    <row r="3683" spans="1:9" x14ac:dyDescent="0.25">
      <c r="A3683" t="s">
        <v>2140</v>
      </c>
      <c r="B3683">
        <v>0.29006849099999998</v>
      </c>
      <c r="C3683" t="s">
        <v>1359</v>
      </c>
      <c r="D3683" s="71">
        <v>42509</v>
      </c>
      <c r="E3683">
        <v>5</v>
      </c>
      <c r="F3683">
        <v>2016</v>
      </c>
      <c r="G3683" t="s">
        <v>1164</v>
      </c>
      <c r="H3683" t="s">
        <v>1018</v>
      </c>
      <c r="I3683" t="s">
        <v>1599</v>
      </c>
    </row>
    <row r="3684" spans="1:9" x14ac:dyDescent="0.25">
      <c r="A3684" t="s">
        <v>2141</v>
      </c>
      <c r="B3684">
        <v>0.28993849900000002</v>
      </c>
      <c r="C3684" t="s">
        <v>1359</v>
      </c>
      <c r="D3684" s="71">
        <v>42450</v>
      </c>
      <c r="E3684">
        <v>3</v>
      </c>
      <c r="F3684">
        <v>2016</v>
      </c>
      <c r="G3684" t="s">
        <v>1164</v>
      </c>
      <c r="H3684" t="s">
        <v>1018</v>
      </c>
      <c r="I3684" t="s">
        <v>1599</v>
      </c>
    </row>
    <row r="3685" spans="1:9" x14ac:dyDescent="0.25">
      <c r="A3685" t="s">
        <v>2150</v>
      </c>
      <c r="B3685">
        <v>0.288604957</v>
      </c>
      <c r="C3685" t="s">
        <v>1359</v>
      </c>
      <c r="D3685" s="71">
        <v>42296</v>
      </c>
      <c r="E3685">
        <v>10</v>
      </c>
      <c r="F3685">
        <v>2015</v>
      </c>
      <c r="G3685" t="s">
        <v>1164</v>
      </c>
      <c r="H3685" t="s">
        <v>1018</v>
      </c>
      <c r="I3685" t="s">
        <v>1599</v>
      </c>
    </row>
    <row r="3686" spans="1:9" x14ac:dyDescent="0.25">
      <c r="A3686" t="s">
        <v>2154</v>
      </c>
      <c r="B3686">
        <v>0.28791370300000002</v>
      </c>
      <c r="C3686" t="s">
        <v>1359</v>
      </c>
      <c r="D3686" s="71">
        <v>42450</v>
      </c>
      <c r="E3686">
        <v>3</v>
      </c>
      <c r="F3686">
        <v>2016</v>
      </c>
      <c r="G3686" t="s">
        <v>1164</v>
      </c>
      <c r="H3686" t="s">
        <v>1018</v>
      </c>
      <c r="I3686" t="s">
        <v>1599</v>
      </c>
    </row>
    <row r="3687" spans="1:9" x14ac:dyDescent="0.25">
      <c r="A3687" t="s">
        <v>2190</v>
      </c>
      <c r="B3687">
        <v>0.28321036300000002</v>
      </c>
      <c r="C3687" t="s">
        <v>1359</v>
      </c>
      <c r="D3687" s="71">
        <v>42256</v>
      </c>
      <c r="E3687">
        <v>9</v>
      </c>
      <c r="F3687">
        <v>2015</v>
      </c>
      <c r="G3687" t="s">
        <v>1164</v>
      </c>
      <c r="H3687" t="s">
        <v>1018</v>
      </c>
      <c r="I3687" t="s">
        <v>1599</v>
      </c>
    </row>
    <row r="3688" spans="1:9" x14ac:dyDescent="0.25">
      <c r="A3688" t="s">
        <v>2266</v>
      </c>
      <c r="B3688">
        <v>0.27386581700000001</v>
      </c>
      <c r="C3688" t="s">
        <v>1359</v>
      </c>
      <c r="D3688" s="71">
        <v>42163</v>
      </c>
      <c r="E3688">
        <v>6</v>
      </c>
      <c r="F3688">
        <v>2015</v>
      </c>
      <c r="G3688" t="s">
        <v>1164</v>
      </c>
      <c r="H3688" t="s">
        <v>1018</v>
      </c>
      <c r="I3688" t="s">
        <v>1599</v>
      </c>
    </row>
    <row r="3689" spans="1:9" x14ac:dyDescent="0.25">
      <c r="A3689" t="s">
        <v>2315</v>
      </c>
      <c r="B3689">
        <v>0.26964098199999997</v>
      </c>
      <c r="C3689" t="s">
        <v>1359</v>
      </c>
      <c r="D3689" s="71">
        <v>42313</v>
      </c>
      <c r="E3689">
        <v>11</v>
      </c>
      <c r="F3689">
        <v>2015</v>
      </c>
      <c r="G3689" t="s">
        <v>1164</v>
      </c>
      <c r="H3689" t="s">
        <v>1018</v>
      </c>
      <c r="I3689" t="s">
        <v>1599</v>
      </c>
    </row>
    <row r="3690" spans="1:9" x14ac:dyDescent="0.25">
      <c r="A3690" t="s">
        <v>2328</v>
      </c>
      <c r="B3690">
        <v>0.26858248600000001</v>
      </c>
      <c r="C3690" t="s">
        <v>1359</v>
      </c>
      <c r="D3690" s="71">
        <v>42319</v>
      </c>
      <c r="E3690">
        <v>11</v>
      </c>
      <c r="F3690">
        <v>2015</v>
      </c>
      <c r="G3690" t="s">
        <v>1164</v>
      </c>
      <c r="H3690" t="s">
        <v>1018</v>
      </c>
      <c r="I3690" t="s">
        <v>1599</v>
      </c>
    </row>
    <row r="3691" spans="1:9" x14ac:dyDescent="0.25">
      <c r="A3691" t="s">
        <v>2458</v>
      </c>
      <c r="B3691">
        <v>0.25229630800000002</v>
      </c>
      <c r="C3691" t="s">
        <v>1359</v>
      </c>
      <c r="D3691" s="71">
        <v>42382</v>
      </c>
      <c r="E3691">
        <v>1</v>
      </c>
      <c r="F3691">
        <v>2016</v>
      </c>
      <c r="G3691" t="s">
        <v>1164</v>
      </c>
      <c r="H3691" t="s">
        <v>1018</v>
      </c>
      <c r="I3691" t="s">
        <v>1599</v>
      </c>
    </row>
    <row r="3692" spans="1:9" x14ac:dyDescent="0.25">
      <c r="A3692" t="s">
        <v>2471</v>
      </c>
      <c r="B3692">
        <v>0.25150028099999999</v>
      </c>
      <c r="C3692" t="s">
        <v>1359</v>
      </c>
      <c r="D3692" s="71">
        <v>42472</v>
      </c>
      <c r="E3692">
        <v>4</v>
      </c>
      <c r="F3692">
        <v>2016</v>
      </c>
      <c r="G3692" t="s">
        <v>1164</v>
      </c>
      <c r="H3692" t="s">
        <v>1018</v>
      </c>
      <c r="I3692" t="s">
        <v>1599</v>
      </c>
    </row>
    <row r="3693" spans="1:9" x14ac:dyDescent="0.25">
      <c r="A3693" t="s">
        <v>2499</v>
      </c>
      <c r="B3693">
        <v>0.24905332299999999</v>
      </c>
      <c r="C3693" t="s">
        <v>1359</v>
      </c>
      <c r="D3693" s="71">
        <v>42320</v>
      </c>
      <c r="E3693">
        <v>11</v>
      </c>
      <c r="F3693">
        <v>2015</v>
      </c>
      <c r="G3693" t="s">
        <v>1164</v>
      </c>
      <c r="H3693" t="s">
        <v>1018</v>
      </c>
      <c r="I3693" t="s">
        <v>1599</v>
      </c>
    </row>
    <row r="3694" spans="1:9" x14ac:dyDescent="0.25">
      <c r="A3694" t="s">
        <v>2569</v>
      </c>
      <c r="B3694">
        <v>0.24255400999999999</v>
      </c>
      <c r="C3694" t="s">
        <v>1359</v>
      </c>
      <c r="D3694" s="71">
        <v>42286</v>
      </c>
      <c r="E3694">
        <v>10</v>
      </c>
      <c r="F3694">
        <v>2015</v>
      </c>
      <c r="G3694" t="s">
        <v>1164</v>
      </c>
      <c r="H3694" t="s">
        <v>1018</v>
      </c>
      <c r="I3694" t="s">
        <v>1599</v>
      </c>
    </row>
    <row r="3695" spans="1:9" x14ac:dyDescent="0.25">
      <c r="A3695" t="s">
        <v>1669</v>
      </c>
      <c r="B3695">
        <v>0.23297406000000001</v>
      </c>
      <c r="C3695" t="s">
        <v>1359</v>
      </c>
      <c r="D3695" s="71">
        <v>42298</v>
      </c>
      <c r="E3695">
        <v>10</v>
      </c>
      <c r="F3695">
        <v>2015</v>
      </c>
      <c r="G3695" t="s">
        <v>1164</v>
      </c>
      <c r="H3695" t="s">
        <v>1018</v>
      </c>
      <c r="I3695" t="s">
        <v>1599</v>
      </c>
    </row>
    <row r="3696" spans="1:9" x14ac:dyDescent="0.25">
      <c r="A3696" t="s">
        <v>1754</v>
      </c>
      <c r="B3696">
        <v>0.225369239</v>
      </c>
      <c r="C3696" t="s">
        <v>1359</v>
      </c>
      <c r="D3696" s="71">
        <v>42198</v>
      </c>
      <c r="E3696">
        <v>7</v>
      </c>
      <c r="F3696">
        <v>2015</v>
      </c>
      <c r="G3696" t="s">
        <v>1164</v>
      </c>
      <c r="H3696" t="s">
        <v>1018</v>
      </c>
      <c r="I3696" t="s">
        <v>1599</v>
      </c>
    </row>
    <row r="3697" spans="1:9" x14ac:dyDescent="0.25">
      <c r="A3697" t="s">
        <v>1932</v>
      </c>
      <c r="B3697">
        <v>0.21163684699999999</v>
      </c>
      <c r="C3697" t="s">
        <v>1359</v>
      </c>
      <c r="D3697" s="71">
        <v>42418</v>
      </c>
      <c r="E3697">
        <v>2</v>
      </c>
      <c r="F3697">
        <v>2016</v>
      </c>
      <c r="G3697" t="s">
        <v>1164</v>
      </c>
      <c r="H3697" t="s">
        <v>1018</v>
      </c>
      <c r="I3697" t="s">
        <v>1599</v>
      </c>
    </row>
    <row r="3698" spans="1:9" x14ac:dyDescent="0.25">
      <c r="A3698" t="s">
        <v>2050</v>
      </c>
      <c r="B3698">
        <v>0.20454312099999999</v>
      </c>
      <c r="C3698" t="s">
        <v>1359</v>
      </c>
      <c r="D3698" s="71">
        <v>42489</v>
      </c>
      <c r="E3698">
        <v>4</v>
      </c>
      <c r="F3698">
        <v>2016</v>
      </c>
      <c r="G3698" t="s">
        <v>1164</v>
      </c>
      <c r="H3698" t="s">
        <v>1018</v>
      </c>
      <c r="I3698" t="s">
        <v>1599</v>
      </c>
    </row>
    <row r="3699" spans="1:9" x14ac:dyDescent="0.25">
      <c r="A3699" t="s">
        <v>2076</v>
      </c>
      <c r="B3699">
        <v>0.20279752300000001</v>
      </c>
      <c r="C3699" t="s">
        <v>1359</v>
      </c>
      <c r="D3699" s="71">
        <v>42514</v>
      </c>
      <c r="E3699">
        <v>5</v>
      </c>
      <c r="F3699">
        <v>2016</v>
      </c>
      <c r="G3699" t="s">
        <v>1164</v>
      </c>
      <c r="H3699" t="s">
        <v>1018</v>
      </c>
      <c r="I3699" t="s">
        <v>1599</v>
      </c>
    </row>
    <row r="3700" spans="1:9" x14ac:dyDescent="0.25">
      <c r="A3700" t="s">
        <v>2161</v>
      </c>
      <c r="B3700">
        <v>0.19818543199999999</v>
      </c>
      <c r="C3700" t="s">
        <v>1359</v>
      </c>
      <c r="D3700" s="71">
        <v>42486</v>
      </c>
      <c r="E3700">
        <v>4</v>
      </c>
      <c r="F3700">
        <v>2016</v>
      </c>
      <c r="G3700" t="s">
        <v>1164</v>
      </c>
      <c r="H3700" t="s">
        <v>1018</v>
      </c>
      <c r="I3700" t="s">
        <v>1599</v>
      </c>
    </row>
    <row r="3701" spans="1:9" x14ac:dyDescent="0.25">
      <c r="A3701" t="s">
        <v>2438</v>
      </c>
      <c r="B3701">
        <v>0.18613252199999999</v>
      </c>
      <c r="C3701" t="s">
        <v>1359</v>
      </c>
      <c r="D3701" s="71">
        <v>42424</v>
      </c>
      <c r="E3701">
        <v>2</v>
      </c>
      <c r="F3701">
        <v>2016</v>
      </c>
      <c r="G3701" t="s">
        <v>1164</v>
      </c>
      <c r="H3701" t="s">
        <v>1018</v>
      </c>
      <c r="I3701" t="s">
        <v>1599</v>
      </c>
    </row>
    <row r="3702" spans="1:9" x14ac:dyDescent="0.25">
      <c r="A3702" t="s">
        <v>2475</v>
      </c>
      <c r="B3702">
        <v>0.184684707</v>
      </c>
      <c r="C3702" t="s">
        <v>1359</v>
      </c>
      <c r="D3702" s="71">
        <v>42425</v>
      </c>
      <c r="E3702">
        <v>2</v>
      </c>
      <c r="F3702">
        <v>2016</v>
      </c>
      <c r="G3702" t="s">
        <v>1164</v>
      </c>
      <c r="H3702" t="s">
        <v>1018</v>
      </c>
      <c r="I3702" t="s">
        <v>1599</v>
      </c>
    </row>
    <row r="3703" spans="1:9" x14ac:dyDescent="0.25">
      <c r="A3703" t="s">
        <v>2533</v>
      </c>
      <c r="B3703">
        <v>0.18270710500000001</v>
      </c>
      <c r="C3703" t="s">
        <v>1359</v>
      </c>
      <c r="D3703" s="71">
        <v>42346</v>
      </c>
      <c r="E3703">
        <v>12</v>
      </c>
      <c r="F3703">
        <v>2015</v>
      </c>
      <c r="G3703" t="s">
        <v>1164</v>
      </c>
      <c r="H3703" t="s">
        <v>1018</v>
      </c>
      <c r="I3703" t="s">
        <v>1599</v>
      </c>
    </row>
    <row r="3704" spans="1:9" x14ac:dyDescent="0.25">
      <c r="A3704" t="s">
        <v>1655</v>
      </c>
      <c r="B3704">
        <v>0.179161399</v>
      </c>
      <c r="C3704" t="s">
        <v>1359</v>
      </c>
      <c r="D3704" s="71">
        <v>42199</v>
      </c>
      <c r="E3704">
        <v>7</v>
      </c>
      <c r="F3704">
        <v>2015</v>
      </c>
      <c r="G3704" t="s">
        <v>1164</v>
      </c>
      <c r="H3704" t="s">
        <v>1018</v>
      </c>
      <c r="I3704" t="s">
        <v>1599</v>
      </c>
    </row>
    <row r="3705" spans="1:9" x14ac:dyDescent="0.25">
      <c r="A3705" t="s">
        <v>1721</v>
      </c>
      <c r="B3705">
        <v>0.177561885</v>
      </c>
      <c r="C3705" t="s">
        <v>1359</v>
      </c>
      <c r="D3705" s="71">
        <v>42489</v>
      </c>
      <c r="E3705">
        <v>4</v>
      </c>
      <c r="F3705">
        <v>2016</v>
      </c>
      <c r="G3705" t="s">
        <v>1164</v>
      </c>
      <c r="H3705" t="s">
        <v>1018</v>
      </c>
      <c r="I3705" t="s">
        <v>1599</v>
      </c>
    </row>
    <row r="3706" spans="1:9" x14ac:dyDescent="0.25">
      <c r="A3706" t="s">
        <v>1779</v>
      </c>
      <c r="B3706">
        <v>0.175804721</v>
      </c>
      <c r="C3706" t="s">
        <v>1359</v>
      </c>
      <c r="D3706" s="71">
        <v>42335</v>
      </c>
      <c r="E3706">
        <v>11</v>
      </c>
      <c r="F3706">
        <v>2015</v>
      </c>
      <c r="G3706" t="s">
        <v>1164</v>
      </c>
      <c r="H3706" t="s">
        <v>1018</v>
      </c>
      <c r="I3706" t="s">
        <v>1599</v>
      </c>
    </row>
    <row r="3707" spans="1:9" x14ac:dyDescent="0.25">
      <c r="A3707" t="s">
        <v>1880</v>
      </c>
      <c r="B3707">
        <v>0.17258125799999999</v>
      </c>
      <c r="C3707" t="s">
        <v>1359</v>
      </c>
      <c r="D3707" s="71">
        <v>42268</v>
      </c>
      <c r="E3707">
        <v>9</v>
      </c>
      <c r="F3707">
        <v>2015</v>
      </c>
      <c r="G3707" t="s">
        <v>1164</v>
      </c>
      <c r="H3707" t="s">
        <v>1018</v>
      </c>
      <c r="I3707" t="s">
        <v>1599</v>
      </c>
    </row>
    <row r="3708" spans="1:9" x14ac:dyDescent="0.25">
      <c r="A3708" t="s">
        <v>2283</v>
      </c>
      <c r="B3708">
        <v>0.16367667</v>
      </c>
      <c r="C3708" t="s">
        <v>1359</v>
      </c>
      <c r="D3708" s="71">
        <v>42489</v>
      </c>
      <c r="E3708">
        <v>4</v>
      </c>
      <c r="F3708">
        <v>2016</v>
      </c>
      <c r="G3708" t="s">
        <v>1164</v>
      </c>
      <c r="H3708" t="s">
        <v>1018</v>
      </c>
      <c r="I3708" t="s">
        <v>1599</v>
      </c>
    </row>
    <row r="3709" spans="1:9" x14ac:dyDescent="0.25">
      <c r="A3709" t="s">
        <v>1780</v>
      </c>
      <c r="B3709">
        <v>0.15495646800000001</v>
      </c>
      <c r="C3709" t="s">
        <v>1359</v>
      </c>
      <c r="D3709" s="71">
        <v>42326</v>
      </c>
      <c r="E3709">
        <v>11</v>
      </c>
      <c r="F3709">
        <v>2015</v>
      </c>
      <c r="G3709" t="s">
        <v>1164</v>
      </c>
      <c r="H3709" t="s">
        <v>1018</v>
      </c>
      <c r="I3709" t="s">
        <v>1599</v>
      </c>
    </row>
    <row r="3710" spans="1:9" x14ac:dyDescent="0.25">
      <c r="A3710" t="s">
        <v>2143</v>
      </c>
      <c r="B3710">
        <v>0.14983153900000001</v>
      </c>
      <c r="C3710" t="s">
        <v>1359</v>
      </c>
      <c r="D3710" s="71">
        <v>42338</v>
      </c>
      <c r="E3710">
        <v>11</v>
      </c>
      <c r="F3710">
        <v>2015</v>
      </c>
      <c r="G3710" t="s">
        <v>1164</v>
      </c>
      <c r="H3710" t="s">
        <v>1018</v>
      </c>
      <c r="I3710" t="s">
        <v>1599</v>
      </c>
    </row>
    <row r="3711" spans="1:9" x14ac:dyDescent="0.25">
      <c r="A3711" t="s">
        <v>2306</v>
      </c>
      <c r="B3711">
        <v>0.14785832500000001</v>
      </c>
      <c r="C3711" t="s">
        <v>1359</v>
      </c>
      <c r="D3711" s="71">
        <v>42324</v>
      </c>
      <c r="E3711">
        <v>11</v>
      </c>
      <c r="F3711">
        <v>2015</v>
      </c>
      <c r="G3711" t="s">
        <v>1164</v>
      </c>
      <c r="H3711" t="s">
        <v>1018</v>
      </c>
      <c r="I3711" t="s">
        <v>1599</v>
      </c>
    </row>
    <row r="3712" spans="1:9" x14ac:dyDescent="0.25">
      <c r="A3712" t="s">
        <v>1789</v>
      </c>
      <c r="B3712">
        <v>0.14176466900000001</v>
      </c>
      <c r="C3712" t="s">
        <v>1359</v>
      </c>
      <c r="D3712" s="71">
        <v>42332</v>
      </c>
      <c r="E3712">
        <v>11</v>
      </c>
      <c r="F3712">
        <v>2015</v>
      </c>
      <c r="G3712" t="s">
        <v>1164</v>
      </c>
      <c r="H3712" t="s">
        <v>1018</v>
      </c>
      <c r="I3712" t="s">
        <v>1599</v>
      </c>
    </row>
    <row r="3713" spans="1:9" x14ac:dyDescent="0.25">
      <c r="A3713" t="s">
        <v>1871</v>
      </c>
      <c r="B3713">
        <v>0.14082912</v>
      </c>
      <c r="C3713" t="s">
        <v>1359</v>
      </c>
      <c r="D3713" s="71">
        <v>42286</v>
      </c>
      <c r="E3713">
        <v>10</v>
      </c>
      <c r="F3713">
        <v>2015</v>
      </c>
      <c r="G3713" t="s">
        <v>1164</v>
      </c>
      <c r="H3713" t="s">
        <v>1018</v>
      </c>
      <c r="I3713" t="s">
        <v>1599</v>
      </c>
    </row>
    <row r="3714" spans="1:9" x14ac:dyDescent="0.25">
      <c r="A3714" t="s">
        <v>2259</v>
      </c>
      <c r="B3714">
        <v>0.136101842</v>
      </c>
      <c r="C3714" t="s">
        <v>1359</v>
      </c>
      <c r="D3714" s="71">
        <v>42152</v>
      </c>
      <c r="E3714">
        <v>5</v>
      </c>
      <c r="F3714">
        <v>2015</v>
      </c>
      <c r="G3714" t="s">
        <v>1164</v>
      </c>
      <c r="H3714" t="s">
        <v>1018</v>
      </c>
      <c r="I3714" t="s">
        <v>1599</v>
      </c>
    </row>
    <row r="3715" spans="1:9" x14ac:dyDescent="0.25">
      <c r="A3715" t="s">
        <v>2334</v>
      </c>
      <c r="B3715">
        <v>0.13531649800000001</v>
      </c>
      <c r="C3715" t="s">
        <v>1359</v>
      </c>
      <c r="D3715" s="71">
        <v>42228</v>
      </c>
      <c r="E3715">
        <v>8</v>
      </c>
      <c r="F3715">
        <v>2015</v>
      </c>
      <c r="G3715" t="s">
        <v>1164</v>
      </c>
      <c r="H3715" t="s">
        <v>1018</v>
      </c>
      <c r="I3715" t="s">
        <v>1599</v>
      </c>
    </row>
    <row r="3716" spans="1:9" x14ac:dyDescent="0.25">
      <c r="A3716" t="s">
        <v>2406</v>
      </c>
      <c r="B3716">
        <v>0.13440007100000001</v>
      </c>
      <c r="C3716" t="s">
        <v>1359</v>
      </c>
      <c r="D3716" s="71">
        <v>42419</v>
      </c>
      <c r="E3716">
        <v>2</v>
      </c>
      <c r="F3716">
        <v>2016</v>
      </c>
      <c r="G3716" t="s">
        <v>1164</v>
      </c>
      <c r="H3716" t="s">
        <v>1018</v>
      </c>
      <c r="I3716" t="s">
        <v>1599</v>
      </c>
    </row>
    <row r="3717" spans="1:9" x14ac:dyDescent="0.25">
      <c r="A3717" t="s">
        <v>1674</v>
      </c>
      <c r="B3717">
        <v>0.13156182</v>
      </c>
      <c r="C3717" t="s">
        <v>1359</v>
      </c>
      <c r="D3717" s="71">
        <v>42195</v>
      </c>
      <c r="E3717">
        <v>7</v>
      </c>
      <c r="F3717">
        <v>2015</v>
      </c>
      <c r="G3717" t="s">
        <v>1164</v>
      </c>
      <c r="H3717" t="s">
        <v>1018</v>
      </c>
      <c r="I3717" t="s">
        <v>1599</v>
      </c>
    </row>
    <row r="3718" spans="1:9" x14ac:dyDescent="0.25">
      <c r="A3718" t="s">
        <v>2517</v>
      </c>
      <c r="B3718">
        <v>0.12257984600000001</v>
      </c>
      <c r="C3718" t="s">
        <v>1359</v>
      </c>
      <c r="D3718" s="71">
        <v>42402</v>
      </c>
      <c r="E3718">
        <v>2</v>
      </c>
      <c r="F3718">
        <v>2016</v>
      </c>
      <c r="G3718" t="s">
        <v>1164</v>
      </c>
      <c r="H3718" t="s">
        <v>1018</v>
      </c>
      <c r="I3718" t="s">
        <v>1599</v>
      </c>
    </row>
    <row r="3719" spans="1:9" x14ac:dyDescent="0.25">
      <c r="A3719" t="s">
        <v>2479</v>
      </c>
      <c r="B3719">
        <v>0.16011845899999999</v>
      </c>
      <c r="C3719" t="s">
        <v>1359</v>
      </c>
      <c r="D3719" s="71">
        <v>42013</v>
      </c>
      <c r="E3719">
        <v>1</v>
      </c>
      <c r="F3719">
        <v>2015</v>
      </c>
      <c r="G3719" t="s">
        <v>1164</v>
      </c>
      <c r="H3719" t="s">
        <v>1020</v>
      </c>
      <c r="I3719" t="s">
        <v>1599</v>
      </c>
    </row>
    <row r="3720" spans="1:9" x14ac:dyDescent="0.25">
      <c r="A3720" t="s">
        <v>2251</v>
      </c>
      <c r="B3720">
        <v>0.19388587099999999</v>
      </c>
      <c r="C3720" t="s">
        <v>1359</v>
      </c>
      <c r="D3720" s="71">
        <v>42298</v>
      </c>
      <c r="E3720">
        <v>10</v>
      </c>
      <c r="F3720">
        <v>2015</v>
      </c>
      <c r="G3720" t="s">
        <v>1164</v>
      </c>
      <c r="H3720" t="s">
        <v>1018</v>
      </c>
      <c r="I3720" t="s">
        <v>1599</v>
      </c>
    </row>
    <row r="3721" spans="1:9" x14ac:dyDescent="0.25">
      <c r="A3721" t="s">
        <v>2020</v>
      </c>
      <c r="B3721">
        <v>0.15162467700000001</v>
      </c>
      <c r="C3721" t="s">
        <v>1359</v>
      </c>
      <c r="D3721" s="71">
        <v>42307</v>
      </c>
      <c r="E3721">
        <v>10</v>
      </c>
      <c r="F3721">
        <v>2015</v>
      </c>
      <c r="G3721" t="s">
        <v>1164</v>
      </c>
      <c r="H3721" t="s">
        <v>1018</v>
      </c>
      <c r="I3721" t="s">
        <v>1599</v>
      </c>
    </row>
    <row r="3722" spans="1:9" x14ac:dyDescent="0.25">
      <c r="A3722" t="s">
        <v>2600</v>
      </c>
      <c r="B3722">
        <v>0.14419860900000001</v>
      </c>
      <c r="C3722" t="s">
        <v>1359</v>
      </c>
      <c r="D3722" s="71">
        <v>42368</v>
      </c>
      <c r="E3722">
        <v>12</v>
      </c>
      <c r="F3722">
        <v>2015</v>
      </c>
      <c r="G3722" t="s">
        <v>1164</v>
      </c>
      <c r="H3722" t="s">
        <v>1018</v>
      </c>
      <c r="I3722" t="s">
        <v>1599</v>
      </c>
    </row>
    <row r="3723" spans="1:9" x14ac:dyDescent="0.25">
      <c r="A3723" t="s">
        <v>1825</v>
      </c>
      <c r="B3723">
        <v>0.14128433400000001</v>
      </c>
      <c r="C3723" t="s">
        <v>1359</v>
      </c>
      <c r="D3723" s="71">
        <v>42368</v>
      </c>
      <c r="E3723">
        <v>12</v>
      </c>
      <c r="F3723">
        <v>2015</v>
      </c>
      <c r="G3723" t="s">
        <v>1164</v>
      </c>
      <c r="H3723" t="s">
        <v>1018</v>
      </c>
      <c r="I3723" t="s">
        <v>1599</v>
      </c>
    </row>
    <row r="3724" spans="1:9" x14ac:dyDescent="0.25">
      <c r="A3724" t="s">
        <v>1739</v>
      </c>
      <c r="B3724">
        <v>0.22677509700000001</v>
      </c>
      <c r="C3724" t="s">
        <v>1338</v>
      </c>
      <c r="D3724" s="71">
        <v>42024</v>
      </c>
      <c r="E3724">
        <v>1</v>
      </c>
      <c r="F3724">
        <v>2015</v>
      </c>
      <c r="G3724" t="s">
        <v>1164</v>
      </c>
      <c r="H3724" t="s">
        <v>1020</v>
      </c>
      <c r="I3724" t="s">
        <v>1599</v>
      </c>
    </row>
    <row r="3725" spans="1:9" x14ac:dyDescent="0.25">
      <c r="A3725" t="s">
        <v>2108</v>
      </c>
      <c r="B3725">
        <v>0.16712121999999999</v>
      </c>
      <c r="C3725" t="s">
        <v>1338</v>
      </c>
      <c r="D3725" s="71">
        <v>42417</v>
      </c>
      <c r="E3725">
        <v>2</v>
      </c>
      <c r="F3725">
        <v>2016</v>
      </c>
      <c r="G3725" t="s">
        <v>1164</v>
      </c>
      <c r="H3725" t="s">
        <v>1020</v>
      </c>
      <c r="I3725" t="s">
        <v>1599</v>
      </c>
    </row>
    <row r="3726" spans="1:9" x14ac:dyDescent="0.25">
      <c r="A3726" t="s">
        <v>2579</v>
      </c>
      <c r="B3726">
        <v>0.132580421</v>
      </c>
      <c r="C3726" t="s">
        <v>1359</v>
      </c>
      <c r="D3726" s="71">
        <v>42277</v>
      </c>
      <c r="E3726">
        <v>9</v>
      </c>
      <c r="F3726">
        <v>2015</v>
      </c>
      <c r="G3726" t="s">
        <v>1164</v>
      </c>
      <c r="H3726" t="s">
        <v>1018</v>
      </c>
      <c r="I3726" t="s">
        <v>1599</v>
      </c>
    </row>
    <row r="3727" spans="1:9" x14ac:dyDescent="0.25">
      <c r="A3727" t="s">
        <v>2323</v>
      </c>
      <c r="B3727">
        <v>0.26875469499999999</v>
      </c>
      <c r="C3727" t="s">
        <v>1359</v>
      </c>
      <c r="D3727" s="71">
        <v>42440</v>
      </c>
      <c r="E3727">
        <v>3</v>
      </c>
      <c r="F3727">
        <v>2016</v>
      </c>
      <c r="G3727" t="s">
        <v>1598</v>
      </c>
      <c r="H3727" t="s">
        <v>1019</v>
      </c>
      <c r="I3727" t="s">
        <v>1599</v>
      </c>
    </row>
    <row r="3728" spans="1:9" x14ac:dyDescent="0.25">
      <c r="A3728" t="s">
        <v>2081</v>
      </c>
      <c r="B3728">
        <v>0.298859759</v>
      </c>
      <c r="C3728" t="s">
        <v>1558</v>
      </c>
      <c r="D3728" s="71">
        <v>42383</v>
      </c>
      <c r="E3728">
        <v>1</v>
      </c>
      <c r="F3728">
        <v>2016</v>
      </c>
      <c r="G3728" t="s">
        <v>1164</v>
      </c>
      <c r="H3728" t="s">
        <v>1020</v>
      </c>
      <c r="I3728" t="s">
        <v>1599</v>
      </c>
    </row>
    <row r="3729" spans="1:9" x14ac:dyDescent="0.25">
      <c r="A3729" t="s">
        <v>2139</v>
      </c>
      <c r="B3729">
        <v>0.29013477199999999</v>
      </c>
      <c r="C3729" t="s">
        <v>1558</v>
      </c>
      <c r="D3729" s="71">
        <v>42368</v>
      </c>
      <c r="E3729">
        <v>12</v>
      </c>
      <c r="F3729">
        <v>2015</v>
      </c>
      <c r="G3729" t="s">
        <v>1164</v>
      </c>
      <c r="H3729" t="s">
        <v>544</v>
      </c>
      <c r="I3729" t="s">
        <v>1599</v>
      </c>
    </row>
    <row r="3730" spans="1:9" x14ac:dyDescent="0.25">
      <c r="A3730" t="s">
        <v>1698</v>
      </c>
      <c r="B3730">
        <v>0.23020548900000001</v>
      </c>
      <c r="C3730" t="s">
        <v>1558</v>
      </c>
      <c r="D3730" s="71">
        <v>42460</v>
      </c>
      <c r="E3730">
        <v>3</v>
      </c>
      <c r="F3730">
        <v>2016</v>
      </c>
      <c r="G3730" t="s">
        <v>1164</v>
      </c>
      <c r="H3730" t="s">
        <v>544</v>
      </c>
      <c r="I3730" t="s">
        <v>1599</v>
      </c>
    </row>
    <row r="3731" spans="1:9" x14ac:dyDescent="0.25">
      <c r="A3731" t="s">
        <v>1818</v>
      </c>
      <c r="B3731">
        <v>0.38009319400000002</v>
      </c>
      <c r="C3731" t="s">
        <v>1370</v>
      </c>
      <c r="D3731" s="71">
        <v>42487</v>
      </c>
      <c r="E3731">
        <v>4</v>
      </c>
      <c r="F3731">
        <v>2016</v>
      </c>
      <c r="G3731" t="s">
        <v>1598</v>
      </c>
      <c r="H3731" t="s">
        <v>1019</v>
      </c>
      <c r="I3731" t="s">
        <v>1599</v>
      </c>
    </row>
    <row r="3732" spans="1:9" x14ac:dyDescent="0.25">
      <c r="A3732" t="s">
        <v>2012</v>
      </c>
      <c r="B3732">
        <v>0.20664719600000001</v>
      </c>
      <c r="C3732" t="s">
        <v>1370</v>
      </c>
      <c r="D3732" s="71">
        <v>42492</v>
      </c>
      <c r="E3732">
        <v>5</v>
      </c>
      <c r="F3732">
        <v>2016</v>
      </c>
      <c r="G3732" t="s">
        <v>1598</v>
      </c>
      <c r="H3732" t="s">
        <v>1019</v>
      </c>
      <c r="I3732" t="s">
        <v>1599</v>
      </c>
    </row>
    <row r="3733" spans="1:9" x14ac:dyDescent="0.25">
      <c r="A3733" t="s">
        <v>1870</v>
      </c>
      <c r="B3733">
        <v>0.35049989999999998</v>
      </c>
      <c r="C3733" t="s">
        <v>1370</v>
      </c>
      <c r="D3733" s="71">
        <v>42446</v>
      </c>
      <c r="E3733">
        <v>3</v>
      </c>
      <c r="F3733">
        <v>2016</v>
      </c>
      <c r="G3733" t="s">
        <v>1164</v>
      </c>
      <c r="H3733" t="s">
        <v>544</v>
      </c>
      <c r="I3733" t="s">
        <v>1599</v>
      </c>
    </row>
    <row r="3734" spans="1:9" x14ac:dyDescent="0.25">
      <c r="A3734" t="s">
        <v>1885</v>
      </c>
      <c r="B3734">
        <v>0.34418758399999999</v>
      </c>
      <c r="C3734" t="s">
        <v>1370</v>
      </c>
      <c r="D3734" s="71">
        <v>42485</v>
      </c>
      <c r="E3734">
        <v>4</v>
      </c>
      <c r="F3734">
        <v>2016</v>
      </c>
      <c r="G3734" t="s">
        <v>1164</v>
      </c>
      <c r="H3734" t="s">
        <v>544</v>
      </c>
      <c r="I3734" t="s">
        <v>1599</v>
      </c>
    </row>
    <row r="3735" spans="1:9" x14ac:dyDescent="0.25">
      <c r="A3735" t="s">
        <v>1923</v>
      </c>
      <c r="B3735">
        <v>0.33315052699999997</v>
      </c>
      <c r="C3735" t="s">
        <v>1370</v>
      </c>
      <c r="D3735" s="71">
        <v>42457</v>
      </c>
      <c r="E3735">
        <v>3</v>
      </c>
      <c r="F3735">
        <v>2016</v>
      </c>
      <c r="G3735" t="s">
        <v>1164</v>
      </c>
      <c r="H3735" t="s">
        <v>544</v>
      </c>
      <c r="I3735" t="s">
        <v>1599</v>
      </c>
    </row>
    <row r="3736" spans="1:9" x14ac:dyDescent="0.25">
      <c r="A3736" t="s">
        <v>1948</v>
      </c>
      <c r="B3736">
        <v>0.32634050999999997</v>
      </c>
      <c r="C3736" t="s">
        <v>1370</v>
      </c>
      <c r="D3736" s="71">
        <v>42443</v>
      </c>
      <c r="E3736">
        <v>3</v>
      </c>
      <c r="F3736">
        <v>2016</v>
      </c>
      <c r="G3736" t="s">
        <v>1164</v>
      </c>
      <c r="H3736" t="s">
        <v>544</v>
      </c>
      <c r="I3736" t="s">
        <v>1599</v>
      </c>
    </row>
    <row r="3737" spans="1:9" x14ac:dyDescent="0.25">
      <c r="A3737" t="s">
        <v>2041</v>
      </c>
      <c r="B3737">
        <v>0.30674074899999998</v>
      </c>
      <c r="C3737" t="s">
        <v>1370</v>
      </c>
      <c r="D3737" s="71">
        <v>42416</v>
      </c>
      <c r="E3737">
        <v>2</v>
      </c>
      <c r="F3737">
        <v>2016</v>
      </c>
      <c r="G3737" t="s">
        <v>1164</v>
      </c>
      <c r="H3737" t="s">
        <v>544</v>
      </c>
      <c r="I3737" t="s">
        <v>1599</v>
      </c>
    </row>
    <row r="3738" spans="1:9" x14ac:dyDescent="0.25">
      <c r="A3738" t="s">
        <v>2083</v>
      </c>
      <c r="B3738">
        <v>0.29829220699999998</v>
      </c>
      <c r="C3738" t="s">
        <v>1370</v>
      </c>
      <c r="D3738" s="71">
        <v>42335</v>
      </c>
      <c r="E3738">
        <v>11</v>
      </c>
      <c r="F3738">
        <v>2015</v>
      </c>
      <c r="G3738" t="s">
        <v>1164</v>
      </c>
      <c r="H3738" t="s">
        <v>544</v>
      </c>
      <c r="I3738" t="s">
        <v>1599</v>
      </c>
    </row>
    <row r="3739" spans="1:9" x14ac:dyDescent="0.25">
      <c r="A3739" t="s">
        <v>2216</v>
      </c>
      <c r="B3739">
        <v>0.27972043800000002</v>
      </c>
      <c r="C3739" t="s">
        <v>1370</v>
      </c>
      <c r="D3739" s="71">
        <v>42436</v>
      </c>
      <c r="E3739">
        <v>3</v>
      </c>
      <c r="F3739">
        <v>2016</v>
      </c>
      <c r="G3739" t="s">
        <v>1164</v>
      </c>
      <c r="H3739" t="s">
        <v>544</v>
      </c>
      <c r="I3739" t="s">
        <v>1599</v>
      </c>
    </row>
    <row r="3740" spans="1:9" x14ac:dyDescent="0.25">
      <c r="A3740" t="s">
        <v>2363</v>
      </c>
      <c r="B3740">
        <v>0.26551169099999999</v>
      </c>
      <c r="C3740" t="s">
        <v>1370</v>
      </c>
      <c r="D3740" s="71">
        <v>42193</v>
      </c>
      <c r="E3740">
        <v>7</v>
      </c>
      <c r="F3740">
        <v>2015</v>
      </c>
      <c r="G3740" t="s">
        <v>1164</v>
      </c>
      <c r="H3740" t="s">
        <v>544</v>
      </c>
      <c r="I3740" t="s">
        <v>1599</v>
      </c>
    </row>
    <row r="3741" spans="1:9" x14ac:dyDescent="0.25">
      <c r="A3741" t="s">
        <v>2410</v>
      </c>
      <c r="B3741">
        <v>0.25804012500000001</v>
      </c>
      <c r="C3741" t="s">
        <v>1370</v>
      </c>
      <c r="D3741" s="71">
        <v>42517</v>
      </c>
      <c r="E3741">
        <v>5</v>
      </c>
      <c r="F3741">
        <v>2016</v>
      </c>
      <c r="G3741" t="s">
        <v>1164</v>
      </c>
      <c r="H3741" t="s">
        <v>544</v>
      </c>
      <c r="I3741" t="s">
        <v>1599</v>
      </c>
    </row>
    <row r="3742" spans="1:9" x14ac:dyDescent="0.25">
      <c r="A3742" t="s">
        <v>2594</v>
      </c>
      <c r="B3742">
        <v>0.23996189700000001</v>
      </c>
      <c r="C3742" t="s">
        <v>1370</v>
      </c>
      <c r="D3742" s="71">
        <v>42356</v>
      </c>
      <c r="E3742">
        <v>12</v>
      </c>
      <c r="F3742">
        <v>2015</v>
      </c>
      <c r="G3742" t="s">
        <v>1164</v>
      </c>
      <c r="H3742" t="s">
        <v>544</v>
      </c>
      <c r="I3742" t="s">
        <v>1599</v>
      </c>
    </row>
    <row r="3743" spans="1:9" x14ac:dyDescent="0.25">
      <c r="A3743" t="s">
        <v>1769</v>
      </c>
      <c r="B3743">
        <v>0.22412726999999999</v>
      </c>
      <c r="C3743" t="s">
        <v>1370</v>
      </c>
      <c r="D3743" s="71">
        <v>42255</v>
      </c>
      <c r="E3743">
        <v>9</v>
      </c>
      <c r="F3743">
        <v>2015</v>
      </c>
      <c r="G3743" t="s">
        <v>1164</v>
      </c>
      <c r="H3743" t="s">
        <v>544</v>
      </c>
      <c r="I3743" t="s">
        <v>1599</v>
      </c>
    </row>
    <row r="3744" spans="1:9" x14ac:dyDescent="0.25">
      <c r="A3744" t="s">
        <v>1848</v>
      </c>
      <c r="B3744">
        <v>0.216804572</v>
      </c>
      <c r="C3744" t="s">
        <v>1370</v>
      </c>
      <c r="D3744" s="71">
        <v>42468</v>
      </c>
      <c r="E3744">
        <v>4</v>
      </c>
      <c r="F3744">
        <v>2016</v>
      </c>
      <c r="G3744" t="s">
        <v>1164</v>
      </c>
      <c r="H3744" t="s">
        <v>544</v>
      </c>
      <c r="I3744" t="s">
        <v>1599</v>
      </c>
    </row>
    <row r="3745" spans="1:9" x14ac:dyDescent="0.25">
      <c r="A3745" t="s">
        <v>2054</v>
      </c>
      <c r="B3745">
        <v>0.15117703499999999</v>
      </c>
      <c r="C3745" t="s">
        <v>1370</v>
      </c>
      <c r="D3745" s="71">
        <v>42256</v>
      </c>
      <c r="E3745">
        <v>9</v>
      </c>
      <c r="F3745">
        <v>2015</v>
      </c>
      <c r="G3745" t="s">
        <v>1164</v>
      </c>
      <c r="H3745" t="s">
        <v>544</v>
      </c>
      <c r="I3745" t="s">
        <v>1599</v>
      </c>
    </row>
    <row r="3746" spans="1:9" x14ac:dyDescent="0.25">
      <c r="A3746" t="s">
        <v>2195</v>
      </c>
      <c r="B3746">
        <v>0.14917027399999999</v>
      </c>
      <c r="C3746" t="s">
        <v>1370</v>
      </c>
      <c r="D3746" s="71">
        <v>41674</v>
      </c>
      <c r="E3746">
        <v>2</v>
      </c>
      <c r="F3746">
        <v>2014</v>
      </c>
      <c r="G3746" t="s">
        <v>1164</v>
      </c>
      <c r="H3746" t="s">
        <v>544</v>
      </c>
      <c r="I3746" t="s">
        <v>1599</v>
      </c>
    </row>
    <row r="3747" spans="1:9" x14ac:dyDescent="0.25">
      <c r="A3747" t="s">
        <v>1880</v>
      </c>
      <c r="B3747">
        <v>0.34751020500000002</v>
      </c>
      <c r="C3747" t="s">
        <v>1370</v>
      </c>
      <c r="D3747" s="71">
        <v>42473</v>
      </c>
      <c r="E3747">
        <v>4</v>
      </c>
      <c r="F3747">
        <v>2016</v>
      </c>
      <c r="G3747" t="s">
        <v>1164</v>
      </c>
      <c r="H3747" t="s">
        <v>544</v>
      </c>
      <c r="I3747" t="s">
        <v>1599</v>
      </c>
    </row>
    <row r="3748" spans="1:9" x14ac:dyDescent="0.25">
      <c r="A3748" t="s">
        <v>1881</v>
      </c>
      <c r="B3748">
        <v>0.34751019900000002</v>
      </c>
      <c r="C3748" t="s">
        <v>1370</v>
      </c>
      <c r="D3748" s="71">
        <v>42471</v>
      </c>
      <c r="E3748">
        <v>4</v>
      </c>
      <c r="F3748">
        <v>2016</v>
      </c>
      <c r="G3748" t="s">
        <v>1164</v>
      </c>
      <c r="H3748" t="s">
        <v>544</v>
      </c>
      <c r="I3748" t="s">
        <v>1599</v>
      </c>
    </row>
    <row r="3749" spans="1:9" x14ac:dyDescent="0.25">
      <c r="A3749" t="s">
        <v>2008</v>
      </c>
      <c r="B3749">
        <v>0.31395878599999999</v>
      </c>
      <c r="C3749" t="s">
        <v>1370</v>
      </c>
      <c r="D3749" s="71">
        <v>42382</v>
      </c>
      <c r="E3749">
        <v>1</v>
      </c>
      <c r="F3749">
        <v>2016</v>
      </c>
      <c r="G3749" t="s">
        <v>1164</v>
      </c>
      <c r="H3749" t="s">
        <v>544</v>
      </c>
      <c r="I3749" t="s">
        <v>1599</v>
      </c>
    </row>
    <row r="3750" spans="1:9" x14ac:dyDescent="0.25">
      <c r="A3750" t="s">
        <v>2408</v>
      </c>
      <c r="B3750">
        <v>0.258598363</v>
      </c>
      <c r="C3750" t="s">
        <v>1370</v>
      </c>
      <c r="D3750" s="71">
        <v>42258</v>
      </c>
      <c r="E3750">
        <v>9</v>
      </c>
      <c r="F3750">
        <v>2015</v>
      </c>
      <c r="G3750" t="s">
        <v>1164</v>
      </c>
      <c r="H3750" t="s">
        <v>544</v>
      </c>
      <c r="I3750" t="s">
        <v>1599</v>
      </c>
    </row>
    <row r="3751" spans="1:9" x14ac:dyDescent="0.25">
      <c r="A3751" t="s">
        <v>1840</v>
      </c>
      <c r="B3751">
        <v>0.21738745800000001</v>
      </c>
      <c r="C3751" t="s">
        <v>1370</v>
      </c>
      <c r="D3751" s="71">
        <v>42521</v>
      </c>
      <c r="E3751">
        <v>5</v>
      </c>
      <c r="F3751">
        <v>2016</v>
      </c>
      <c r="G3751" t="s">
        <v>1164</v>
      </c>
      <c r="H3751" t="s">
        <v>544</v>
      </c>
      <c r="I3751" t="s">
        <v>1599</v>
      </c>
    </row>
    <row r="3752" spans="1:9" x14ac:dyDescent="0.25">
      <c r="A3752" t="s">
        <v>2139</v>
      </c>
      <c r="B3752">
        <v>0.19951286800000001</v>
      </c>
      <c r="C3752" t="s">
        <v>1370</v>
      </c>
      <c r="D3752" s="71">
        <v>41649</v>
      </c>
      <c r="E3752">
        <v>1</v>
      </c>
      <c r="F3752">
        <v>2014</v>
      </c>
      <c r="G3752" t="s">
        <v>1164</v>
      </c>
      <c r="H3752" t="s">
        <v>544</v>
      </c>
      <c r="I3752" t="s">
        <v>1599</v>
      </c>
    </row>
    <row r="3753" spans="1:9" x14ac:dyDescent="0.25">
      <c r="A3753" t="s">
        <v>2246</v>
      </c>
      <c r="B3753">
        <v>0.19405124400000001</v>
      </c>
      <c r="C3753" t="s">
        <v>1370</v>
      </c>
      <c r="D3753" s="71">
        <v>42255</v>
      </c>
      <c r="E3753">
        <v>9</v>
      </c>
      <c r="F3753">
        <v>2015</v>
      </c>
      <c r="G3753" t="s">
        <v>1164</v>
      </c>
      <c r="H3753" t="s">
        <v>544</v>
      </c>
      <c r="I3753" t="s">
        <v>1599</v>
      </c>
    </row>
    <row r="3754" spans="1:9" x14ac:dyDescent="0.25">
      <c r="A3754" t="s">
        <v>1729</v>
      </c>
      <c r="B3754">
        <v>0.15572988600000001</v>
      </c>
      <c r="C3754" t="s">
        <v>1370</v>
      </c>
      <c r="D3754" s="71">
        <v>41752</v>
      </c>
      <c r="E3754">
        <v>4</v>
      </c>
      <c r="F3754">
        <v>2014</v>
      </c>
      <c r="G3754" t="s">
        <v>1164</v>
      </c>
      <c r="H3754" t="s">
        <v>544</v>
      </c>
      <c r="I3754" t="s">
        <v>1599</v>
      </c>
    </row>
    <row r="3755" spans="1:9" x14ac:dyDescent="0.25">
      <c r="A3755" t="s">
        <v>2339</v>
      </c>
      <c r="B3755">
        <v>0.12427643100000001</v>
      </c>
      <c r="C3755" t="s">
        <v>1370</v>
      </c>
      <c r="D3755" s="71">
        <v>41536</v>
      </c>
      <c r="E3755">
        <v>9</v>
      </c>
      <c r="F3755">
        <v>2013</v>
      </c>
      <c r="G3755" t="s">
        <v>1164</v>
      </c>
      <c r="H3755" t="s">
        <v>544</v>
      </c>
      <c r="I3755" t="s">
        <v>1599</v>
      </c>
    </row>
    <row r="3756" spans="1:9" x14ac:dyDescent="0.25">
      <c r="A3756" t="s">
        <v>1995</v>
      </c>
      <c r="B3756">
        <v>0.317181667</v>
      </c>
      <c r="C3756" t="s">
        <v>1370</v>
      </c>
      <c r="D3756" s="71">
        <v>42516</v>
      </c>
      <c r="E3756">
        <v>5</v>
      </c>
      <c r="F3756">
        <v>2016</v>
      </c>
      <c r="G3756" t="s">
        <v>1164</v>
      </c>
      <c r="H3756" t="s">
        <v>544</v>
      </c>
      <c r="I3756" t="s">
        <v>1599</v>
      </c>
    </row>
    <row r="3757" spans="1:9" x14ac:dyDescent="0.25">
      <c r="A3757" t="s">
        <v>2050</v>
      </c>
      <c r="B3757">
        <v>0.30601552700000001</v>
      </c>
      <c r="C3757" t="s">
        <v>1370</v>
      </c>
      <c r="D3757" s="71">
        <v>42521</v>
      </c>
      <c r="E3757">
        <v>5</v>
      </c>
      <c r="F3757">
        <v>2016</v>
      </c>
      <c r="G3757" t="s">
        <v>1164</v>
      </c>
      <c r="H3757" t="s">
        <v>544</v>
      </c>
      <c r="I3757" t="s">
        <v>1599</v>
      </c>
    </row>
    <row r="3758" spans="1:9" x14ac:dyDescent="0.25">
      <c r="A3758" t="s">
        <v>1883</v>
      </c>
      <c r="B3758">
        <v>0.21480048400000001</v>
      </c>
      <c r="C3758" t="s">
        <v>1370</v>
      </c>
      <c r="D3758" s="71">
        <v>42488</v>
      </c>
      <c r="E3758">
        <v>4</v>
      </c>
      <c r="F3758">
        <v>2016</v>
      </c>
      <c r="G3758" t="s">
        <v>1164</v>
      </c>
      <c r="H3758" t="s">
        <v>544</v>
      </c>
      <c r="I3758" t="s">
        <v>1599</v>
      </c>
    </row>
    <row r="3759" spans="1:9" x14ac:dyDescent="0.25">
      <c r="A3759" t="s">
        <v>2640</v>
      </c>
      <c r="B3759">
        <v>0.15733736600000001</v>
      </c>
      <c r="C3759" t="s">
        <v>1370</v>
      </c>
      <c r="D3759" s="71">
        <v>41421</v>
      </c>
      <c r="E3759">
        <v>5</v>
      </c>
      <c r="F3759">
        <v>2013</v>
      </c>
      <c r="G3759" t="s">
        <v>1164</v>
      </c>
      <c r="H3759" t="s">
        <v>544</v>
      </c>
      <c r="I3759" t="s">
        <v>1599</v>
      </c>
    </row>
    <row r="3760" spans="1:9" x14ac:dyDescent="0.25">
      <c r="A3760" t="s">
        <v>1798</v>
      </c>
      <c r="B3760">
        <v>0.39752911299999999</v>
      </c>
      <c r="C3760" t="s">
        <v>1370</v>
      </c>
      <c r="D3760" s="71">
        <v>42429</v>
      </c>
      <c r="E3760">
        <v>2</v>
      </c>
      <c r="F3760">
        <v>2016</v>
      </c>
      <c r="G3760" t="s">
        <v>1164</v>
      </c>
      <c r="H3760" t="s">
        <v>544</v>
      </c>
      <c r="I3760" t="s">
        <v>1599</v>
      </c>
    </row>
    <row r="3761" spans="1:9" x14ac:dyDescent="0.25">
      <c r="A3761" t="s">
        <v>2135</v>
      </c>
      <c r="B3761">
        <v>0.29026402800000001</v>
      </c>
      <c r="C3761" t="s">
        <v>1370</v>
      </c>
      <c r="D3761" s="71">
        <v>42460</v>
      </c>
      <c r="E3761">
        <v>3</v>
      </c>
      <c r="F3761">
        <v>2016</v>
      </c>
      <c r="G3761" t="s">
        <v>1164</v>
      </c>
      <c r="H3761" t="s">
        <v>544</v>
      </c>
      <c r="I3761" t="s">
        <v>1599</v>
      </c>
    </row>
    <row r="3762" spans="1:9" x14ac:dyDescent="0.25">
      <c r="A3762" t="s">
        <v>2279</v>
      </c>
      <c r="B3762">
        <v>0.27286599299999997</v>
      </c>
      <c r="C3762" t="s">
        <v>1370</v>
      </c>
      <c r="D3762" s="71">
        <v>42307</v>
      </c>
      <c r="E3762">
        <v>10</v>
      </c>
      <c r="F3762">
        <v>2015</v>
      </c>
      <c r="G3762" t="s">
        <v>1164</v>
      </c>
      <c r="H3762" t="s">
        <v>544</v>
      </c>
      <c r="I3762" t="s">
        <v>1599</v>
      </c>
    </row>
    <row r="3763" spans="1:9" x14ac:dyDescent="0.25">
      <c r="A3763" t="s">
        <v>2513</v>
      </c>
      <c r="B3763">
        <v>0.247694682</v>
      </c>
      <c r="C3763" t="s">
        <v>1370</v>
      </c>
      <c r="D3763" s="71">
        <v>42111</v>
      </c>
      <c r="E3763">
        <v>4</v>
      </c>
      <c r="F3763">
        <v>2015</v>
      </c>
      <c r="G3763" t="s">
        <v>1164</v>
      </c>
      <c r="H3763" t="s">
        <v>544</v>
      </c>
      <c r="I3763" t="s">
        <v>1599</v>
      </c>
    </row>
    <row r="3764" spans="1:9" x14ac:dyDescent="0.25">
      <c r="A3764" t="s">
        <v>2523</v>
      </c>
      <c r="B3764">
        <v>0.24662014099999999</v>
      </c>
      <c r="C3764" t="s">
        <v>1370</v>
      </c>
      <c r="D3764" s="71">
        <v>42429</v>
      </c>
      <c r="E3764">
        <v>2</v>
      </c>
      <c r="F3764">
        <v>2016</v>
      </c>
      <c r="G3764" t="s">
        <v>1164</v>
      </c>
      <c r="H3764" t="s">
        <v>544</v>
      </c>
      <c r="I3764" t="s">
        <v>1599</v>
      </c>
    </row>
    <row r="3765" spans="1:9" x14ac:dyDescent="0.25">
      <c r="A3765" t="s">
        <v>2123</v>
      </c>
      <c r="B3765">
        <v>0.137708211</v>
      </c>
      <c r="C3765" t="s">
        <v>1370</v>
      </c>
      <c r="D3765" s="71">
        <v>41844</v>
      </c>
      <c r="E3765">
        <v>7</v>
      </c>
      <c r="F3765">
        <v>2014</v>
      </c>
      <c r="G3765" t="s">
        <v>1164</v>
      </c>
      <c r="H3765" t="s">
        <v>544</v>
      </c>
      <c r="I3765" t="s">
        <v>1599</v>
      </c>
    </row>
    <row r="3766" spans="1:9" x14ac:dyDescent="0.25">
      <c r="A3766" t="s">
        <v>2376</v>
      </c>
      <c r="B3766">
        <v>0.134808558</v>
      </c>
      <c r="C3766" t="s">
        <v>1370</v>
      </c>
      <c r="D3766" s="71">
        <v>41793</v>
      </c>
      <c r="E3766">
        <v>6</v>
      </c>
      <c r="F3766">
        <v>2014</v>
      </c>
      <c r="G3766" t="s">
        <v>1164</v>
      </c>
      <c r="H3766" t="s">
        <v>544</v>
      </c>
      <c r="I3766" t="s">
        <v>1599</v>
      </c>
    </row>
    <row r="3767" spans="1:9" x14ac:dyDescent="0.25">
      <c r="A3767" t="s">
        <v>2190</v>
      </c>
      <c r="B3767">
        <v>0.13697226600000001</v>
      </c>
      <c r="C3767" t="s">
        <v>1559</v>
      </c>
      <c r="D3767" s="71">
        <v>42445</v>
      </c>
      <c r="E3767">
        <v>3</v>
      </c>
      <c r="F3767">
        <v>2016</v>
      </c>
      <c r="G3767" t="s">
        <v>1164</v>
      </c>
      <c r="H3767" t="s">
        <v>1020</v>
      </c>
      <c r="I3767" t="s">
        <v>1599</v>
      </c>
    </row>
    <row r="3768" spans="1:9" x14ac:dyDescent="0.25">
      <c r="A3768" t="s">
        <v>2368</v>
      </c>
      <c r="B3768">
        <v>0.162165797</v>
      </c>
      <c r="C3768" t="s">
        <v>1455</v>
      </c>
      <c r="D3768" s="71">
        <v>42416</v>
      </c>
      <c r="E3768">
        <v>2</v>
      </c>
      <c r="F3768">
        <v>2016</v>
      </c>
      <c r="G3768" t="s">
        <v>1165</v>
      </c>
      <c r="H3768" t="s">
        <v>1021</v>
      </c>
      <c r="I3768" t="s">
        <v>1600</v>
      </c>
    </row>
    <row r="3769" spans="1:9" x14ac:dyDescent="0.25">
      <c r="A3769" t="s">
        <v>2491</v>
      </c>
      <c r="B3769">
        <v>0.16001812500000001</v>
      </c>
      <c r="C3769" t="s">
        <v>1455</v>
      </c>
      <c r="D3769" s="71">
        <v>42307</v>
      </c>
      <c r="E3769">
        <v>10</v>
      </c>
      <c r="F3769">
        <v>2015</v>
      </c>
      <c r="G3769" t="s">
        <v>1165</v>
      </c>
      <c r="H3769" t="s">
        <v>1021</v>
      </c>
      <c r="I3769" t="s">
        <v>1599</v>
      </c>
    </row>
    <row r="3770" spans="1:9" x14ac:dyDescent="0.25">
      <c r="A3770" t="s">
        <v>2203</v>
      </c>
      <c r="B3770">
        <v>0.12568733300000001</v>
      </c>
      <c r="C3770" t="s">
        <v>1455</v>
      </c>
      <c r="D3770" s="71">
        <v>42534</v>
      </c>
      <c r="E3770">
        <v>6</v>
      </c>
      <c r="F3770">
        <v>2016</v>
      </c>
      <c r="G3770" t="s">
        <v>1165</v>
      </c>
      <c r="H3770" t="s">
        <v>1021</v>
      </c>
      <c r="I3770" t="s">
        <v>1599</v>
      </c>
    </row>
    <row r="3771" spans="1:9" x14ac:dyDescent="0.25">
      <c r="A3771" t="s">
        <v>2542</v>
      </c>
      <c r="B3771">
        <v>0.12234799</v>
      </c>
      <c r="C3771" t="s">
        <v>1455</v>
      </c>
      <c r="D3771" s="71">
        <v>42360</v>
      </c>
      <c r="E3771">
        <v>12</v>
      </c>
      <c r="F3771">
        <v>2015</v>
      </c>
      <c r="G3771" t="s">
        <v>1165</v>
      </c>
      <c r="H3771" t="s">
        <v>1021</v>
      </c>
      <c r="I3771" t="s">
        <v>1599</v>
      </c>
    </row>
    <row r="3772" spans="1:9" x14ac:dyDescent="0.25">
      <c r="A3772" t="s">
        <v>2325</v>
      </c>
      <c r="B3772">
        <v>0.16299480399999999</v>
      </c>
      <c r="C3772" t="s">
        <v>1455</v>
      </c>
      <c r="D3772" s="71">
        <v>42394</v>
      </c>
      <c r="E3772">
        <v>1</v>
      </c>
      <c r="F3772">
        <v>2016</v>
      </c>
      <c r="G3772" t="s">
        <v>1165</v>
      </c>
      <c r="H3772" t="s">
        <v>1021</v>
      </c>
      <c r="I3772" t="s">
        <v>1599</v>
      </c>
    </row>
    <row r="3773" spans="1:9" x14ac:dyDescent="0.25">
      <c r="A3773" t="s">
        <v>2609</v>
      </c>
      <c r="B3773">
        <v>0.13228000200000001</v>
      </c>
      <c r="C3773" t="s">
        <v>1455</v>
      </c>
      <c r="D3773" s="71">
        <v>42192</v>
      </c>
      <c r="E3773">
        <v>7</v>
      </c>
      <c r="F3773">
        <v>2015</v>
      </c>
      <c r="G3773" t="s">
        <v>1165</v>
      </c>
      <c r="H3773" t="s">
        <v>1021</v>
      </c>
      <c r="I3773" t="s">
        <v>1599</v>
      </c>
    </row>
    <row r="3774" spans="1:9" x14ac:dyDescent="0.25">
      <c r="A3774" t="s">
        <v>2573</v>
      </c>
      <c r="B3774">
        <v>0.12210130600000001</v>
      </c>
      <c r="C3774" t="s">
        <v>1455</v>
      </c>
      <c r="D3774" s="71">
        <v>42451</v>
      </c>
      <c r="E3774">
        <v>3</v>
      </c>
      <c r="F3774">
        <v>2016</v>
      </c>
      <c r="G3774" t="s">
        <v>1165</v>
      </c>
      <c r="H3774" t="s">
        <v>1021</v>
      </c>
      <c r="I3774" t="s">
        <v>1599</v>
      </c>
    </row>
    <row r="3775" spans="1:9" x14ac:dyDescent="0.25">
      <c r="A3775" t="s">
        <v>2622</v>
      </c>
      <c r="B3775">
        <v>0.14393096499999999</v>
      </c>
      <c r="C3775" t="s">
        <v>1455</v>
      </c>
      <c r="D3775" s="71">
        <v>42429</v>
      </c>
      <c r="E3775">
        <v>2</v>
      </c>
      <c r="F3775">
        <v>2016</v>
      </c>
      <c r="G3775" t="s">
        <v>1165</v>
      </c>
      <c r="H3775" t="s">
        <v>1021</v>
      </c>
      <c r="I3775" t="s">
        <v>1599</v>
      </c>
    </row>
    <row r="3776" spans="1:9" x14ac:dyDescent="0.25">
      <c r="A3776" t="s">
        <v>2423</v>
      </c>
      <c r="B3776">
        <v>0.25613469300000002</v>
      </c>
      <c r="C3776" t="s">
        <v>1527</v>
      </c>
      <c r="D3776" s="71">
        <v>42410</v>
      </c>
      <c r="E3776">
        <v>2</v>
      </c>
      <c r="F3776">
        <v>2016</v>
      </c>
      <c r="G3776" t="s">
        <v>1165</v>
      </c>
      <c r="H3776" t="s">
        <v>1021</v>
      </c>
      <c r="I3776" t="s">
        <v>1599</v>
      </c>
    </row>
    <row r="3777" spans="1:9" x14ac:dyDescent="0.25">
      <c r="A3777" t="s">
        <v>2583</v>
      </c>
      <c r="B3777">
        <v>0.158521087</v>
      </c>
      <c r="C3777" t="s">
        <v>1489</v>
      </c>
      <c r="D3777" s="71">
        <v>41932</v>
      </c>
      <c r="E3777">
        <v>10</v>
      </c>
      <c r="F3777">
        <v>2014</v>
      </c>
      <c r="G3777" t="s">
        <v>1165</v>
      </c>
      <c r="H3777" t="s">
        <v>1021</v>
      </c>
      <c r="I3777" t="s">
        <v>1600</v>
      </c>
    </row>
    <row r="3778" spans="1:9" x14ac:dyDescent="0.25">
      <c r="A3778" t="s">
        <v>2338</v>
      </c>
      <c r="B3778">
        <v>0.147259467</v>
      </c>
      <c r="C3778" t="s">
        <v>1489</v>
      </c>
      <c r="D3778" s="71">
        <v>42361</v>
      </c>
      <c r="E3778">
        <v>12</v>
      </c>
      <c r="F3778">
        <v>2015</v>
      </c>
      <c r="G3778" t="s">
        <v>1165</v>
      </c>
      <c r="H3778" t="s">
        <v>1021</v>
      </c>
      <c r="I3778" t="s">
        <v>1599</v>
      </c>
    </row>
    <row r="3779" spans="1:9" x14ac:dyDescent="0.25">
      <c r="A3779" t="s">
        <v>2011</v>
      </c>
      <c r="B3779">
        <v>0.312984608</v>
      </c>
      <c r="C3779" t="s">
        <v>1394</v>
      </c>
      <c r="D3779" s="71">
        <v>42123</v>
      </c>
      <c r="E3779">
        <v>4</v>
      </c>
      <c r="F3779">
        <v>2015</v>
      </c>
      <c r="G3779" t="s">
        <v>1598</v>
      </c>
      <c r="H3779" t="s">
        <v>1019</v>
      </c>
      <c r="I3779" t="s">
        <v>1599</v>
      </c>
    </row>
    <row r="3780" spans="1:9" x14ac:dyDescent="0.25">
      <c r="A3780" t="s">
        <v>2145</v>
      </c>
      <c r="B3780">
        <v>0.28965684800000002</v>
      </c>
      <c r="C3780" t="s">
        <v>1394</v>
      </c>
      <c r="D3780" s="71">
        <v>41233</v>
      </c>
      <c r="E3780">
        <v>11</v>
      </c>
      <c r="F3780">
        <v>2012</v>
      </c>
      <c r="G3780" t="s">
        <v>1598</v>
      </c>
      <c r="H3780" t="s">
        <v>1019</v>
      </c>
      <c r="I3780" t="s">
        <v>1599</v>
      </c>
    </row>
    <row r="3781" spans="1:9" x14ac:dyDescent="0.25">
      <c r="A3781" t="s">
        <v>2308</v>
      </c>
      <c r="B3781">
        <v>0.27039640599999998</v>
      </c>
      <c r="C3781" t="s">
        <v>1394</v>
      </c>
      <c r="D3781" s="71">
        <v>41620</v>
      </c>
      <c r="E3781">
        <v>12</v>
      </c>
      <c r="F3781">
        <v>2013</v>
      </c>
      <c r="G3781" t="s">
        <v>1598</v>
      </c>
      <c r="H3781" t="s">
        <v>1019</v>
      </c>
      <c r="I3781" t="s">
        <v>1599</v>
      </c>
    </row>
    <row r="3782" spans="1:9" x14ac:dyDescent="0.25">
      <c r="A3782" t="s">
        <v>1656</v>
      </c>
      <c r="B3782">
        <v>1.1710386129999999</v>
      </c>
      <c r="C3782" t="s">
        <v>1592</v>
      </c>
      <c r="D3782" s="71">
        <v>42417</v>
      </c>
      <c r="E3782">
        <v>2</v>
      </c>
      <c r="F3782">
        <v>2016</v>
      </c>
      <c r="G3782" t="s">
        <v>1598</v>
      </c>
      <c r="H3782" t="s">
        <v>1019</v>
      </c>
      <c r="I3782" t="s">
        <v>1599</v>
      </c>
    </row>
    <row r="3783" spans="1:9" x14ac:dyDescent="0.25">
      <c r="A3783" t="s">
        <v>1977</v>
      </c>
      <c r="B3783">
        <v>0.152201424</v>
      </c>
      <c r="C3783" t="s">
        <v>1499</v>
      </c>
      <c r="D3783" s="71">
        <v>42326</v>
      </c>
      <c r="E3783">
        <v>11</v>
      </c>
      <c r="F3783">
        <v>2015</v>
      </c>
      <c r="G3783" t="s">
        <v>1165</v>
      </c>
      <c r="H3783" t="s">
        <v>1021</v>
      </c>
      <c r="I3783" t="s">
        <v>1599</v>
      </c>
    </row>
    <row r="3784" spans="1:9" x14ac:dyDescent="0.25">
      <c r="A3784" t="s">
        <v>2355</v>
      </c>
      <c r="B3784">
        <v>0.13505049299999999</v>
      </c>
      <c r="C3784" t="s">
        <v>1499</v>
      </c>
      <c r="D3784" s="71">
        <v>42352</v>
      </c>
      <c r="E3784">
        <v>12</v>
      </c>
      <c r="F3784">
        <v>2015</v>
      </c>
      <c r="G3784" t="s">
        <v>1165</v>
      </c>
      <c r="H3784" t="s">
        <v>1021</v>
      </c>
      <c r="I3784" t="s">
        <v>1599</v>
      </c>
    </row>
    <row r="3785" spans="1:9" x14ac:dyDescent="0.25">
      <c r="A3785" t="s">
        <v>2402</v>
      </c>
      <c r="B3785">
        <v>0.13448950800000001</v>
      </c>
      <c r="C3785" t="s">
        <v>1531</v>
      </c>
      <c r="D3785" s="71">
        <v>42387</v>
      </c>
      <c r="E3785">
        <v>1</v>
      </c>
      <c r="F3785">
        <v>2016</v>
      </c>
      <c r="G3785" t="s">
        <v>1165</v>
      </c>
      <c r="H3785" t="s">
        <v>1021</v>
      </c>
      <c r="I3785" t="s">
        <v>1599</v>
      </c>
    </row>
    <row r="3786" spans="1:9" x14ac:dyDescent="0.25">
      <c r="A3786" t="s">
        <v>1844</v>
      </c>
      <c r="B3786">
        <v>0.21706288500000001</v>
      </c>
      <c r="C3786" t="s">
        <v>1470</v>
      </c>
      <c r="D3786" s="71">
        <v>42352</v>
      </c>
      <c r="E3786">
        <v>12</v>
      </c>
      <c r="F3786">
        <v>2015</v>
      </c>
      <c r="G3786" t="s">
        <v>1165</v>
      </c>
      <c r="H3786" t="s">
        <v>1021</v>
      </c>
      <c r="I3786" t="s">
        <v>1599</v>
      </c>
    </row>
    <row r="3787" spans="1:9" x14ac:dyDescent="0.25">
      <c r="A3787" t="s">
        <v>1661</v>
      </c>
      <c r="B3787">
        <v>0.939160887</v>
      </c>
      <c r="C3787" t="s">
        <v>1441</v>
      </c>
      <c r="D3787" s="71">
        <v>42325</v>
      </c>
      <c r="E3787">
        <v>11</v>
      </c>
      <c r="F3787">
        <v>2015</v>
      </c>
      <c r="G3787" t="s">
        <v>1598</v>
      </c>
      <c r="H3787" t="s">
        <v>1019</v>
      </c>
      <c r="I3787" t="s">
        <v>1599</v>
      </c>
    </row>
    <row r="3788" spans="1:9" x14ac:dyDescent="0.25">
      <c r="A3788" t="s">
        <v>2161</v>
      </c>
      <c r="B3788">
        <v>0.287148919</v>
      </c>
      <c r="C3788" t="s">
        <v>1441</v>
      </c>
      <c r="D3788" s="71">
        <v>41942</v>
      </c>
      <c r="E3788">
        <v>10</v>
      </c>
      <c r="F3788">
        <v>2014</v>
      </c>
      <c r="G3788" t="s">
        <v>1598</v>
      </c>
      <c r="H3788" t="s">
        <v>1019</v>
      </c>
      <c r="I3788" t="s">
        <v>1599</v>
      </c>
    </row>
    <row r="3789" spans="1:9" x14ac:dyDescent="0.25">
      <c r="A3789" t="s">
        <v>2141</v>
      </c>
      <c r="B3789">
        <v>0.166475285</v>
      </c>
      <c r="C3789" t="s">
        <v>1441</v>
      </c>
      <c r="D3789" s="71">
        <v>42516</v>
      </c>
      <c r="E3789">
        <v>5</v>
      </c>
      <c r="F3789">
        <v>2016</v>
      </c>
      <c r="G3789" t="s">
        <v>1598</v>
      </c>
      <c r="H3789" t="s">
        <v>1019</v>
      </c>
      <c r="I3789" t="s">
        <v>1599</v>
      </c>
    </row>
    <row r="3790" spans="1:9" x14ac:dyDescent="0.25">
      <c r="A3790" t="s">
        <v>1685</v>
      </c>
      <c r="B3790">
        <v>0.63852485800000003</v>
      </c>
      <c r="C3790" t="s">
        <v>1441</v>
      </c>
      <c r="D3790" s="71">
        <v>42173</v>
      </c>
      <c r="E3790">
        <v>6</v>
      </c>
      <c r="F3790">
        <v>2015</v>
      </c>
      <c r="G3790" t="s">
        <v>1165</v>
      </c>
      <c r="H3790" t="s">
        <v>1021</v>
      </c>
      <c r="I3790" t="s">
        <v>1599</v>
      </c>
    </row>
    <row r="3791" spans="1:9" x14ac:dyDescent="0.25">
      <c r="A3791" t="s">
        <v>1831</v>
      </c>
      <c r="B3791">
        <v>0.36599646600000002</v>
      </c>
      <c r="C3791" t="s">
        <v>1441</v>
      </c>
      <c r="D3791" s="71">
        <v>42382</v>
      </c>
      <c r="E3791">
        <v>1</v>
      </c>
      <c r="F3791">
        <v>2016</v>
      </c>
      <c r="G3791" t="s">
        <v>1165</v>
      </c>
      <c r="H3791" t="s">
        <v>1021</v>
      </c>
      <c r="I3791" t="s">
        <v>1599</v>
      </c>
    </row>
    <row r="3792" spans="1:9" x14ac:dyDescent="0.25">
      <c r="A3792" t="s">
        <v>2012</v>
      </c>
      <c r="B3792">
        <v>0.31242419999999999</v>
      </c>
      <c r="C3792" t="s">
        <v>1441</v>
      </c>
      <c r="D3792" s="71">
        <v>42290</v>
      </c>
      <c r="E3792">
        <v>10</v>
      </c>
      <c r="F3792">
        <v>2015</v>
      </c>
      <c r="G3792" t="s">
        <v>1165</v>
      </c>
      <c r="H3792" t="s">
        <v>1021</v>
      </c>
      <c r="I3792" t="s">
        <v>1599</v>
      </c>
    </row>
    <row r="3793" spans="1:9" x14ac:dyDescent="0.25">
      <c r="A3793" t="s">
        <v>2028</v>
      </c>
      <c r="B3793">
        <v>0.30977133400000001</v>
      </c>
      <c r="C3793" t="s">
        <v>1441</v>
      </c>
      <c r="D3793" s="71">
        <v>42185</v>
      </c>
      <c r="E3793">
        <v>6</v>
      </c>
      <c r="F3793">
        <v>2015</v>
      </c>
      <c r="G3793" t="s">
        <v>1165</v>
      </c>
      <c r="H3793" t="s">
        <v>1021</v>
      </c>
      <c r="I3793" t="s">
        <v>1599</v>
      </c>
    </row>
    <row r="3794" spans="1:9" x14ac:dyDescent="0.25">
      <c r="A3794" t="s">
        <v>2163</v>
      </c>
      <c r="B3794">
        <v>0.286912469</v>
      </c>
      <c r="C3794" t="s">
        <v>1441</v>
      </c>
      <c r="D3794" s="71">
        <v>42390</v>
      </c>
      <c r="E3794">
        <v>1</v>
      </c>
      <c r="F3794">
        <v>2016</v>
      </c>
      <c r="G3794" t="s">
        <v>1165</v>
      </c>
      <c r="H3794" t="s">
        <v>1021</v>
      </c>
      <c r="I3794" t="s">
        <v>1599</v>
      </c>
    </row>
    <row r="3795" spans="1:9" x14ac:dyDescent="0.25">
      <c r="A3795" t="s">
        <v>2416</v>
      </c>
      <c r="B3795">
        <v>0.25714125500000001</v>
      </c>
      <c r="C3795" t="s">
        <v>1441</v>
      </c>
      <c r="D3795" s="71">
        <v>42087</v>
      </c>
      <c r="E3795">
        <v>3</v>
      </c>
      <c r="F3795">
        <v>2015</v>
      </c>
      <c r="G3795" t="s">
        <v>1165</v>
      </c>
      <c r="H3795" t="s">
        <v>1021</v>
      </c>
      <c r="I3795" t="s">
        <v>1599</v>
      </c>
    </row>
    <row r="3796" spans="1:9" x14ac:dyDescent="0.25">
      <c r="A3796" t="s">
        <v>2419</v>
      </c>
      <c r="B3796">
        <v>0.25653199599999998</v>
      </c>
      <c r="C3796" t="s">
        <v>1441</v>
      </c>
      <c r="D3796" s="71">
        <v>42466</v>
      </c>
      <c r="E3796">
        <v>4</v>
      </c>
      <c r="F3796">
        <v>2016</v>
      </c>
      <c r="G3796" t="s">
        <v>1165</v>
      </c>
      <c r="H3796" t="s">
        <v>1021</v>
      </c>
      <c r="I3796" t="s">
        <v>1599</v>
      </c>
    </row>
    <row r="3797" spans="1:9" x14ac:dyDescent="0.25">
      <c r="A3797" t="s">
        <v>2157</v>
      </c>
      <c r="B3797">
        <v>0.19840089399999999</v>
      </c>
      <c r="C3797" t="s">
        <v>1441</v>
      </c>
      <c r="D3797" s="71">
        <v>41927</v>
      </c>
      <c r="E3797">
        <v>10</v>
      </c>
      <c r="F3797">
        <v>2014</v>
      </c>
      <c r="G3797" t="s">
        <v>1165</v>
      </c>
      <c r="H3797" t="s">
        <v>1021</v>
      </c>
      <c r="I3797" t="s">
        <v>1599</v>
      </c>
    </row>
    <row r="3798" spans="1:9" x14ac:dyDescent="0.25">
      <c r="A3798" t="s">
        <v>2181</v>
      </c>
      <c r="B3798">
        <v>0.14929948500000001</v>
      </c>
      <c r="C3798" t="s">
        <v>1441</v>
      </c>
      <c r="D3798" s="71">
        <v>41360</v>
      </c>
      <c r="E3798">
        <v>3</v>
      </c>
      <c r="F3798">
        <v>2013</v>
      </c>
      <c r="G3798" t="s">
        <v>1165</v>
      </c>
      <c r="H3798" t="s">
        <v>1021</v>
      </c>
      <c r="I3798" t="s">
        <v>1599</v>
      </c>
    </row>
    <row r="3799" spans="1:9" x14ac:dyDescent="0.25">
      <c r="A3799" t="s">
        <v>2210</v>
      </c>
      <c r="B3799">
        <v>0.28001979199999999</v>
      </c>
      <c r="C3799" t="s">
        <v>1302</v>
      </c>
      <c r="D3799" s="71">
        <v>42465</v>
      </c>
      <c r="E3799">
        <v>4</v>
      </c>
      <c r="F3799">
        <v>2016</v>
      </c>
      <c r="G3799" t="s">
        <v>1598</v>
      </c>
      <c r="H3799" t="s">
        <v>1019</v>
      </c>
      <c r="I3799" t="s">
        <v>1599</v>
      </c>
    </row>
    <row r="3800" spans="1:9" x14ac:dyDescent="0.25">
      <c r="A3800" t="s">
        <v>1858</v>
      </c>
      <c r="B3800">
        <v>0.17297504699999999</v>
      </c>
      <c r="C3800" t="s">
        <v>1302</v>
      </c>
      <c r="D3800" s="71">
        <v>42230</v>
      </c>
      <c r="E3800">
        <v>8</v>
      </c>
      <c r="F3800">
        <v>2015</v>
      </c>
      <c r="G3800" t="s">
        <v>1598</v>
      </c>
      <c r="H3800" t="s">
        <v>1019</v>
      </c>
      <c r="I3800" t="s">
        <v>1599</v>
      </c>
    </row>
    <row r="3801" spans="1:9" x14ac:dyDescent="0.25">
      <c r="A3801" t="s">
        <v>2448</v>
      </c>
      <c r="B3801">
        <v>0.16068015799999999</v>
      </c>
      <c r="C3801" t="s">
        <v>1302</v>
      </c>
      <c r="D3801" s="71">
        <v>42529</v>
      </c>
      <c r="E3801">
        <v>6</v>
      </c>
      <c r="F3801">
        <v>2016</v>
      </c>
      <c r="G3801" t="s">
        <v>1598</v>
      </c>
      <c r="H3801" t="s">
        <v>1019</v>
      </c>
      <c r="I3801" t="s">
        <v>1599</v>
      </c>
    </row>
    <row r="3802" spans="1:9" x14ac:dyDescent="0.25">
      <c r="A3802" t="s">
        <v>1776</v>
      </c>
      <c r="B3802">
        <v>0.421125843</v>
      </c>
      <c r="C3802" t="s">
        <v>1302</v>
      </c>
      <c r="D3802" s="71">
        <v>42457</v>
      </c>
      <c r="E3802">
        <v>3</v>
      </c>
      <c r="F3802">
        <v>2016</v>
      </c>
      <c r="G3802" t="s">
        <v>1164</v>
      </c>
      <c r="H3802" t="s">
        <v>543</v>
      </c>
      <c r="I3802" t="s">
        <v>1599</v>
      </c>
    </row>
    <row r="3803" spans="1:9" x14ac:dyDescent="0.25">
      <c r="A3803" t="s">
        <v>1913</v>
      </c>
      <c r="B3803">
        <v>0.33529842700000001</v>
      </c>
      <c r="C3803" t="s">
        <v>1302</v>
      </c>
      <c r="D3803" s="71">
        <v>42460</v>
      </c>
      <c r="E3803">
        <v>3</v>
      </c>
      <c r="F3803">
        <v>2016</v>
      </c>
      <c r="G3803" t="s">
        <v>1164</v>
      </c>
      <c r="H3803" t="s">
        <v>543</v>
      </c>
      <c r="I3803" t="s">
        <v>1599</v>
      </c>
    </row>
    <row r="3804" spans="1:9" x14ac:dyDescent="0.25">
      <c r="A3804" t="s">
        <v>2169</v>
      </c>
      <c r="B3804">
        <v>0.197610916</v>
      </c>
      <c r="C3804" t="s">
        <v>1302</v>
      </c>
      <c r="D3804" s="71">
        <v>42531</v>
      </c>
      <c r="E3804">
        <v>6</v>
      </c>
      <c r="F3804">
        <v>2016</v>
      </c>
      <c r="G3804" t="s">
        <v>1164</v>
      </c>
      <c r="H3804" t="s">
        <v>543</v>
      </c>
      <c r="I3804" t="s">
        <v>1599</v>
      </c>
    </row>
    <row r="3805" spans="1:9" x14ac:dyDescent="0.25">
      <c r="A3805" t="s">
        <v>2225</v>
      </c>
      <c r="B3805">
        <v>0.164813391</v>
      </c>
      <c r="C3805" t="s">
        <v>1302</v>
      </c>
      <c r="D3805" s="71">
        <v>42342</v>
      </c>
      <c r="E3805">
        <v>12</v>
      </c>
      <c r="F3805">
        <v>2015</v>
      </c>
      <c r="G3805" t="s">
        <v>1164</v>
      </c>
      <c r="H3805" t="s">
        <v>543</v>
      </c>
      <c r="I3805" t="s">
        <v>1599</v>
      </c>
    </row>
    <row r="3806" spans="1:9" x14ac:dyDescent="0.25">
      <c r="A3806" t="s">
        <v>2603</v>
      </c>
      <c r="B3806">
        <v>0.121750396</v>
      </c>
      <c r="C3806" t="s">
        <v>1302</v>
      </c>
      <c r="D3806" s="71">
        <v>42170</v>
      </c>
      <c r="E3806">
        <v>6</v>
      </c>
      <c r="F3806">
        <v>2015</v>
      </c>
      <c r="G3806" t="s">
        <v>1164</v>
      </c>
      <c r="H3806" t="s">
        <v>543</v>
      </c>
      <c r="I3806" t="s">
        <v>1599</v>
      </c>
    </row>
    <row r="3807" spans="1:9" x14ac:dyDescent="0.25">
      <c r="A3807" t="s">
        <v>2615</v>
      </c>
      <c r="B3807">
        <v>0.18025291900000001</v>
      </c>
      <c r="C3807" t="s">
        <v>1302</v>
      </c>
      <c r="D3807" s="71">
        <v>42089</v>
      </c>
      <c r="E3807">
        <v>3</v>
      </c>
      <c r="F3807">
        <v>2015</v>
      </c>
      <c r="G3807" t="s">
        <v>1164</v>
      </c>
      <c r="H3807" t="s">
        <v>543</v>
      </c>
      <c r="I3807" t="s">
        <v>1599</v>
      </c>
    </row>
    <row r="3808" spans="1:9" x14ac:dyDescent="0.25">
      <c r="A3808" t="s">
        <v>1796</v>
      </c>
      <c r="B3808">
        <v>0.400508525</v>
      </c>
      <c r="C3808" t="s">
        <v>1302</v>
      </c>
      <c r="D3808" s="71">
        <v>42460</v>
      </c>
      <c r="E3808">
        <v>3</v>
      </c>
      <c r="F3808">
        <v>2016</v>
      </c>
      <c r="G3808" t="s">
        <v>1164</v>
      </c>
      <c r="H3808" t="s">
        <v>543</v>
      </c>
      <c r="I3808" t="s">
        <v>1599</v>
      </c>
    </row>
    <row r="3809" spans="1:9" x14ac:dyDescent="0.25">
      <c r="A3809" t="s">
        <v>1660</v>
      </c>
      <c r="B3809">
        <v>0.233675618</v>
      </c>
      <c r="C3809" t="s">
        <v>1404</v>
      </c>
      <c r="D3809" s="71">
        <v>42306</v>
      </c>
      <c r="E3809">
        <v>10</v>
      </c>
      <c r="F3809">
        <v>2015</v>
      </c>
      <c r="G3809" t="s">
        <v>1164</v>
      </c>
      <c r="H3809" t="s">
        <v>545</v>
      </c>
      <c r="I3809" t="s">
        <v>1599</v>
      </c>
    </row>
    <row r="3810" spans="1:9" x14ac:dyDescent="0.25">
      <c r="A3810" t="s">
        <v>2024</v>
      </c>
      <c r="B3810">
        <v>0.168820633</v>
      </c>
      <c r="C3810" t="s">
        <v>1404</v>
      </c>
      <c r="D3810" s="71">
        <v>41906</v>
      </c>
      <c r="E3810">
        <v>9</v>
      </c>
      <c r="F3810">
        <v>2014</v>
      </c>
      <c r="G3810" t="s">
        <v>1164</v>
      </c>
      <c r="H3810" t="s">
        <v>1018</v>
      </c>
      <c r="I3810" t="s">
        <v>1599</v>
      </c>
    </row>
    <row r="3811" spans="1:9" x14ac:dyDescent="0.25">
      <c r="A3811" t="s">
        <v>1982</v>
      </c>
      <c r="B3811">
        <v>0.20867259199999999</v>
      </c>
      <c r="C3811" t="s">
        <v>1404</v>
      </c>
      <c r="D3811" s="71">
        <v>42209</v>
      </c>
      <c r="E3811">
        <v>7</v>
      </c>
      <c r="F3811">
        <v>2015</v>
      </c>
      <c r="G3811" t="s">
        <v>1164</v>
      </c>
      <c r="H3811" t="s">
        <v>545</v>
      </c>
      <c r="I3811" t="s">
        <v>1599</v>
      </c>
    </row>
    <row r="3812" spans="1:9" x14ac:dyDescent="0.25">
      <c r="A3812" t="s">
        <v>1989</v>
      </c>
      <c r="B3812">
        <v>0.20830712300000001</v>
      </c>
      <c r="C3812" t="s">
        <v>1404</v>
      </c>
      <c r="D3812" s="71">
        <v>42139</v>
      </c>
      <c r="E3812">
        <v>5</v>
      </c>
      <c r="F3812">
        <v>2015</v>
      </c>
      <c r="G3812" t="s">
        <v>1164</v>
      </c>
      <c r="H3812" t="s">
        <v>545</v>
      </c>
      <c r="I3812" t="s">
        <v>1599</v>
      </c>
    </row>
    <row r="3813" spans="1:9" x14ac:dyDescent="0.25">
      <c r="A3813" t="s">
        <v>1863</v>
      </c>
      <c r="B3813">
        <v>0.35300851100000002</v>
      </c>
      <c r="C3813" t="s">
        <v>1404</v>
      </c>
      <c r="D3813" s="71">
        <v>42521</v>
      </c>
      <c r="E3813">
        <v>5</v>
      </c>
      <c r="F3813">
        <v>2016</v>
      </c>
      <c r="G3813" t="s">
        <v>1164</v>
      </c>
      <c r="H3813" t="s">
        <v>545</v>
      </c>
      <c r="I3813" t="s">
        <v>1599</v>
      </c>
    </row>
    <row r="3814" spans="1:9" x14ac:dyDescent="0.25">
      <c r="A3814" t="s">
        <v>1903</v>
      </c>
      <c r="B3814">
        <v>0.33800102300000001</v>
      </c>
      <c r="C3814" t="s">
        <v>1404</v>
      </c>
      <c r="D3814" s="71">
        <v>42536</v>
      </c>
      <c r="E3814">
        <v>6</v>
      </c>
      <c r="F3814">
        <v>2016</v>
      </c>
      <c r="G3814" t="s">
        <v>1164</v>
      </c>
      <c r="H3814" t="s">
        <v>545</v>
      </c>
      <c r="I3814" t="s">
        <v>1599</v>
      </c>
    </row>
    <row r="3815" spans="1:9" x14ac:dyDescent="0.25">
      <c r="A3815" t="s">
        <v>1932</v>
      </c>
      <c r="B3815">
        <v>0.33119370999999997</v>
      </c>
      <c r="C3815" t="s">
        <v>1404</v>
      </c>
      <c r="D3815" s="71">
        <v>42481</v>
      </c>
      <c r="E3815">
        <v>4</v>
      </c>
      <c r="F3815">
        <v>2016</v>
      </c>
      <c r="G3815" t="s">
        <v>1164</v>
      </c>
      <c r="H3815" t="s">
        <v>545</v>
      </c>
      <c r="I3815" t="s">
        <v>1599</v>
      </c>
    </row>
    <row r="3816" spans="1:9" x14ac:dyDescent="0.25">
      <c r="A3816" t="s">
        <v>1979</v>
      </c>
      <c r="B3816">
        <v>0.32010023500000001</v>
      </c>
      <c r="C3816" t="s">
        <v>1404</v>
      </c>
      <c r="D3816" s="71">
        <v>42468</v>
      </c>
      <c r="E3816">
        <v>4</v>
      </c>
      <c r="F3816">
        <v>2016</v>
      </c>
      <c r="G3816" t="s">
        <v>1164</v>
      </c>
      <c r="H3816" t="s">
        <v>545</v>
      </c>
      <c r="I3816" t="s">
        <v>1599</v>
      </c>
    </row>
    <row r="3817" spans="1:9" x14ac:dyDescent="0.25">
      <c r="A3817" t="s">
        <v>2030</v>
      </c>
      <c r="B3817">
        <v>0.309464819</v>
      </c>
      <c r="C3817" t="s">
        <v>1404</v>
      </c>
      <c r="D3817" s="71">
        <v>42327</v>
      </c>
      <c r="E3817">
        <v>11</v>
      </c>
      <c r="F3817">
        <v>2015</v>
      </c>
      <c r="G3817" t="s">
        <v>1164</v>
      </c>
      <c r="H3817" t="s">
        <v>545</v>
      </c>
      <c r="I3817" t="s">
        <v>1599</v>
      </c>
    </row>
    <row r="3818" spans="1:9" x14ac:dyDescent="0.25">
      <c r="A3818" t="s">
        <v>2173</v>
      </c>
      <c r="B3818">
        <v>0.28553575199999998</v>
      </c>
      <c r="C3818" t="s">
        <v>1404</v>
      </c>
      <c r="D3818" s="71">
        <v>42388</v>
      </c>
      <c r="E3818">
        <v>1</v>
      </c>
      <c r="F3818">
        <v>2016</v>
      </c>
      <c r="G3818" t="s">
        <v>1164</v>
      </c>
      <c r="H3818" t="s">
        <v>545</v>
      </c>
      <c r="I3818" t="s">
        <v>1599</v>
      </c>
    </row>
    <row r="3819" spans="1:9" x14ac:dyDescent="0.25">
      <c r="A3819" t="s">
        <v>2355</v>
      </c>
      <c r="B3819">
        <v>0.26678496699999998</v>
      </c>
      <c r="C3819" t="s">
        <v>1404</v>
      </c>
      <c r="D3819" s="71">
        <v>42446</v>
      </c>
      <c r="E3819">
        <v>3</v>
      </c>
      <c r="F3819">
        <v>2016</v>
      </c>
      <c r="G3819" t="s">
        <v>1164</v>
      </c>
      <c r="H3819" t="s">
        <v>545</v>
      </c>
      <c r="I3819" t="s">
        <v>1599</v>
      </c>
    </row>
    <row r="3820" spans="1:9" x14ac:dyDescent="0.25">
      <c r="A3820" t="s">
        <v>2382</v>
      </c>
      <c r="B3820">
        <v>0.26318845200000002</v>
      </c>
      <c r="C3820" t="s">
        <v>1404</v>
      </c>
      <c r="D3820" s="71">
        <v>42432</v>
      </c>
      <c r="E3820">
        <v>3</v>
      </c>
      <c r="F3820">
        <v>2016</v>
      </c>
      <c r="G3820" t="s">
        <v>1164</v>
      </c>
      <c r="H3820" t="s">
        <v>545</v>
      </c>
      <c r="I3820" t="s">
        <v>1599</v>
      </c>
    </row>
    <row r="3821" spans="1:9" x14ac:dyDescent="0.25">
      <c r="A3821" t="s">
        <v>2026</v>
      </c>
      <c r="B3821">
        <v>0.151556881</v>
      </c>
      <c r="C3821" t="s">
        <v>1404</v>
      </c>
      <c r="D3821" s="71">
        <v>42440</v>
      </c>
      <c r="E3821">
        <v>3</v>
      </c>
      <c r="F3821">
        <v>2016</v>
      </c>
      <c r="G3821" t="s">
        <v>1164</v>
      </c>
      <c r="H3821" t="s">
        <v>545</v>
      </c>
      <c r="I3821" t="s">
        <v>1599</v>
      </c>
    </row>
    <row r="3822" spans="1:9" x14ac:dyDescent="0.25">
      <c r="A3822" t="s">
        <v>2616</v>
      </c>
      <c r="B3822">
        <v>0.18023234199999999</v>
      </c>
      <c r="C3822" t="s">
        <v>1404</v>
      </c>
      <c r="D3822" s="71">
        <v>42368</v>
      </c>
      <c r="E3822">
        <v>12</v>
      </c>
      <c r="F3822">
        <v>2015</v>
      </c>
      <c r="G3822" t="s">
        <v>1598</v>
      </c>
      <c r="H3822" t="s">
        <v>1019</v>
      </c>
      <c r="I3822" t="s">
        <v>1599</v>
      </c>
    </row>
    <row r="3823" spans="1:9" x14ac:dyDescent="0.25">
      <c r="A3823" t="s">
        <v>2532</v>
      </c>
      <c r="B3823">
        <v>0.14492285199999999</v>
      </c>
      <c r="C3823" t="s">
        <v>1404</v>
      </c>
      <c r="D3823" s="71">
        <v>41491</v>
      </c>
      <c r="E3823">
        <v>8</v>
      </c>
      <c r="F3823">
        <v>2013</v>
      </c>
      <c r="G3823" t="s">
        <v>1164</v>
      </c>
      <c r="H3823" t="s">
        <v>1018</v>
      </c>
      <c r="I3823" t="s">
        <v>1600</v>
      </c>
    </row>
    <row r="3824" spans="1:9" x14ac:dyDescent="0.25">
      <c r="A3824" t="s">
        <v>2626</v>
      </c>
      <c r="B3824">
        <v>0.15763846100000001</v>
      </c>
      <c r="C3824" t="s">
        <v>1404</v>
      </c>
      <c r="D3824" s="71">
        <v>41820</v>
      </c>
      <c r="E3824">
        <v>6</v>
      </c>
      <c r="F3824">
        <v>2014</v>
      </c>
      <c r="G3824" t="s">
        <v>1164</v>
      </c>
      <c r="H3824" t="s">
        <v>1018</v>
      </c>
      <c r="I3824" t="s">
        <v>1599</v>
      </c>
    </row>
    <row r="3825" spans="1:9" x14ac:dyDescent="0.25">
      <c r="A3825" t="s">
        <v>1717</v>
      </c>
      <c r="B3825">
        <v>0.228764895</v>
      </c>
      <c r="C3825" t="s">
        <v>1404</v>
      </c>
      <c r="D3825" s="71">
        <v>42053</v>
      </c>
      <c r="E3825">
        <v>2</v>
      </c>
      <c r="F3825">
        <v>2015</v>
      </c>
      <c r="G3825" t="s">
        <v>1164</v>
      </c>
      <c r="H3825" t="s">
        <v>1018</v>
      </c>
      <c r="I3825" t="s">
        <v>1599</v>
      </c>
    </row>
    <row r="3826" spans="1:9" x14ac:dyDescent="0.25">
      <c r="A3826" t="s">
        <v>1691</v>
      </c>
      <c r="B3826">
        <v>0.61759168200000003</v>
      </c>
      <c r="C3826" t="s">
        <v>1583</v>
      </c>
      <c r="D3826" s="71">
        <v>41593</v>
      </c>
      <c r="E3826">
        <v>11</v>
      </c>
      <c r="F3826">
        <v>2013</v>
      </c>
      <c r="G3826" t="s">
        <v>1598</v>
      </c>
      <c r="H3826" t="s">
        <v>1019</v>
      </c>
      <c r="I3826" t="s">
        <v>1599</v>
      </c>
    </row>
    <row r="3827" spans="1:9" x14ac:dyDescent="0.25">
      <c r="A3827" t="s">
        <v>1699</v>
      </c>
      <c r="B3827">
        <v>0.59585203600000003</v>
      </c>
      <c r="C3827" t="s">
        <v>1550</v>
      </c>
      <c r="D3827" s="71">
        <v>42306</v>
      </c>
      <c r="E3827">
        <v>10</v>
      </c>
      <c r="F3827">
        <v>2015</v>
      </c>
      <c r="G3827" t="s">
        <v>1598</v>
      </c>
      <c r="H3827" t="s">
        <v>1019</v>
      </c>
      <c r="I3827" t="s">
        <v>1599</v>
      </c>
    </row>
    <row r="3828" spans="1:9" x14ac:dyDescent="0.25">
      <c r="A3828" t="s">
        <v>2258</v>
      </c>
      <c r="B3828">
        <v>0.125082053</v>
      </c>
      <c r="C3828" t="s">
        <v>1411</v>
      </c>
      <c r="D3828" s="71">
        <v>42018</v>
      </c>
      <c r="E3828">
        <v>1</v>
      </c>
      <c r="F3828">
        <v>2015</v>
      </c>
      <c r="G3828" t="s">
        <v>1164</v>
      </c>
      <c r="H3828" t="s">
        <v>543</v>
      </c>
      <c r="I3828" t="s">
        <v>1599</v>
      </c>
    </row>
    <row r="3829" spans="1:9" x14ac:dyDescent="0.25">
      <c r="A3829" t="s">
        <v>2633</v>
      </c>
      <c r="B3829">
        <v>0.12138924500000001</v>
      </c>
      <c r="C3829" t="s">
        <v>1411</v>
      </c>
      <c r="D3829" s="71">
        <v>41918</v>
      </c>
      <c r="E3829">
        <v>10</v>
      </c>
      <c r="F3829">
        <v>2014</v>
      </c>
      <c r="G3829" t="s">
        <v>1164</v>
      </c>
      <c r="H3829" t="s">
        <v>543</v>
      </c>
      <c r="I3829" t="s">
        <v>1599</v>
      </c>
    </row>
    <row r="3830" spans="1:9" x14ac:dyDescent="0.25">
      <c r="A3830" t="s">
        <v>2148</v>
      </c>
      <c r="B3830">
        <v>0.14975868000000001</v>
      </c>
      <c r="C3830" t="s">
        <v>1411</v>
      </c>
      <c r="D3830" s="71">
        <v>42460</v>
      </c>
      <c r="E3830">
        <v>3</v>
      </c>
      <c r="F3830">
        <v>2016</v>
      </c>
      <c r="G3830" t="s">
        <v>1164</v>
      </c>
      <c r="H3830" t="s">
        <v>543</v>
      </c>
      <c r="I3830" t="s">
        <v>1599</v>
      </c>
    </row>
    <row r="3831" spans="1:9" x14ac:dyDescent="0.25">
      <c r="A3831" t="s">
        <v>2197</v>
      </c>
      <c r="B3831">
        <v>0.14914696899999999</v>
      </c>
      <c r="C3831" t="s">
        <v>1411</v>
      </c>
      <c r="D3831" s="71">
        <v>42459</v>
      </c>
      <c r="E3831">
        <v>3</v>
      </c>
      <c r="F3831">
        <v>2016</v>
      </c>
      <c r="G3831" t="s">
        <v>1164</v>
      </c>
      <c r="H3831" t="s">
        <v>543</v>
      </c>
      <c r="I3831" t="s">
        <v>1599</v>
      </c>
    </row>
    <row r="3832" spans="1:9" x14ac:dyDescent="0.25">
      <c r="A3832" t="s">
        <v>1901</v>
      </c>
      <c r="B3832">
        <v>0.14048295999999999</v>
      </c>
      <c r="C3832" t="s">
        <v>1411</v>
      </c>
      <c r="D3832" s="71">
        <v>42303</v>
      </c>
      <c r="E3832">
        <v>10</v>
      </c>
      <c r="F3832">
        <v>2015</v>
      </c>
      <c r="G3832" t="s">
        <v>1164</v>
      </c>
      <c r="H3832" t="s">
        <v>543</v>
      </c>
      <c r="I3832" t="s">
        <v>1599</v>
      </c>
    </row>
    <row r="3833" spans="1:9" x14ac:dyDescent="0.25">
      <c r="A3833" t="s">
        <v>2357</v>
      </c>
      <c r="B3833">
        <v>0.14700484699999999</v>
      </c>
      <c r="C3833" t="s">
        <v>1411</v>
      </c>
      <c r="D3833" s="71">
        <v>42264</v>
      </c>
      <c r="E3833">
        <v>9</v>
      </c>
      <c r="F3833">
        <v>2015</v>
      </c>
      <c r="G3833" t="s">
        <v>1164</v>
      </c>
      <c r="H3833" t="s">
        <v>543</v>
      </c>
      <c r="I3833" t="s">
        <v>1599</v>
      </c>
    </row>
    <row r="3834" spans="1:9" x14ac:dyDescent="0.25">
      <c r="A3834" t="s">
        <v>1979</v>
      </c>
      <c r="B3834">
        <v>0.12841560699999999</v>
      </c>
      <c r="C3834" t="s">
        <v>1411</v>
      </c>
      <c r="D3834" s="71">
        <v>42166</v>
      </c>
      <c r="E3834">
        <v>6</v>
      </c>
      <c r="F3834">
        <v>2015</v>
      </c>
      <c r="G3834" t="s">
        <v>1164</v>
      </c>
      <c r="H3834" t="s">
        <v>543</v>
      </c>
      <c r="I3834" t="s">
        <v>1599</v>
      </c>
    </row>
    <row r="3835" spans="1:9" x14ac:dyDescent="0.25">
      <c r="A3835" t="s">
        <v>2622</v>
      </c>
      <c r="B3835">
        <v>0.121487786</v>
      </c>
      <c r="C3835" t="s">
        <v>1411</v>
      </c>
      <c r="D3835" s="71">
        <v>42338</v>
      </c>
      <c r="E3835">
        <v>11</v>
      </c>
      <c r="F3835">
        <v>2015</v>
      </c>
      <c r="G3835" t="s">
        <v>1164</v>
      </c>
      <c r="H3835" t="s">
        <v>543</v>
      </c>
      <c r="I3835" t="s">
        <v>1599</v>
      </c>
    </row>
    <row r="3836" spans="1:9" x14ac:dyDescent="0.25">
      <c r="A3836" t="s">
        <v>2413</v>
      </c>
      <c r="B3836">
        <v>0.1872036</v>
      </c>
      <c r="C3836" t="s">
        <v>1411</v>
      </c>
      <c r="D3836" s="71">
        <v>42509</v>
      </c>
      <c r="E3836">
        <v>5</v>
      </c>
      <c r="F3836">
        <v>2016</v>
      </c>
      <c r="G3836" t="s">
        <v>1164</v>
      </c>
      <c r="H3836" t="s">
        <v>543</v>
      </c>
      <c r="I3836" t="s">
        <v>1599</v>
      </c>
    </row>
    <row r="3837" spans="1:9" x14ac:dyDescent="0.25">
      <c r="A3837" t="s">
        <v>1708</v>
      </c>
      <c r="B3837">
        <v>0.17787164999999999</v>
      </c>
      <c r="C3837" t="s">
        <v>1411</v>
      </c>
      <c r="D3837" s="71">
        <v>42521</v>
      </c>
      <c r="E3837">
        <v>5</v>
      </c>
      <c r="F3837">
        <v>2016</v>
      </c>
      <c r="G3837" t="s">
        <v>1164</v>
      </c>
      <c r="H3837" t="s">
        <v>543</v>
      </c>
      <c r="I3837" t="s">
        <v>1599</v>
      </c>
    </row>
    <row r="3838" spans="1:9" x14ac:dyDescent="0.25">
      <c r="A3838" t="s">
        <v>2052</v>
      </c>
      <c r="B3838">
        <v>0.168199708</v>
      </c>
      <c r="C3838" t="s">
        <v>1411</v>
      </c>
      <c r="D3838" s="71">
        <v>42395</v>
      </c>
      <c r="E3838">
        <v>1</v>
      </c>
      <c r="F3838">
        <v>2016</v>
      </c>
      <c r="G3838" t="s">
        <v>1164</v>
      </c>
      <c r="H3838" t="s">
        <v>543</v>
      </c>
      <c r="I3838" t="s">
        <v>1599</v>
      </c>
    </row>
    <row r="3839" spans="1:9" x14ac:dyDescent="0.25">
      <c r="A3839" t="s">
        <v>2148</v>
      </c>
      <c r="B3839">
        <v>0.16634309999999999</v>
      </c>
      <c r="C3839" t="s">
        <v>1411</v>
      </c>
      <c r="D3839" s="71">
        <v>42521</v>
      </c>
      <c r="E3839">
        <v>5</v>
      </c>
      <c r="F3839">
        <v>2016</v>
      </c>
      <c r="G3839" t="s">
        <v>1164</v>
      </c>
      <c r="H3839" t="s">
        <v>543</v>
      </c>
      <c r="I3839" t="s">
        <v>1599</v>
      </c>
    </row>
    <row r="3840" spans="1:9" x14ac:dyDescent="0.25">
      <c r="A3840" t="s">
        <v>2192</v>
      </c>
      <c r="B3840">
        <v>0.16533041400000001</v>
      </c>
      <c r="C3840" t="s">
        <v>1411</v>
      </c>
      <c r="D3840" s="71">
        <v>42262</v>
      </c>
      <c r="E3840">
        <v>9</v>
      </c>
      <c r="F3840">
        <v>2015</v>
      </c>
      <c r="G3840" t="s">
        <v>1164</v>
      </c>
      <c r="H3840" t="s">
        <v>543</v>
      </c>
      <c r="I3840" t="s">
        <v>1599</v>
      </c>
    </row>
    <row r="3841" spans="1:9" x14ac:dyDescent="0.25">
      <c r="A3841" t="s">
        <v>2412</v>
      </c>
      <c r="B3841">
        <v>0.16141544999999999</v>
      </c>
      <c r="C3841" t="s">
        <v>1411</v>
      </c>
      <c r="D3841" s="71">
        <v>42521</v>
      </c>
      <c r="E3841">
        <v>5</v>
      </c>
      <c r="F3841">
        <v>2016</v>
      </c>
      <c r="G3841" t="s">
        <v>1164</v>
      </c>
      <c r="H3841" t="s">
        <v>543</v>
      </c>
      <c r="I3841" t="s">
        <v>1599</v>
      </c>
    </row>
    <row r="3842" spans="1:9" x14ac:dyDescent="0.25">
      <c r="A3842" t="s">
        <v>2418</v>
      </c>
      <c r="B3842">
        <v>0.16128960000000001</v>
      </c>
      <c r="C3842" t="s">
        <v>1411</v>
      </c>
      <c r="D3842" s="71">
        <v>42521</v>
      </c>
      <c r="E3842">
        <v>5</v>
      </c>
      <c r="F3842">
        <v>2016</v>
      </c>
      <c r="G3842" t="s">
        <v>1164</v>
      </c>
      <c r="H3842" t="s">
        <v>543</v>
      </c>
      <c r="I3842" t="s">
        <v>1599</v>
      </c>
    </row>
    <row r="3843" spans="1:9" x14ac:dyDescent="0.25">
      <c r="A3843" t="s">
        <v>2502</v>
      </c>
      <c r="B3843">
        <v>0.15995633400000001</v>
      </c>
      <c r="C3843" t="s">
        <v>1411</v>
      </c>
      <c r="D3843" s="71">
        <v>42486</v>
      </c>
      <c r="E3843">
        <v>4</v>
      </c>
      <c r="F3843">
        <v>2016</v>
      </c>
      <c r="G3843" t="s">
        <v>1164</v>
      </c>
      <c r="H3843" t="s">
        <v>543</v>
      </c>
      <c r="I3843" t="s">
        <v>1599</v>
      </c>
    </row>
    <row r="3844" spans="1:9" x14ac:dyDescent="0.25">
      <c r="A3844" t="s">
        <v>2545</v>
      </c>
      <c r="B3844">
        <v>0.15927559999999999</v>
      </c>
      <c r="C3844" t="s">
        <v>1411</v>
      </c>
      <c r="D3844" s="71">
        <v>42514</v>
      </c>
      <c r="E3844">
        <v>5</v>
      </c>
      <c r="F3844">
        <v>2016</v>
      </c>
      <c r="G3844" t="s">
        <v>1164</v>
      </c>
      <c r="H3844" t="s">
        <v>543</v>
      </c>
      <c r="I3844" t="s">
        <v>1599</v>
      </c>
    </row>
    <row r="3845" spans="1:9" x14ac:dyDescent="0.25">
      <c r="A3845" t="s">
        <v>2611</v>
      </c>
      <c r="B3845">
        <v>0.15798772999999999</v>
      </c>
      <c r="C3845" t="s">
        <v>1411</v>
      </c>
      <c r="D3845" s="71">
        <v>42457</v>
      </c>
      <c r="E3845">
        <v>3</v>
      </c>
      <c r="F3845">
        <v>2016</v>
      </c>
      <c r="G3845" t="s">
        <v>1164</v>
      </c>
      <c r="H3845" t="s">
        <v>543</v>
      </c>
      <c r="I3845" t="s">
        <v>1599</v>
      </c>
    </row>
    <row r="3846" spans="1:9" x14ac:dyDescent="0.25">
      <c r="A3846" t="s">
        <v>1665</v>
      </c>
      <c r="B3846">
        <v>0.15702661300000001</v>
      </c>
      <c r="C3846" t="s">
        <v>1411</v>
      </c>
      <c r="D3846" s="71">
        <v>42466</v>
      </c>
      <c r="E3846">
        <v>4</v>
      </c>
      <c r="F3846">
        <v>2016</v>
      </c>
      <c r="G3846" t="s">
        <v>1164</v>
      </c>
      <c r="H3846" t="s">
        <v>543</v>
      </c>
      <c r="I3846" t="s">
        <v>1599</v>
      </c>
    </row>
    <row r="3847" spans="1:9" x14ac:dyDescent="0.25">
      <c r="A3847" t="s">
        <v>1791</v>
      </c>
      <c r="B3847">
        <v>0.154810275</v>
      </c>
      <c r="C3847" t="s">
        <v>1411</v>
      </c>
      <c r="D3847" s="71">
        <v>42439</v>
      </c>
      <c r="E3847">
        <v>3</v>
      </c>
      <c r="F3847">
        <v>2016</v>
      </c>
      <c r="G3847" t="s">
        <v>1164</v>
      </c>
      <c r="H3847" t="s">
        <v>543</v>
      </c>
      <c r="I3847" t="s">
        <v>1599</v>
      </c>
    </row>
    <row r="3848" spans="1:9" x14ac:dyDescent="0.25">
      <c r="A3848" t="s">
        <v>1871</v>
      </c>
      <c r="B3848">
        <v>0.153735012</v>
      </c>
      <c r="C3848" t="s">
        <v>1411</v>
      </c>
      <c r="D3848" s="71">
        <v>42521</v>
      </c>
      <c r="E3848">
        <v>5</v>
      </c>
      <c r="F3848">
        <v>2016</v>
      </c>
      <c r="G3848" t="s">
        <v>1164</v>
      </c>
      <c r="H3848" t="s">
        <v>543</v>
      </c>
      <c r="I3848" t="s">
        <v>1599</v>
      </c>
    </row>
    <row r="3849" spans="1:9" x14ac:dyDescent="0.25">
      <c r="A3849" t="s">
        <v>1872</v>
      </c>
      <c r="B3849">
        <v>0.153735012</v>
      </c>
      <c r="C3849" t="s">
        <v>1411</v>
      </c>
      <c r="D3849" s="71">
        <v>42521</v>
      </c>
      <c r="E3849">
        <v>5</v>
      </c>
      <c r="F3849">
        <v>2016</v>
      </c>
      <c r="G3849" t="s">
        <v>1164</v>
      </c>
      <c r="H3849" t="s">
        <v>543</v>
      </c>
      <c r="I3849" t="s">
        <v>1599</v>
      </c>
    </row>
    <row r="3850" spans="1:9" x14ac:dyDescent="0.25">
      <c r="A3850" t="s">
        <v>2007</v>
      </c>
      <c r="B3850">
        <v>0.151811432</v>
      </c>
      <c r="C3850" t="s">
        <v>1411</v>
      </c>
      <c r="D3850" s="71">
        <v>42303</v>
      </c>
      <c r="E3850">
        <v>10</v>
      </c>
      <c r="F3850">
        <v>2015</v>
      </c>
      <c r="G3850" t="s">
        <v>1164</v>
      </c>
      <c r="H3850" t="s">
        <v>543</v>
      </c>
      <c r="I3850" t="s">
        <v>1599</v>
      </c>
    </row>
    <row r="3851" spans="1:9" x14ac:dyDescent="0.25">
      <c r="A3851" t="s">
        <v>2039</v>
      </c>
      <c r="B3851">
        <v>0.15131998099999999</v>
      </c>
      <c r="C3851" t="s">
        <v>1411</v>
      </c>
      <c r="D3851" s="71">
        <v>42459</v>
      </c>
      <c r="E3851">
        <v>3</v>
      </c>
      <c r="F3851">
        <v>2016</v>
      </c>
      <c r="G3851" t="s">
        <v>1164</v>
      </c>
      <c r="H3851" t="s">
        <v>543</v>
      </c>
      <c r="I3851" t="s">
        <v>1599</v>
      </c>
    </row>
    <row r="3852" spans="1:9" x14ac:dyDescent="0.25">
      <c r="A3852" t="s">
        <v>2102</v>
      </c>
      <c r="B3852">
        <v>0.15043815999999999</v>
      </c>
      <c r="C3852" t="s">
        <v>1411</v>
      </c>
      <c r="D3852" s="71">
        <v>42440</v>
      </c>
      <c r="E3852">
        <v>3</v>
      </c>
      <c r="F3852">
        <v>2016</v>
      </c>
      <c r="G3852" t="s">
        <v>1164</v>
      </c>
      <c r="H3852" t="s">
        <v>543</v>
      </c>
      <c r="I3852" t="s">
        <v>1599</v>
      </c>
    </row>
    <row r="3853" spans="1:9" x14ac:dyDescent="0.25">
      <c r="A3853" t="s">
        <v>2200</v>
      </c>
      <c r="B3853">
        <v>0.14908941000000001</v>
      </c>
      <c r="C3853" t="s">
        <v>1411</v>
      </c>
      <c r="D3853" s="71">
        <v>42354</v>
      </c>
      <c r="E3853">
        <v>12</v>
      </c>
      <c r="F3853">
        <v>2015</v>
      </c>
      <c r="G3853" t="s">
        <v>1164</v>
      </c>
      <c r="H3853" t="s">
        <v>543</v>
      </c>
      <c r="I3853" t="s">
        <v>1599</v>
      </c>
    </row>
    <row r="3854" spans="1:9" x14ac:dyDescent="0.25">
      <c r="A3854" t="s">
        <v>2255</v>
      </c>
      <c r="B3854">
        <v>0.14855443300000001</v>
      </c>
      <c r="C3854" t="s">
        <v>1411</v>
      </c>
      <c r="D3854" s="71">
        <v>42429</v>
      </c>
      <c r="E3854">
        <v>2</v>
      </c>
      <c r="F3854">
        <v>2016</v>
      </c>
      <c r="G3854" t="s">
        <v>1164</v>
      </c>
      <c r="H3854" t="s">
        <v>543</v>
      </c>
      <c r="I3854" t="s">
        <v>1599</v>
      </c>
    </row>
    <row r="3855" spans="1:9" x14ac:dyDescent="0.25">
      <c r="A3855" t="s">
        <v>2293</v>
      </c>
      <c r="B3855">
        <v>0.14814163399999999</v>
      </c>
      <c r="C3855" t="s">
        <v>1411</v>
      </c>
      <c r="D3855" s="71">
        <v>42424</v>
      </c>
      <c r="E3855">
        <v>2</v>
      </c>
      <c r="F3855">
        <v>2016</v>
      </c>
      <c r="G3855" t="s">
        <v>1164</v>
      </c>
      <c r="H3855" t="s">
        <v>543</v>
      </c>
      <c r="I3855" t="s">
        <v>1599</v>
      </c>
    </row>
    <row r="3856" spans="1:9" x14ac:dyDescent="0.25">
      <c r="A3856" t="s">
        <v>2407</v>
      </c>
      <c r="B3856">
        <v>0.14641879899999999</v>
      </c>
      <c r="C3856" t="s">
        <v>1411</v>
      </c>
      <c r="D3856" s="71">
        <v>42417</v>
      </c>
      <c r="E3856">
        <v>2</v>
      </c>
      <c r="F3856">
        <v>2016</v>
      </c>
      <c r="G3856" t="s">
        <v>1164</v>
      </c>
      <c r="H3856" t="s">
        <v>543</v>
      </c>
      <c r="I3856" t="s">
        <v>1599</v>
      </c>
    </row>
    <row r="3857" spans="1:9" x14ac:dyDescent="0.25">
      <c r="A3857" t="s">
        <v>2428</v>
      </c>
      <c r="B3857">
        <v>0.14615062700000001</v>
      </c>
      <c r="C3857" t="s">
        <v>1411</v>
      </c>
      <c r="D3857" s="71">
        <v>42361</v>
      </c>
      <c r="E3857">
        <v>12</v>
      </c>
      <c r="F3857">
        <v>2015</v>
      </c>
      <c r="G3857" t="s">
        <v>1164</v>
      </c>
      <c r="H3857" t="s">
        <v>543</v>
      </c>
      <c r="I3857" t="s">
        <v>1599</v>
      </c>
    </row>
    <row r="3858" spans="1:9" x14ac:dyDescent="0.25">
      <c r="A3858" t="s">
        <v>2444</v>
      </c>
      <c r="B3858">
        <v>0.14586686099999999</v>
      </c>
      <c r="C3858" t="s">
        <v>1411</v>
      </c>
      <c r="D3858" s="71">
        <v>42473</v>
      </c>
      <c r="E3858">
        <v>4</v>
      </c>
      <c r="F3858">
        <v>2016</v>
      </c>
      <c r="G3858" t="s">
        <v>1164</v>
      </c>
      <c r="H3858" t="s">
        <v>543</v>
      </c>
      <c r="I3858" t="s">
        <v>1599</v>
      </c>
    </row>
    <row r="3859" spans="1:9" x14ac:dyDescent="0.25">
      <c r="A3859" t="s">
        <v>2461</v>
      </c>
      <c r="B3859">
        <v>0.14563089600000001</v>
      </c>
      <c r="C3859" t="s">
        <v>1411</v>
      </c>
      <c r="D3859" s="71">
        <v>42368</v>
      </c>
      <c r="E3859">
        <v>12</v>
      </c>
      <c r="F3859">
        <v>2015</v>
      </c>
      <c r="G3859" t="s">
        <v>1164</v>
      </c>
      <c r="H3859" t="s">
        <v>543</v>
      </c>
      <c r="I3859" t="s">
        <v>1599</v>
      </c>
    </row>
    <row r="3860" spans="1:9" x14ac:dyDescent="0.25">
      <c r="A3860" t="s">
        <v>2572</v>
      </c>
      <c r="B3860">
        <v>0.14453191800000001</v>
      </c>
      <c r="C3860" t="s">
        <v>1411</v>
      </c>
      <c r="D3860" s="71">
        <v>42409</v>
      </c>
      <c r="E3860">
        <v>2</v>
      </c>
      <c r="F3860">
        <v>2016</v>
      </c>
      <c r="G3860" t="s">
        <v>1164</v>
      </c>
      <c r="H3860" t="s">
        <v>543</v>
      </c>
      <c r="I3860" t="s">
        <v>1599</v>
      </c>
    </row>
    <row r="3861" spans="1:9" x14ac:dyDescent="0.25">
      <c r="A3861" t="s">
        <v>2573</v>
      </c>
      <c r="B3861">
        <v>0.14453191800000001</v>
      </c>
      <c r="C3861" t="s">
        <v>1411</v>
      </c>
      <c r="D3861" s="71">
        <v>42398</v>
      </c>
      <c r="E3861">
        <v>1</v>
      </c>
      <c r="F3861">
        <v>2016</v>
      </c>
      <c r="G3861" t="s">
        <v>1164</v>
      </c>
      <c r="H3861" t="s">
        <v>543</v>
      </c>
      <c r="I3861" t="s">
        <v>1599</v>
      </c>
    </row>
    <row r="3862" spans="1:9" x14ac:dyDescent="0.25">
      <c r="A3862" t="s">
        <v>2603</v>
      </c>
      <c r="B3862">
        <v>0.144180955</v>
      </c>
      <c r="C3862" t="s">
        <v>1411</v>
      </c>
      <c r="D3862" s="71">
        <v>42321</v>
      </c>
      <c r="E3862">
        <v>11</v>
      </c>
      <c r="F3862">
        <v>2015</v>
      </c>
      <c r="G3862" t="s">
        <v>1164</v>
      </c>
      <c r="H3862" t="s">
        <v>543</v>
      </c>
      <c r="I3862" t="s">
        <v>1599</v>
      </c>
    </row>
    <row r="3863" spans="1:9" x14ac:dyDescent="0.25">
      <c r="A3863" t="s">
        <v>1760</v>
      </c>
      <c r="B3863">
        <v>0.142121478</v>
      </c>
      <c r="C3863" t="s">
        <v>1411</v>
      </c>
      <c r="D3863" s="71">
        <v>42425</v>
      </c>
      <c r="E3863">
        <v>2</v>
      </c>
      <c r="F3863">
        <v>2016</v>
      </c>
      <c r="G3863" t="s">
        <v>1164</v>
      </c>
      <c r="H3863" t="s">
        <v>543</v>
      </c>
      <c r="I3863" t="s">
        <v>1599</v>
      </c>
    </row>
    <row r="3864" spans="1:9" x14ac:dyDescent="0.25">
      <c r="A3864" t="s">
        <v>1784</v>
      </c>
      <c r="B3864">
        <v>0.14181042999999999</v>
      </c>
      <c r="C3864" t="s">
        <v>1411</v>
      </c>
      <c r="D3864" s="71">
        <v>42327</v>
      </c>
      <c r="E3864">
        <v>11</v>
      </c>
      <c r="F3864">
        <v>2015</v>
      </c>
      <c r="G3864" t="s">
        <v>1164</v>
      </c>
      <c r="H3864" t="s">
        <v>543</v>
      </c>
      <c r="I3864" t="s">
        <v>1599</v>
      </c>
    </row>
    <row r="3865" spans="1:9" x14ac:dyDescent="0.25">
      <c r="A3865" t="s">
        <v>1853</v>
      </c>
      <c r="B3865">
        <v>0.141110495</v>
      </c>
      <c r="C3865" t="s">
        <v>1411</v>
      </c>
      <c r="D3865" s="71">
        <v>42403</v>
      </c>
      <c r="E3865">
        <v>2</v>
      </c>
      <c r="F3865">
        <v>2016</v>
      </c>
      <c r="G3865" t="s">
        <v>1164</v>
      </c>
      <c r="H3865" t="s">
        <v>543</v>
      </c>
      <c r="I3865" t="s">
        <v>1599</v>
      </c>
    </row>
    <row r="3866" spans="1:9" x14ac:dyDescent="0.25">
      <c r="A3866" t="s">
        <v>1933</v>
      </c>
      <c r="B3866">
        <v>0.14003347099999999</v>
      </c>
      <c r="C3866" t="s">
        <v>1411</v>
      </c>
      <c r="D3866" s="71">
        <v>42536</v>
      </c>
      <c r="E3866">
        <v>6</v>
      </c>
      <c r="F3866">
        <v>2016</v>
      </c>
      <c r="G3866" t="s">
        <v>1164</v>
      </c>
      <c r="H3866" t="s">
        <v>543</v>
      </c>
      <c r="I3866" t="s">
        <v>1599</v>
      </c>
    </row>
    <row r="3867" spans="1:9" x14ac:dyDescent="0.25">
      <c r="A3867" t="s">
        <v>1940</v>
      </c>
      <c r="B3867">
        <v>0.13999299400000001</v>
      </c>
      <c r="C3867" t="s">
        <v>1411</v>
      </c>
      <c r="D3867" s="71">
        <v>42317</v>
      </c>
      <c r="E3867">
        <v>11</v>
      </c>
      <c r="F3867">
        <v>2015</v>
      </c>
      <c r="G3867" t="s">
        <v>1164</v>
      </c>
      <c r="H3867" t="s">
        <v>543</v>
      </c>
      <c r="I3867" t="s">
        <v>1599</v>
      </c>
    </row>
    <row r="3868" spans="1:9" x14ac:dyDescent="0.25">
      <c r="A3868" t="s">
        <v>2006</v>
      </c>
      <c r="B3868">
        <v>0.139207833</v>
      </c>
      <c r="C3868" t="s">
        <v>1411</v>
      </c>
      <c r="D3868" s="71">
        <v>42355</v>
      </c>
      <c r="E3868">
        <v>12</v>
      </c>
      <c r="F3868">
        <v>2015</v>
      </c>
      <c r="G3868" t="s">
        <v>1164</v>
      </c>
      <c r="H3868" t="s">
        <v>543</v>
      </c>
      <c r="I3868" t="s">
        <v>1599</v>
      </c>
    </row>
    <row r="3869" spans="1:9" x14ac:dyDescent="0.25">
      <c r="A3869" t="s">
        <v>2100</v>
      </c>
      <c r="B3869">
        <v>0.138048952</v>
      </c>
      <c r="C3869" t="s">
        <v>1411</v>
      </c>
      <c r="D3869" s="71">
        <v>42277</v>
      </c>
      <c r="E3869">
        <v>9</v>
      </c>
      <c r="F3869">
        <v>2015</v>
      </c>
      <c r="G3869" t="s">
        <v>1164</v>
      </c>
      <c r="H3869" t="s">
        <v>543</v>
      </c>
      <c r="I3869" t="s">
        <v>1599</v>
      </c>
    </row>
    <row r="3870" spans="1:9" x14ac:dyDescent="0.25">
      <c r="A3870" t="s">
        <v>2147</v>
      </c>
      <c r="B3870">
        <v>0.13742642499999999</v>
      </c>
      <c r="C3870" t="s">
        <v>1411</v>
      </c>
      <c r="D3870" s="71">
        <v>42242</v>
      </c>
      <c r="E3870">
        <v>8</v>
      </c>
      <c r="F3870">
        <v>2015</v>
      </c>
      <c r="G3870" t="s">
        <v>1164</v>
      </c>
      <c r="H3870" t="s">
        <v>543</v>
      </c>
      <c r="I3870" t="s">
        <v>1599</v>
      </c>
    </row>
    <row r="3871" spans="1:9" x14ac:dyDescent="0.25">
      <c r="A3871" t="s">
        <v>2254</v>
      </c>
      <c r="B3871">
        <v>0.13619535299999999</v>
      </c>
      <c r="C3871" t="s">
        <v>1411</v>
      </c>
      <c r="D3871" s="71">
        <v>42151</v>
      </c>
      <c r="E3871">
        <v>5</v>
      </c>
      <c r="F3871">
        <v>2015</v>
      </c>
      <c r="G3871" t="s">
        <v>1164</v>
      </c>
      <c r="H3871" t="s">
        <v>543</v>
      </c>
      <c r="I3871" t="s">
        <v>1599</v>
      </c>
    </row>
    <row r="3872" spans="1:9" x14ac:dyDescent="0.25">
      <c r="A3872" t="s">
        <v>2279</v>
      </c>
      <c r="B3872">
        <v>0.13589280300000001</v>
      </c>
      <c r="C3872" t="s">
        <v>1411</v>
      </c>
      <c r="D3872" s="71">
        <v>42412</v>
      </c>
      <c r="E3872">
        <v>2</v>
      </c>
      <c r="F3872">
        <v>2016</v>
      </c>
      <c r="G3872" t="s">
        <v>1164</v>
      </c>
      <c r="H3872" t="s">
        <v>543</v>
      </c>
      <c r="I3872" t="s">
        <v>1599</v>
      </c>
    </row>
    <row r="3873" spans="1:9" x14ac:dyDescent="0.25">
      <c r="A3873" t="s">
        <v>2283</v>
      </c>
      <c r="B3873">
        <v>0.13585013200000001</v>
      </c>
      <c r="C3873" t="s">
        <v>1411</v>
      </c>
      <c r="D3873" s="71">
        <v>42374</v>
      </c>
      <c r="E3873">
        <v>1</v>
      </c>
      <c r="F3873">
        <v>2016</v>
      </c>
      <c r="G3873" t="s">
        <v>1164</v>
      </c>
      <c r="H3873" t="s">
        <v>543</v>
      </c>
      <c r="I3873" t="s">
        <v>1599</v>
      </c>
    </row>
    <row r="3874" spans="1:9" x14ac:dyDescent="0.25">
      <c r="A3874" t="s">
        <v>2286</v>
      </c>
      <c r="B3874">
        <v>0.135811345</v>
      </c>
      <c r="C3874" t="s">
        <v>1411</v>
      </c>
      <c r="D3874" s="71">
        <v>42489</v>
      </c>
      <c r="E3874">
        <v>4</v>
      </c>
      <c r="F3874">
        <v>2016</v>
      </c>
      <c r="G3874" t="s">
        <v>1164</v>
      </c>
      <c r="H3874" t="s">
        <v>543</v>
      </c>
      <c r="I3874" t="s">
        <v>1599</v>
      </c>
    </row>
    <row r="3875" spans="1:9" x14ac:dyDescent="0.25">
      <c r="A3875" t="s">
        <v>2287</v>
      </c>
      <c r="B3875">
        <v>0.135767316</v>
      </c>
      <c r="C3875" t="s">
        <v>1411</v>
      </c>
      <c r="D3875" s="71">
        <v>42242</v>
      </c>
      <c r="E3875">
        <v>8</v>
      </c>
      <c r="F3875">
        <v>2015</v>
      </c>
      <c r="G3875" t="s">
        <v>1164</v>
      </c>
      <c r="H3875" t="s">
        <v>543</v>
      </c>
      <c r="I3875" t="s">
        <v>1599</v>
      </c>
    </row>
    <row r="3876" spans="1:9" x14ac:dyDescent="0.25">
      <c r="A3876" t="s">
        <v>2293</v>
      </c>
      <c r="B3876">
        <v>0.13575685300000001</v>
      </c>
      <c r="C3876" t="s">
        <v>1411</v>
      </c>
      <c r="D3876" s="71">
        <v>42237</v>
      </c>
      <c r="E3876">
        <v>8</v>
      </c>
      <c r="F3876">
        <v>2015</v>
      </c>
      <c r="G3876" t="s">
        <v>1164</v>
      </c>
      <c r="H3876" t="s">
        <v>543</v>
      </c>
      <c r="I3876" t="s">
        <v>1599</v>
      </c>
    </row>
    <row r="3877" spans="1:9" x14ac:dyDescent="0.25">
      <c r="A3877" t="s">
        <v>2303</v>
      </c>
      <c r="B3877">
        <v>0.13571106299999999</v>
      </c>
      <c r="C3877" t="s">
        <v>1411</v>
      </c>
      <c r="D3877" s="71">
        <v>42152</v>
      </c>
      <c r="E3877">
        <v>5</v>
      </c>
      <c r="F3877">
        <v>2015</v>
      </c>
      <c r="G3877" t="s">
        <v>1164</v>
      </c>
      <c r="H3877" t="s">
        <v>543</v>
      </c>
      <c r="I3877" t="s">
        <v>1599</v>
      </c>
    </row>
    <row r="3878" spans="1:9" x14ac:dyDescent="0.25">
      <c r="A3878" t="s">
        <v>2443</v>
      </c>
      <c r="B3878">
        <v>0.134112015</v>
      </c>
      <c r="C3878" t="s">
        <v>1411</v>
      </c>
      <c r="D3878" s="71">
        <v>42207</v>
      </c>
      <c r="E3878">
        <v>7</v>
      </c>
      <c r="F3878">
        <v>2015</v>
      </c>
      <c r="G3878" t="s">
        <v>1164</v>
      </c>
      <c r="H3878" t="s">
        <v>543</v>
      </c>
      <c r="I3878" t="s">
        <v>1599</v>
      </c>
    </row>
    <row r="3879" spans="1:9" x14ac:dyDescent="0.25">
      <c r="A3879" t="s">
        <v>2625</v>
      </c>
      <c r="B3879">
        <v>0.13212267799999999</v>
      </c>
      <c r="C3879" t="s">
        <v>1411</v>
      </c>
      <c r="D3879" s="71">
        <v>42265</v>
      </c>
      <c r="E3879">
        <v>9</v>
      </c>
      <c r="F3879">
        <v>2015</v>
      </c>
      <c r="G3879" t="s">
        <v>1164</v>
      </c>
      <c r="H3879" t="s">
        <v>543</v>
      </c>
      <c r="I3879" t="s">
        <v>1599</v>
      </c>
    </row>
    <row r="3880" spans="1:9" x14ac:dyDescent="0.25">
      <c r="A3880" t="s">
        <v>2638</v>
      </c>
      <c r="B3880">
        <v>0.13202378200000001</v>
      </c>
      <c r="C3880" t="s">
        <v>1411</v>
      </c>
      <c r="D3880" s="71">
        <v>42191</v>
      </c>
      <c r="E3880">
        <v>7</v>
      </c>
      <c r="F3880">
        <v>2015</v>
      </c>
      <c r="G3880" t="s">
        <v>1164</v>
      </c>
      <c r="H3880" t="s">
        <v>543</v>
      </c>
      <c r="I3880" t="s">
        <v>1599</v>
      </c>
    </row>
    <row r="3881" spans="1:9" x14ac:dyDescent="0.25">
      <c r="A3881" t="s">
        <v>1665</v>
      </c>
      <c r="B3881">
        <v>0.131634631</v>
      </c>
      <c r="C3881" t="s">
        <v>1411</v>
      </c>
      <c r="D3881" s="71">
        <v>42265</v>
      </c>
      <c r="E3881">
        <v>9</v>
      </c>
      <c r="F3881">
        <v>2015</v>
      </c>
      <c r="G3881" t="s">
        <v>1164</v>
      </c>
      <c r="H3881" t="s">
        <v>543</v>
      </c>
      <c r="I3881" t="s">
        <v>1599</v>
      </c>
    </row>
    <row r="3882" spans="1:9" x14ac:dyDescent="0.25">
      <c r="A3882" t="s">
        <v>1740</v>
      </c>
      <c r="B3882">
        <v>0.13087098999999999</v>
      </c>
      <c r="C3882" t="s">
        <v>1411</v>
      </c>
      <c r="D3882" s="71">
        <v>42179</v>
      </c>
      <c r="E3882">
        <v>6</v>
      </c>
      <c r="F3882">
        <v>2015</v>
      </c>
      <c r="G3882" t="s">
        <v>1164</v>
      </c>
      <c r="H3882" t="s">
        <v>543</v>
      </c>
      <c r="I3882" t="s">
        <v>1599</v>
      </c>
    </row>
    <row r="3883" spans="1:9" x14ac:dyDescent="0.25">
      <c r="A3883" t="s">
        <v>1741</v>
      </c>
      <c r="B3883">
        <v>0.13087098999999999</v>
      </c>
      <c r="C3883" t="s">
        <v>1411</v>
      </c>
      <c r="D3883" s="71">
        <v>42187</v>
      </c>
      <c r="E3883">
        <v>7</v>
      </c>
      <c r="F3883">
        <v>2015</v>
      </c>
      <c r="G3883" t="s">
        <v>1164</v>
      </c>
      <c r="H3883" t="s">
        <v>543</v>
      </c>
      <c r="I3883" t="s">
        <v>1599</v>
      </c>
    </row>
    <row r="3884" spans="1:9" x14ac:dyDescent="0.25">
      <c r="A3884" t="s">
        <v>1792</v>
      </c>
      <c r="B3884">
        <v>0.130382148</v>
      </c>
      <c r="C3884" t="s">
        <v>1411</v>
      </c>
      <c r="D3884" s="71">
        <v>42352</v>
      </c>
      <c r="E3884">
        <v>12</v>
      </c>
      <c r="F3884">
        <v>2015</v>
      </c>
      <c r="G3884" t="s">
        <v>1164</v>
      </c>
      <c r="H3884" t="s">
        <v>543</v>
      </c>
      <c r="I3884" t="s">
        <v>1599</v>
      </c>
    </row>
    <row r="3885" spans="1:9" x14ac:dyDescent="0.25">
      <c r="A3885" t="s">
        <v>1805</v>
      </c>
      <c r="B3885">
        <v>0.13026602000000001</v>
      </c>
      <c r="C3885" t="s">
        <v>1411</v>
      </c>
      <c r="D3885" s="71">
        <v>42194</v>
      </c>
      <c r="E3885">
        <v>7</v>
      </c>
      <c r="F3885">
        <v>2015</v>
      </c>
      <c r="G3885" t="s">
        <v>1164</v>
      </c>
      <c r="H3885" t="s">
        <v>543</v>
      </c>
      <c r="I3885" t="s">
        <v>1599</v>
      </c>
    </row>
    <row r="3886" spans="1:9" x14ac:dyDescent="0.25">
      <c r="A3886" t="s">
        <v>1962</v>
      </c>
      <c r="B3886">
        <v>0.12862894699999999</v>
      </c>
      <c r="C3886" t="s">
        <v>1411</v>
      </c>
      <c r="D3886" s="71">
        <v>42163</v>
      </c>
      <c r="E3886">
        <v>6</v>
      </c>
      <c r="F3886">
        <v>2015</v>
      </c>
      <c r="G3886" t="s">
        <v>1164</v>
      </c>
      <c r="H3886" t="s">
        <v>543</v>
      </c>
      <c r="I3886" t="s">
        <v>1599</v>
      </c>
    </row>
    <row r="3887" spans="1:9" x14ac:dyDescent="0.25">
      <c r="A3887" t="s">
        <v>2009</v>
      </c>
      <c r="B3887">
        <v>0.12806959700000001</v>
      </c>
      <c r="C3887" t="s">
        <v>1411</v>
      </c>
      <c r="D3887" s="71">
        <v>42453</v>
      </c>
      <c r="E3887">
        <v>3</v>
      </c>
      <c r="F3887">
        <v>2016</v>
      </c>
      <c r="G3887" t="s">
        <v>1164</v>
      </c>
      <c r="H3887" t="s">
        <v>543</v>
      </c>
      <c r="I3887" t="s">
        <v>1599</v>
      </c>
    </row>
    <row r="3888" spans="1:9" x14ac:dyDescent="0.25">
      <c r="A3888" t="s">
        <v>2056</v>
      </c>
      <c r="B3888">
        <v>0.12751838300000001</v>
      </c>
      <c r="C3888" t="s">
        <v>1411</v>
      </c>
      <c r="D3888" s="71">
        <v>42396</v>
      </c>
      <c r="E3888">
        <v>1</v>
      </c>
      <c r="F3888">
        <v>2016</v>
      </c>
      <c r="G3888" t="s">
        <v>1164</v>
      </c>
      <c r="H3888" t="s">
        <v>543</v>
      </c>
      <c r="I3888" t="s">
        <v>1599</v>
      </c>
    </row>
    <row r="3889" spans="1:9" x14ac:dyDescent="0.25">
      <c r="A3889" t="s">
        <v>2073</v>
      </c>
      <c r="B3889">
        <v>0.12733868200000001</v>
      </c>
      <c r="C3889" t="s">
        <v>1411</v>
      </c>
      <c r="D3889" s="71">
        <v>42193</v>
      </c>
      <c r="E3889">
        <v>7</v>
      </c>
      <c r="F3889">
        <v>2015</v>
      </c>
      <c r="G3889" t="s">
        <v>1164</v>
      </c>
      <c r="H3889" t="s">
        <v>543</v>
      </c>
      <c r="I3889" t="s">
        <v>1599</v>
      </c>
    </row>
    <row r="3890" spans="1:9" x14ac:dyDescent="0.25">
      <c r="A3890" t="s">
        <v>2228</v>
      </c>
      <c r="B3890">
        <v>0.12535591500000001</v>
      </c>
      <c r="C3890" t="s">
        <v>1411</v>
      </c>
      <c r="D3890" s="71">
        <v>42187</v>
      </c>
      <c r="E3890">
        <v>7</v>
      </c>
      <c r="F3890">
        <v>2015</v>
      </c>
      <c r="G3890" t="s">
        <v>1164</v>
      </c>
      <c r="H3890" t="s">
        <v>543</v>
      </c>
      <c r="I3890" t="s">
        <v>1599</v>
      </c>
    </row>
    <row r="3891" spans="1:9" x14ac:dyDescent="0.25">
      <c r="A3891" t="s">
        <v>2328</v>
      </c>
      <c r="B3891">
        <v>0.124380039</v>
      </c>
      <c r="C3891" t="s">
        <v>1411</v>
      </c>
      <c r="D3891" s="71">
        <v>42165</v>
      </c>
      <c r="E3891">
        <v>6</v>
      </c>
      <c r="F3891">
        <v>2015</v>
      </c>
      <c r="G3891" t="s">
        <v>1164</v>
      </c>
      <c r="H3891" t="s">
        <v>543</v>
      </c>
      <c r="I3891" t="s">
        <v>1600</v>
      </c>
    </row>
    <row r="3892" spans="1:9" x14ac:dyDescent="0.25">
      <c r="A3892" t="s">
        <v>2390</v>
      </c>
      <c r="B3892">
        <v>0.123692942</v>
      </c>
      <c r="C3892" t="s">
        <v>1411</v>
      </c>
      <c r="D3892" s="71">
        <v>42002</v>
      </c>
      <c r="E3892">
        <v>12</v>
      </c>
      <c r="F3892">
        <v>2014</v>
      </c>
      <c r="G3892" t="s">
        <v>1164</v>
      </c>
      <c r="H3892" t="s">
        <v>543</v>
      </c>
      <c r="I3892" t="s">
        <v>1599</v>
      </c>
    </row>
    <row r="3893" spans="1:9" x14ac:dyDescent="0.25">
      <c r="A3893" t="s">
        <v>2292</v>
      </c>
      <c r="B3893">
        <v>0.13575685400000001</v>
      </c>
      <c r="C3893" t="s">
        <v>1411</v>
      </c>
      <c r="D3893" s="71">
        <v>42262</v>
      </c>
      <c r="E3893">
        <v>9</v>
      </c>
      <c r="F3893">
        <v>2015</v>
      </c>
      <c r="G3893" t="s">
        <v>1164</v>
      </c>
      <c r="H3893" t="s">
        <v>543</v>
      </c>
      <c r="I3893" t="s">
        <v>1599</v>
      </c>
    </row>
    <row r="3894" spans="1:9" x14ac:dyDescent="0.25">
      <c r="A3894" t="s">
        <v>1658</v>
      </c>
      <c r="B3894">
        <v>0.13180007499999999</v>
      </c>
      <c r="C3894" t="s">
        <v>1411</v>
      </c>
      <c r="D3894" s="71">
        <v>42047</v>
      </c>
      <c r="E3894">
        <v>2</v>
      </c>
      <c r="F3894">
        <v>2015</v>
      </c>
      <c r="G3894" t="s">
        <v>1164</v>
      </c>
      <c r="H3894" t="s">
        <v>543</v>
      </c>
      <c r="I3894" t="s">
        <v>1599</v>
      </c>
    </row>
    <row r="3895" spans="1:9" x14ac:dyDescent="0.25">
      <c r="A3895" t="s">
        <v>1917</v>
      </c>
      <c r="B3895">
        <v>0.15305500699999999</v>
      </c>
      <c r="C3895" t="s">
        <v>1411</v>
      </c>
      <c r="D3895" s="71">
        <v>42430</v>
      </c>
      <c r="E3895">
        <v>3</v>
      </c>
      <c r="F3895">
        <v>2016</v>
      </c>
      <c r="G3895" t="s">
        <v>1164</v>
      </c>
      <c r="H3895" t="s">
        <v>543</v>
      </c>
      <c r="I3895" t="s">
        <v>1599</v>
      </c>
    </row>
    <row r="3896" spans="1:9" x14ac:dyDescent="0.25">
      <c r="A3896" t="s">
        <v>2190</v>
      </c>
      <c r="B3896">
        <v>0.125856527</v>
      </c>
      <c r="C3896" t="s">
        <v>1411</v>
      </c>
      <c r="D3896" s="71">
        <v>42213</v>
      </c>
      <c r="E3896">
        <v>7</v>
      </c>
      <c r="F3896">
        <v>2015</v>
      </c>
      <c r="G3896" t="s">
        <v>1164</v>
      </c>
      <c r="H3896" t="s">
        <v>543</v>
      </c>
      <c r="I3896" t="s">
        <v>1599</v>
      </c>
    </row>
    <row r="3897" spans="1:9" x14ac:dyDescent="0.25">
      <c r="A3897" t="s">
        <v>2005</v>
      </c>
      <c r="B3897">
        <v>0.20708228100000001</v>
      </c>
      <c r="C3897" t="s">
        <v>1535</v>
      </c>
      <c r="D3897" s="71">
        <v>42317</v>
      </c>
      <c r="E3897">
        <v>11</v>
      </c>
      <c r="F3897">
        <v>2015</v>
      </c>
      <c r="G3897" t="s">
        <v>1165</v>
      </c>
      <c r="H3897" t="s">
        <v>1021</v>
      </c>
      <c r="I3897" t="s">
        <v>1599</v>
      </c>
    </row>
    <row r="3898" spans="1:9" x14ac:dyDescent="0.25">
      <c r="A3898" t="s">
        <v>1775</v>
      </c>
      <c r="B3898">
        <v>0.13049169999999999</v>
      </c>
      <c r="C3898" t="s">
        <v>1535</v>
      </c>
      <c r="D3898" s="71">
        <v>42415</v>
      </c>
      <c r="E3898">
        <v>2</v>
      </c>
      <c r="F3898">
        <v>2016</v>
      </c>
      <c r="G3898" t="s">
        <v>1165</v>
      </c>
      <c r="H3898" t="s">
        <v>1021</v>
      </c>
      <c r="I3898" t="s">
        <v>1599</v>
      </c>
    </row>
    <row r="3899" spans="1:9" x14ac:dyDescent="0.25">
      <c r="A3899" t="s">
        <v>2064</v>
      </c>
      <c r="B3899">
        <v>0.20351894400000001</v>
      </c>
      <c r="C3899" t="s">
        <v>1584</v>
      </c>
      <c r="D3899" s="71">
        <v>41584</v>
      </c>
      <c r="E3899">
        <v>11</v>
      </c>
      <c r="F3899">
        <v>2013</v>
      </c>
      <c r="G3899" t="s">
        <v>1165</v>
      </c>
      <c r="H3899" t="s">
        <v>1021</v>
      </c>
      <c r="I3899" t="s">
        <v>1599</v>
      </c>
    </row>
    <row r="3900" spans="1:9" x14ac:dyDescent="0.25">
      <c r="A3900" t="s">
        <v>2529</v>
      </c>
      <c r="B3900">
        <v>0.18289102900000001</v>
      </c>
      <c r="C3900" t="s">
        <v>1526</v>
      </c>
      <c r="D3900" s="71">
        <v>42185</v>
      </c>
      <c r="E3900">
        <v>6</v>
      </c>
      <c r="F3900">
        <v>2015</v>
      </c>
      <c r="G3900" t="s">
        <v>1165</v>
      </c>
      <c r="H3900" t="s">
        <v>1021</v>
      </c>
      <c r="I3900" t="s">
        <v>1599</v>
      </c>
    </row>
    <row r="3901" spans="1:9" x14ac:dyDescent="0.25">
      <c r="A3901" t="s">
        <v>1702</v>
      </c>
      <c r="B3901">
        <v>0.177971395</v>
      </c>
      <c r="C3901" t="s">
        <v>1526</v>
      </c>
      <c r="D3901" s="71">
        <v>42262</v>
      </c>
      <c r="E3901">
        <v>9</v>
      </c>
      <c r="F3901">
        <v>2015</v>
      </c>
      <c r="G3901" t="s">
        <v>1165</v>
      </c>
      <c r="H3901" t="s">
        <v>1021</v>
      </c>
      <c r="I3901" t="s">
        <v>1599</v>
      </c>
    </row>
    <row r="3902" spans="1:9" x14ac:dyDescent="0.25">
      <c r="A3902" t="s">
        <v>1787</v>
      </c>
      <c r="B3902">
        <v>0.41005376100000002</v>
      </c>
      <c r="C3902" t="s">
        <v>1538</v>
      </c>
      <c r="D3902" s="71">
        <v>42473</v>
      </c>
      <c r="E3902">
        <v>4</v>
      </c>
      <c r="F3902">
        <v>2016</v>
      </c>
      <c r="G3902" t="s">
        <v>1165</v>
      </c>
      <c r="H3902" t="s">
        <v>1021</v>
      </c>
      <c r="I3902" t="s">
        <v>1599</v>
      </c>
    </row>
    <row r="3903" spans="1:9" x14ac:dyDescent="0.25">
      <c r="A3903" t="s">
        <v>1779</v>
      </c>
      <c r="B3903">
        <v>0.14184749799999999</v>
      </c>
      <c r="C3903" t="s">
        <v>1538</v>
      </c>
      <c r="D3903" s="71">
        <v>42489</v>
      </c>
      <c r="E3903">
        <v>4</v>
      </c>
      <c r="F3903">
        <v>2016</v>
      </c>
      <c r="G3903" t="s">
        <v>1165</v>
      </c>
      <c r="H3903" t="s">
        <v>1021</v>
      </c>
      <c r="I3903" t="s">
        <v>1599</v>
      </c>
    </row>
    <row r="3904" spans="1:9" x14ac:dyDescent="0.25">
      <c r="A3904" t="s">
        <v>1652</v>
      </c>
      <c r="B3904">
        <v>1.29197381</v>
      </c>
      <c r="C3904" t="s">
        <v>1448</v>
      </c>
      <c r="D3904" s="71">
        <v>42335</v>
      </c>
      <c r="E3904">
        <v>11</v>
      </c>
      <c r="F3904">
        <v>2015</v>
      </c>
      <c r="G3904" t="s">
        <v>1598</v>
      </c>
      <c r="H3904" t="s">
        <v>1019</v>
      </c>
      <c r="I3904" t="s">
        <v>1599</v>
      </c>
    </row>
    <row r="3905" spans="1:9" x14ac:dyDescent="0.25">
      <c r="A3905" t="s">
        <v>1653</v>
      </c>
      <c r="B3905">
        <v>1.29197381</v>
      </c>
      <c r="C3905" t="s">
        <v>1448</v>
      </c>
      <c r="D3905" s="71">
        <v>42335</v>
      </c>
      <c r="E3905">
        <v>11</v>
      </c>
      <c r="F3905">
        <v>2015</v>
      </c>
      <c r="G3905" t="s">
        <v>1598</v>
      </c>
      <c r="H3905" t="s">
        <v>1019</v>
      </c>
      <c r="I3905" t="s">
        <v>1599</v>
      </c>
    </row>
    <row r="3906" spans="1:9" x14ac:dyDescent="0.25">
      <c r="A3906" t="s">
        <v>1680</v>
      </c>
      <c r="B3906">
        <v>0.65463162900000005</v>
      </c>
      <c r="C3906" t="s">
        <v>1448</v>
      </c>
      <c r="D3906" s="71">
        <v>42241</v>
      </c>
      <c r="E3906">
        <v>8</v>
      </c>
      <c r="F3906">
        <v>2015</v>
      </c>
      <c r="G3906" t="s">
        <v>1598</v>
      </c>
      <c r="H3906" t="s">
        <v>1019</v>
      </c>
      <c r="I3906" t="s">
        <v>1599</v>
      </c>
    </row>
    <row r="3907" spans="1:9" x14ac:dyDescent="0.25">
      <c r="A3907" t="s">
        <v>1729</v>
      </c>
      <c r="B3907">
        <v>0.52226868800000004</v>
      </c>
      <c r="C3907" t="s">
        <v>1448</v>
      </c>
      <c r="D3907" s="71">
        <v>42513</v>
      </c>
      <c r="E3907">
        <v>5</v>
      </c>
      <c r="F3907">
        <v>2016</v>
      </c>
      <c r="G3907" t="s">
        <v>1598</v>
      </c>
      <c r="H3907" t="s">
        <v>1019</v>
      </c>
      <c r="I3907" t="s">
        <v>1599</v>
      </c>
    </row>
    <row r="3908" spans="1:9" x14ac:dyDescent="0.25">
      <c r="A3908" t="s">
        <v>2462</v>
      </c>
      <c r="B3908">
        <v>0.18512672399999999</v>
      </c>
      <c r="C3908" t="s">
        <v>1448</v>
      </c>
      <c r="D3908" s="71">
        <v>42130</v>
      </c>
      <c r="E3908">
        <v>5</v>
      </c>
      <c r="F3908">
        <v>2015</v>
      </c>
      <c r="G3908" t="s">
        <v>1598</v>
      </c>
      <c r="H3908" t="s">
        <v>1019</v>
      </c>
      <c r="I3908" t="s">
        <v>1599</v>
      </c>
    </row>
    <row r="3909" spans="1:9" x14ac:dyDescent="0.25">
      <c r="A3909" t="s">
        <v>2146</v>
      </c>
      <c r="B3909">
        <v>0.289351947</v>
      </c>
      <c r="C3909" t="s">
        <v>1448</v>
      </c>
      <c r="D3909" s="71">
        <v>42051</v>
      </c>
      <c r="E3909">
        <v>2</v>
      </c>
      <c r="F3909">
        <v>2015</v>
      </c>
      <c r="G3909" t="s">
        <v>1598</v>
      </c>
      <c r="H3909" t="s">
        <v>1019</v>
      </c>
      <c r="I3909" t="s">
        <v>1599</v>
      </c>
    </row>
    <row r="3910" spans="1:9" x14ac:dyDescent="0.25">
      <c r="A3910" t="s">
        <v>1659</v>
      </c>
      <c r="B3910">
        <v>1.00684084</v>
      </c>
      <c r="C3910" t="s">
        <v>1448</v>
      </c>
      <c r="D3910" s="71">
        <v>42177</v>
      </c>
      <c r="E3910">
        <v>6</v>
      </c>
      <c r="F3910">
        <v>2015</v>
      </c>
      <c r="G3910" t="s">
        <v>1598</v>
      </c>
      <c r="H3910" t="s">
        <v>1019</v>
      </c>
      <c r="I3910" t="s">
        <v>1599</v>
      </c>
    </row>
    <row r="3911" spans="1:9" x14ac:dyDescent="0.25">
      <c r="A3911" t="s">
        <v>2301</v>
      </c>
      <c r="B3911">
        <v>0.124646253</v>
      </c>
      <c r="C3911" t="s">
        <v>1431</v>
      </c>
      <c r="D3911" s="71">
        <v>41449</v>
      </c>
      <c r="E3911">
        <v>6</v>
      </c>
      <c r="F3911">
        <v>2013</v>
      </c>
      <c r="G3911" t="s">
        <v>1164</v>
      </c>
      <c r="H3911" t="s">
        <v>1018</v>
      </c>
      <c r="I3911" t="s">
        <v>1599</v>
      </c>
    </row>
    <row r="3912" spans="1:9" x14ac:dyDescent="0.25">
      <c r="A3912" t="s">
        <v>2578</v>
      </c>
      <c r="B3912">
        <v>0.24158956000000001</v>
      </c>
      <c r="C3912" t="s">
        <v>1472</v>
      </c>
      <c r="D3912" s="71">
        <v>42331</v>
      </c>
      <c r="E3912">
        <v>11</v>
      </c>
      <c r="F3912">
        <v>2015</v>
      </c>
      <c r="G3912" t="s">
        <v>1165</v>
      </c>
      <c r="H3912" t="s">
        <v>1021</v>
      </c>
      <c r="I3912" t="s">
        <v>1599</v>
      </c>
    </row>
    <row r="3913" spans="1:9" x14ac:dyDescent="0.25">
      <c r="A3913" t="s">
        <v>2248</v>
      </c>
      <c r="B3913">
        <v>0.19399308900000001</v>
      </c>
      <c r="C3913" t="s">
        <v>1472</v>
      </c>
      <c r="D3913" s="71">
        <v>41821</v>
      </c>
      <c r="E3913">
        <v>7</v>
      </c>
      <c r="F3913">
        <v>2014</v>
      </c>
      <c r="G3913" t="s">
        <v>1165</v>
      </c>
      <c r="H3913" t="s">
        <v>1021</v>
      </c>
      <c r="I3913" t="s">
        <v>1599</v>
      </c>
    </row>
    <row r="3914" spans="1:9" x14ac:dyDescent="0.25">
      <c r="A3914" t="s">
        <v>1989</v>
      </c>
      <c r="B3914">
        <v>0.128323726</v>
      </c>
      <c r="C3914" t="s">
        <v>1472</v>
      </c>
      <c r="D3914" s="71">
        <v>41782</v>
      </c>
      <c r="E3914">
        <v>5</v>
      </c>
      <c r="F3914">
        <v>2014</v>
      </c>
      <c r="G3914" t="s">
        <v>1165</v>
      </c>
      <c r="H3914" t="s">
        <v>1021</v>
      </c>
      <c r="I3914" t="s">
        <v>1600</v>
      </c>
    </row>
    <row r="3915" spans="1:9" x14ac:dyDescent="0.25">
      <c r="A3915" t="s">
        <v>2620</v>
      </c>
      <c r="B3915">
        <v>0.18011619100000001</v>
      </c>
      <c r="C3915" t="s">
        <v>1472</v>
      </c>
      <c r="D3915" s="71">
        <v>42489</v>
      </c>
      <c r="E3915">
        <v>4</v>
      </c>
      <c r="F3915">
        <v>2016</v>
      </c>
      <c r="G3915" t="s">
        <v>1165</v>
      </c>
      <c r="H3915" t="s">
        <v>1021</v>
      </c>
      <c r="I3915" t="s">
        <v>1599</v>
      </c>
    </row>
    <row r="3916" spans="1:9" x14ac:dyDescent="0.25">
      <c r="A3916" t="s">
        <v>1794</v>
      </c>
      <c r="B3916">
        <v>0.221563436</v>
      </c>
      <c r="C3916" t="s">
        <v>1472</v>
      </c>
      <c r="D3916" s="71">
        <v>42489</v>
      </c>
      <c r="E3916">
        <v>4</v>
      </c>
      <c r="F3916">
        <v>2016</v>
      </c>
      <c r="G3916" t="s">
        <v>1165</v>
      </c>
      <c r="H3916" t="s">
        <v>1021</v>
      </c>
      <c r="I3916" t="s">
        <v>1599</v>
      </c>
    </row>
    <row r="3917" spans="1:9" x14ac:dyDescent="0.25">
      <c r="A3917" t="s">
        <v>1728</v>
      </c>
      <c r="B3917">
        <v>0.22806209699999999</v>
      </c>
      <c r="C3917" t="s">
        <v>1382</v>
      </c>
      <c r="D3917" s="71">
        <v>42451</v>
      </c>
      <c r="E3917">
        <v>3</v>
      </c>
      <c r="F3917">
        <v>2016</v>
      </c>
      <c r="G3917" t="s">
        <v>1598</v>
      </c>
      <c r="H3917" t="s">
        <v>1019</v>
      </c>
      <c r="I3917" t="s">
        <v>1599</v>
      </c>
    </row>
    <row r="3918" spans="1:9" x14ac:dyDescent="0.25">
      <c r="A3918" t="s">
        <v>2325</v>
      </c>
      <c r="B3918">
        <v>0.26868998300000002</v>
      </c>
      <c r="C3918" t="s">
        <v>1419</v>
      </c>
      <c r="D3918" s="71">
        <v>42474</v>
      </c>
      <c r="E3918">
        <v>4</v>
      </c>
      <c r="F3918">
        <v>2016</v>
      </c>
      <c r="G3918" t="s">
        <v>1164</v>
      </c>
      <c r="H3918" t="s">
        <v>1020</v>
      </c>
      <c r="I3918" t="s">
        <v>1599</v>
      </c>
    </row>
    <row r="3919" spans="1:9" x14ac:dyDescent="0.25">
      <c r="A3919" t="s">
        <v>2394</v>
      </c>
      <c r="B3919">
        <v>0.26102615200000001</v>
      </c>
      <c r="C3919" t="s">
        <v>1419</v>
      </c>
      <c r="D3919" s="71">
        <v>42366</v>
      </c>
      <c r="E3919">
        <v>12</v>
      </c>
      <c r="F3919">
        <v>2015</v>
      </c>
      <c r="G3919" t="s">
        <v>1164</v>
      </c>
      <c r="H3919" t="s">
        <v>1020</v>
      </c>
      <c r="I3919" t="s">
        <v>1599</v>
      </c>
    </row>
    <row r="3920" spans="1:9" x14ac:dyDescent="0.25">
      <c r="A3920" t="s">
        <v>1878</v>
      </c>
      <c r="B3920">
        <v>0.34800593800000001</v>
      </c>
      <c r="C3920" t="s">
        <v>1419</v>
      </c>
      <c r="D3920" s="71">
        <v>42506</v>
      </c>
      <c r="E3920">
        <v>5</v>
      </c>
      <c r="F3920">
        <v>2016</v>
      </c>
      <c r="G3920" t="s">
        <v>1164</v>
      </c>
      <c r="H3920" t="s">
        <v>1020</v>
      </c>
      <c r="I3920" t="s">
        <v>1599</v>
      </c>
    </row>
    <row r="3921" spans="1:9" x14ac:dyDescent="0.25">
      <c r="A3921" t="s">
        <v>1924</v>
      </c>
      <c r="B3921">
        <v>0.33304075</v>
      </c>
      <c r="C3921" t="s">
        <v>1419</v>
      </c>
      <c r="D3921" s="71">
        <v>42529</v>
      </c>
      <c r="E3921">
        <v>6</v>
      </c>
      <c r="F3921">
        <v>2016</v>
      </c>
      <c r="G3921" t="s">
        <v>1164</v>
      </c>
      <c r="H3921" t="s">
        <v>1020</v>
      </c>
      <c r="I3921" t="s">
        <v>1599</v>
      </c>
    </row>
    <row r="3922" spans="1:9" x14ac:dyDescent="0.25">
      <c r="A3922" t="s">
        <v>2270</v>
      </c>
      <c r="B3922">
        <v>0.27359269899999999</v>
      </c>
      <c r="C3922" t="s">
        <v>1419</v>
      </c>
      <c r="D3922" s="71">
        <v>42521</v>
      </c>
      <c r="E3922">
        <v>5</v>
      </c>
      <c r="F3922">
        <v>2016</v>
      </c>
      <c r="G3922" t="s">
        <v>1164</v>
      </c>
      <c r="H3922" t="s">
        <v>1020</v>
      </c>
      <c r="I3922" t="s">
        <v>1599</v>
      </c>
    </row>
    <row r="3923" spans="1:9" x14ac:dyDescent="0.25">
      <c r="A3923" t="s">
        <v>1836</v>
      </c>
      <c r="B3923">
        <v>0.17369167399999999</v>
      </c>
      <c r="C3923" t="s">
        <v>1419</v>
      </c>
      <c r="D3923" s="71">
        <v>42458</v>
      </c>
      <c r="E3923">
        <v>3</v>
      </c>
      <c r="F3923">
        <v>2016</v>
      </c>
      <c r="G3923" t="s">
        <v>1164</v>
      </c>
      <c r="H3923" t="s">
        <v>1020</v>
      </c>
      <c r="I3923" t="s">
        <v>1599</v>
      </c>
    </row>
    <row r="3924" spans="1:9" x14ac:dyDescent="0.25">
      <c r="A3924" t="s">
        <v>1977</v>
      </c>
      <c r="B3924">
        <v>0.20900605999999999</v>
      </c>
      <c r="C3924" t="s">
        <v>1419</v>
      </c>
      <c r="D3924" s="71">
        <v>42338</v>
      </c>
      <c r="E3924">
        <v>11</v>
      </c>
      <c r="F3924">
        <v>2015</v>
      </c>
      <c r="G3924" t="s">
        <v>1164</v>
      </c>
      <c r="H3924" t="s">
        <v>1020</v>
      </c>
      <c r="I3924" t="s">
        <v>1599</v>
      </c>
    </row>
    <row r="3925" spans="1:9" x14ac:dyDescent="0.25">
      <c r="A3925" t="s">
        <v>1918</v>
      </c>
      <c r="B3925">
        <v>0.33422955900000001</v>
      </c>
      <c r="C3925" t="s">
        <v>1419</v>
      </c>
      <c r="D3925" s="71">
        <v>42486</v>
      </c>
      <c r="E3925">
        <v>4</v>
      </c>
      <c r="F3925">
        <v>2016</v>
      </c>
      <c r="G3925" t="s">
        <v>1164</v>
      </c>
      <c r="H3925" t="s">
        <v>1020</v>
      </c>
      <c r="I3925" t="s">
        <v>1599</v>
      </c>
    </row>
    <row r="3926" spans="1:9" x14ac:dyDescent="0.25">
      <c r="A3926" t="s">
        <v>1933</v>
      </c>
      <c r="B3926">
        <v>0.33096209500000001</v>
      </c>
      <c r="C3926" t="s">
        <v>1419</v>
      </c>
      <c r="D3926" s="71">
        <v>42472</v>
      </c>
      <c r="E3926">
        <v>4</v>
      </c>
      <c r="F3926">
        <v>2016</v>
      </c>
      <c r="G3926" t="s">
        <v>1164</v>
      </c>
      <c r="H3926" t="s">
        <v>1020</v>
      </c>
      <c r="I3926" t="s">
        <v>1599</v>
      </c>
    </row>
    <row r="3927" spans="1:9" x14ac:dyDescent="0.25">
      <c r="A3927" t="s">
        <v>1947</v>
      </c>
      <c r="B3927">
        <v>0.32634050999999997</v>
      </c>
      <c r="C3927" t="s">
        <v>1419</v>
      </c>
      <c r="D3927" s="71">
        <v>42429</v>
      </c>
      <c r="E3927">
        <v>2</v>
      </c>
      <c r="F3927">
        <v>2016</v>
      </c>
      <c r="G3927" t="s">
        <v>1164</v>
      </c>
      <c r="H3927" t="s">
        <v>1020</v>
      </c>
      <c r="I3927" t="s">
        <v>1599</v>
      </c>
    </row>
    <row r="3928" spans="1:9" x14ac:dyDescent="0.25">
      <c r="A3928" t="s">
        <v>1965</v>
      </c>
      <c r="B3928">
        <v>0.32299919700000002</v>
      </c>
      <c r="C3928" t="s">
        <v>1419</v>
      </c>
      <c r="D3928" s="71">
        <v>42487</v>
      </c>
      <c r="E3928">
        <v>4</v>
      </c>
      <c r="F3928">
        <v>2016</v>
      </c>
      <c r="G3928" t="s">
        <v>1164</v>
      </c>
      <c r="H3928" t="s">
        <v>1020</v>
      </c>
      <c r="I3928" t="s">
        <v>1599</v>
      </c>
    </row>
    <row r="3929" spans="1:9" x14ac:dyDescent="0.25">
      <c r="A3929" t="s">
        <v>1980</v>
      </c>
      <c r="B3929">
        <v>0.32010023500000001</v>
      </c>
      <c r="C3929" t="s">
        <v>1419</v>
      </c>
      <c r="D3929" s="71">
        <v>42445</v>
      </c>
      <c r="E3929">
        <v>3</v>
      </c>
      <c r="F3929">
        <v>2016</v>
      </c>
      <c r="G3929" t="s">
        <v>1164</v>
      </c>
      <c r="H3929" t="s">
        <v>1020</v>
      </c>
      <c r="I3929" t="s">
        <v>1599</v>
      </c>
    </row>
    <row r="3930" spans="1:9" x14ac:dyDescent="0.25">
      <c r="A3930" t="s">
        <v>2019</v>
      </c>
      <c r="B3930">
        <v>0.31136595700000003</v>
      </c>
      <c r="C3930" t="s">
        <v>1419</v>
      </c>
      <c r="D3930" s="71">
        <v>42446</v>
      </c>
      <c r="E3930">
        <v>3</v>
      </c>
      <c r="F3930">
        <v>2016</v>
      </c>
      <c r="G3930" t="s">
        <v>1164</v>
      </c>
      <c r="H3930" t="s">
        <v>1020</v>
      </c>
      <c r="I3930" t="s">
        <v>1599</v>
      </c>
    </row>
    <row r="3931" spans="1:9" x14ac:dyDescent="0.25">
      <c r="A3931" t="s">
        <v>2048</v>
      </c>
      <c r="B3931">
        <v>0.30647899000000001</v>
      </c>
      <c r="C3931" t="s">
        <v>1419</v>
      </c>
      <c r="D3931" s="71">
        <v>42297</v>
      </c>
      <c r="E3931">
        <v>10</v>
      </c>
      <c r="F3931">
        <v>2015</v>
      </c>
      <c r="G3931" t="s">
        <v>1164</v>
      </c>
      <c r="H3931" t="s">
        <v>1020</v>
      </c>
      <c r="I3931" t="s">
        <v>1599</v>
      </c>
    </row>
    <row r="3932" spans="1:9" x14ac:dyDescent="0.25">
      <c r="A3932" t="s">
        <v>2053</v>
      </c>
      <c r="B3932">
        <v>0.30598755500000002</v>
      </c>
      <c r="C3932" t="s">
        <v>1419</v>
      </c>
      <c r="D3932" s="71">
        <v>42433</v>
      </c>
      <c r="E3932">
        <v>3</v>
      </c>
      <c r="F3932">
        <v>2016</v>
      </c>
      <c r="G3932" t="s">
        <v>1164</v>
      </c>
      <c r="H3932" t="s">
        <v>1020</v>
      </c>
      <c r="I3932" t="s">
        <v>1599</v>
      </c>
    </row>
    <row r="3933" spans="1:9" x14ac:dyDescent="0.25">
      <c r="A3933" t="s">
        <v>2148</v>
      </c>
      <c r="B3933">
        <v>0.28884416800000001</v>
      </c>
      <c r="C3933" t="s">
        <v>1419</v>
      </c>
      <c r="D3933" s="71">
        <v>42429</v>
      </c>
      <c r="E3933">
        <v>2</v>
      </c>
      <c r="F3933">
        <v>2016</v>
      </c>
      <c r="G3933" t="s">
        <v>1164</v>
      </c>
      <c r="H3933" t="s">
        <v>1020</v>
      </c>
      <c r="I3933" t="s">
        <v>1599</v>
      </c>
    </row>
    <row r="3934" spans="1:9" x14ac:dyDescent="0.25">
      <c r="A3934" t="s">
        <v>2431</v>
      </c>
      <c r="B3934">
        <v>0.25507713300000001</v>
      </c>
      <c r="C3934" t="s">
        <v>1419</v>
      </c>
      <c r="D3934" s="71">
        <v>42247</v>
      </c>
      <c r="E3934">
        <v>8</v>
      </c>
      <c r="F3934">
        <v>2015</v>
      </c>
      <c r="G3934" t="s">
        <v>1164</v>
      </c>
      <c r="H3934" t="s">
        <v>1020</v>
      </c>
      <c r="I3934" t="s">
        <v>1599</v>
      </c>
    </row>
    <row r="3935" spans="1:9" x14ac:dyDescent="0.25">
      <c r="A3935" t="s">
        <v>2561</v>
      </c>
      <c r="B3935">
        <v>0.24361306699999999</v>
      </c>
      <c r="C3935" t="s">
        <v>1419</v>
      </c>
      <c r="D3935" s="71">
        <v>42426</v>
      </c>
      <c r="E3935">
        <v>2</v>
      </c>
      <c r="F3935">
        <v>2016</v>
      </c>
      <c r="G3935" t="s">
        <v>1164</v>
      </c>
      <c r="H3935" t="s">
        <v>1020</v>
      </c>
      <c r="I3935" t="s">
        <v>1599</v>
      </c>
    </row>
    <row r="3936" spans="1:9" x14ac:dyDescent="0.25">
      <c r="A3936" t="s">
        <v>1951</v>
      </c>
      <c r="B3936">
        <v>0.21004268200000001</v>
      </c>
      <c r="C3936" t="s">
        <v>1419</v>
      </c>
      <c r="D3936" s="71">
        <v>42276</v>
      </c>
      <c r="E3936">
        <v>9</v>
      </c>
      <c r="F3936">
        <v>2015</v>
      </c>
      <c r="G3936" t="s">
        <v>1164</v>
      </c>
      <c r="H3936" t="s">
        <v>1020</v>
      </c>
      <c r="I3936" t="s">
        <v>1599</v>
      </c>
    </row>
    <row r="3937" spans="1:9" x14ac:dyDescent="0.25">
      <c r="A3937" t="s">
        <v>1985</v>
      </c>
      <c r="B3937">
        <v>0.208570176</v>
      </c>
      <c r="C3937" t="s">
        <v>1419</v>
      </c>
      <c r="D3937" s="71">
        <v>42482</v>
      </c>
      <c r="E3937">
        <v>4</v>
      </c>
      <c r="F3937">
        <v>2016</v>
      </c>
      <c r="G3937" t="s">
        <v>1164</v>
      </c>
      <c r="H3937" t="s">
        <v>1020</v>
      </c>
      <c r="I3937" t="s">
        <v>1599</v>
      </c>
    </row>
    <row r="3938" spans="1:9" x14ac:dyDescent="0.25">
      <c r="A3938" t="s">
        <v>2205</v>
      </c>
      <c r="B3938">
        <v>0.19599386899999999</v>
      </c>
      <c r="C3938" t="s">
        <v>1419</v>
      </c>
      <c r="D3938" s="71">
        <v>42453</v>
      </c>
      <c r="E3938">
        <v>3</v>
      </c>
      <c r="F3938">
        <v>2016</v>
      </c>
      <c r="G3938" t="s">
        <v>1164</v>
      </c>
      <c r="H3938" t="s">
        <v>1020</v>
      </c>
      <c r="I3938" t="s">
        <v>1599</v>
      </c>
    </row>
    <row r="3939" spans="1:9" x14ac:dyDescent="0.25">
      <c r="A3939" t="s">
        <v>1913</v>
      </c>
      <c r="B3939">
        <v>0.171582605</v>
      </c>
      <c r="C3939" t="s">
        <v>1419</v>
      </c>
      <c r="D3939" s="71">
        <v>42345</v>
      </c>
      <c r="E3939">
        <v>12</v>
      </c>
      <c r="F3939">
        <v>2015</v>
      </c>
      <c r="G3939" t="s">
        <v>1164</v>
      </c>
      <c r="H3939" t="s">
        <v>1020</v>
      </c>
      <c r="I3939" t="s">
        <v>1599</v>
      </c>
    </row>
    <row r="3940" spans="1:9" x14ac:dyDescent="0.25">
      <c r="A3940" t="s">
        <v>2136</v>
      </c>
      <c r="B3940">
        <v>0.166596095</v>
      </c>
      <c r="C3940" t="s">
        <v>1419</v>
      </c>
      <c r="D3940" s="71">
        <v>42468</v>
      </c>
      <c r="E3940">
        <v>4</v>
      </c>
      <c r="F3940">
        <v>2016</v>
      </c>
      <c r="G3940" t="s">
        <v>1164</v>
      </c>
      <c r="H3940" t="s">
        <v>1020</v>
      </c>
      <c r="I3940" t="s">
        <v>1599</v>
      </c>
    </row>
    <row r="3941" spans="1:9" x14ac:dyDescent="0.25">
      <c r="A3941" t="s">
        <v>2217</v>
      </c>
      <c r="B3941">
        <v>0.16487332800000001</v>
      </c>
      <c r="C3941" t="s">
        <v>1419</v>
      </c>
      <c r="D3941" s="71">
        <v>42293</v>
      </c>
      <c r="E3941">
        <v>10</v>
      </c>
      <c r="F3941">
        <v>2015</v>
      </c>
      <c r="G3941" t="s">
        <v>1164</v>
      </c>
      <c r="H3941" t="s">
        <v>1020</v>
      </c>
      <c r="I3941" t="s">
        <v>1599</v>
      </c>
    </row>
    <row r="3942" spans="1:9" x14ac:dyDescent="0.25">
      <c r="A3942" t="s">
        <v>1995</v>
      </c>
      <c r="B3942">
        <v>0.12820833100000001</v>
      </c>
      <c r="C3942" t="s">
        <v>1419</v>
      </c>
      <c r="D3942" s="71">
        <v>42341</v>
      </c>
      <c r="E3942">
        <v>12</v>
      </c>
      <c r="F3942">
        <v>2015</v>
      </c>
      <c r="G3942" t="s">
        <v>1164</v>
      </c>
      <c r="H3942" t="s">
        <v>1020</v>
      </c>
      <c r="I3942" t="s">
        <v>1599</v>
      </c>
    </row>
    <row r="3943" spans="1:9" x14ac:dyDescent="0.25">
      <c r="A3943" t="s">
        <v>1891</v>
      </c>
      <c r="B3943">
        <v>0.34289081999999999</v>
      </c>
      <c r="C3943" t="s">
        <v>1419</v>
      </c>
      <c r="D3943" s="71">
        <v>42447</v>
      </c>
      <c r="E3943">
        <v>3</v>
      </c>
      <c r="F3943">
        <v>2016</v>
      </c>
      <c r="G3943" t="s">
        <v>1164</v>
      </c>
      <c r="H3943" t="s">
        <v>1020</v>
      </c>
      <c r="I3943" t="s">
        <v>1599</v>
      </c>
    </row>
    <row r="3944" spans="1:9" x14ac:dyDescent="0.25">
      <c r="A3944" t="s">
        <v>1862</v>
      </c>
      <c r="B3944">
        <v>0.35308142300000001</v>
      </c>
      <c r="C3944" t="s">
        <v>1419</v>
      </c>
      <c r="D3944" s="71">
        <v>42521</v>
      </c>
      <c r="E3944">
        <v>5</v>
      </c>
      <c r="F3944">
        <v>2016</v>
      </c>
      <c r="G3944" t="s">
        <v>1164</v>
      </c>
      <c r="H3944" t="s">
        <v>1020</v>
      </c>
      <c r="I3944" t="s">
        <v>1599</v>
      </c>
    </row>
    <row r="3945" spans="1:9" x14ac:dyDescent="0.25">
      <c r="A3945" t="s">
        <v>2066</v>
      </c>
      <c r="B3945">
        <v>0.30473309999999998</v>
      </c>
      <c r="C3945" t="s">
        <v>1419</v>
      </c>
      <c r="D3945" s="71">
        <v>42521</v>
      </c>
      <c r="E3945">
        <v>5</v>
      </c>
      <c r="F3945">
        <v>2016</v>
      </c>
      <c r="G3945" t="s">
        <v>1164</v>
      </c>
      <c r="H3945" t="s">
        <v>1020</v>
      </c>
      <c r="I3945" t="s">
        <v>1599</v>
      </c>
    </row>
    <row r="3946" spans="1:9" x14ac:dyDescent="0.25">
      <c r="A3946" t="s">
        <v>2360</v>
      </c>
      <c r="B3946">
        <v>0.26604872099999999</v>
      </c>
      <c r="C3946" t="s">
        <v>1419</v>
      </c>
      <c r="D3946" s="71">
        <v>42489</v>
      </c>
      <c r="E3946">
        <v>4</v>
      </c>
      <c r="F3946">
        <v>2016</v>
      </c>
      <c r="G3946" t="s">
        <v>1164</v>
      </c>
      <c r="H3946" t="s">
        <v>1020</v>
      </c>
      <c r="I3946" t="s">
        <v>1599</v>
      </c>
    </row>
    <row r="3947" spans="1:9" x14ac:dyDescent="0.25">
      <c r="A3947" t="s">
        <v>1786</v>
      </c>
      <c r="B3947">
        <v>0.221893751</v>
      </c>
      <c r="C3947" t="s">
        <v>1419</v>
      </c>
      <c r="D3947" s="71">
        <v>42450</v>
      </c>
      <c r="E3947">
        <v>3</v>
      </c>
      <c r="F3947">
        <v>2016</v>
      </c>
      <c r="G3947" t="s">
        <v>1164</v>
      </c>
      <c r="H3947" t="s">
        <v>1020</v>
      </c>
      <c r="I3947" t="s">
        <v>1599</v>
      </c>
    </row>
    <row r="3948" spans="1:9" x14ac:dyDescent="0.25">
      <c r="A3948" t="s">
        <v>2357</v>
      </c>
      <c r="B3948">
        <v>0.162308013</v>
      </c>
      <c r="C3948" t="s">
        <v>1501</v>
      </c>
      <c r="D3948" s="71">
        <v>42429</v>
      </c>
      <c r="E3948">
        <v>2</v>
      </c>
      <c r="F3948">
        <v>2016</v>
      </c>
      <c r="G3948" t="s">
        <v>1165</v>
      </c>
      <c r="H3948" t="s">
        <v>1021</v>
      </c>
      <c r="I3948" t="s">
        <v>1599</v>
      </c>
    </row>
    <row r="3949" spans="1:9" x14ac:dyDescent="0.25">
      <c r="A3949" t="s">
        <v>1741</v>
      </c>
      <c r="B3949">
        <v>0.48811370900000001</v>
      </c>
      <c r="C3949" t="s">
        <v>1501</v>
      </c>
      <c r="D3949" s="71">
        <v>42423</v>
      </c>
      <c r="E3949">
        <v>2</v>
      </c>
      <c r="F3949">
        <v>2016</v>
      </c>
      <c r="G3949" t="s">
        <v>1165</v>
      </c>
      <c r="H3949" t="s">
        <v>1021</v>
      </c>
      <c r="I3949" t="s">
        <v>1599</v>
      </c>
    </row>
    <row r="3950" spans="1:9" x14ac:dyDescent="0.25">
      <c r="A3950" t="s">
        <v>1809</v>
      </c>
      <c r="B3950">
        <v>0.38717300599999999</v>
      </c>
      <c r="C3950" t="s">
        <v>1501</v>
      </c>
      <c r="D3950" s="71">
        <v>41997</v>
      </c>
      <c r="E3950">
        <v>12</v>
      </c>
      <c r="F3950">
        <v>2014</v>
      </c>
      <c r="G3950" t="s">
        <v>1165</v>
      </c>
      <c r="H3950" t="s">
        <v>1021</v>
      </c>
      <c r="I3950" t="s">
        <v>1599</v>
      </c>
    </row>
    <row r="3951" spans="1:9" x14ac:dyDescent="0.25">
      <c r="A3951" t="s">
        <v>1872</v>
      </c>
      <c r="B3951">
        <v>0.34996472899999997</v>
      </c>
      <c r="C3951" t="s">
        <v>1501</v>
      </c>
      <c r="D3951" s="71">
        <v>42338</v>
      </c>
      <c r="E3951">
        <v>11</v>
      </c>
      <c r="F3951">
        <v>2015</v>
      </c>
      <c r="G3951" t="s">
        <v>1165</v>
      </c>
      <c r="H3951" t="s">
        <v>1021</v>
      </c>
      <c r="I3951" t="s">
        <v>1599</v>
      </c>
    </row>
    <row r="3952" spans="1:9" x14ac:dyDescent="0.25">
      <c r="A3952" t="s">
        <v>2183</v>
      </c>
      <c r="B3952">
        <v>0.28398335299999999</v>
      </c>
      <c r="C3952" t="s">
        <v>1501</v>
      </c>
      <c r="D3952" s="71">
        <v>42264</v>
      </c>
      <c r="E3952">
        <v>9</v>
      </c>
      <c r="F3952">
        <v>2015</v>
      </c>
      <c r="G3952" t="s">
        <v>1165</v>
      </c>
      <c r="H3952" t="s">
        <v>1021</v>
      </c>
      <c r="I3952" t="s">
        <v>1599</v>
      </c>
    </row>
    <row r="3953" spans="1:9" x14ac:dyDescent="0.25">
      <c r="A3953" t="s">
        <v>1946</v>
      </c>
      <c r="B3953">
        <v>0.21028585699999999</v>
      </c>
      <c r="C3953" t="s">
        <v>1501</v>
      </c>
      <c r="D3953" s="71">
        <v>42348</v>
      </c>
      <c r="E3953">
        <v>12</v>
      </c>
      <c r="F3953">
        <v>2015</v>
      </c>
      <c r="G3953" t="s">
        <v>1165</v>
      </c>
      <c r="H3953" t="s">
        <v>1021</v>
      </c>
      <c r="I3953" t="s">
        <v>1599</v>
      </c>
    </row>
    <row r="3954" spans="1:9" x14ac:dyDescent="0.25">
      <c r="A3954" t="s">
        <v>2065</v>
      </c>
      <c r="B3954">
        <v>0.20337016699999999</v>
      </c>
      <c r="C3954" t="s">
        <v>1501</v>
      </c>
      <c r="D3954" s="71">
        <v>42174</v>
      </c>
      <c r="E3954">
        <v>6</v>
      </c>
      <c r="F3954">
        <v>2015</v>
      </c>
      <c r="G3954" t="s">
        <v>1165</v>
      </c>
      <c r="H3954" t="s">
        <v>1021</v>
      </c>
      <c r="I3954" t="s">
        <v>1599</v>
      </c>
    </row>
    <row r="3955" spans="1:9" x14ac:dyDescent="0.25">
      <c r="A3955" t="s">
        <v>2111</v>
      </c>
      <c r="B3955">
        <v>0.20090828199999999</v>
      </c>
      <c r="C3955" t="s">
        <v>1501</v>
      </c>
      <c r="D3955" s="71">
        <v>42360</v>
      </c>
      <c r="E3955">
        <v>12</v>
      </c>
      <c r="F3955">
        <v>2015</v>
      </c>
      <c r="G3955" t="s">
        <v>1165</v>
      </c>
      <c r="H3955" t="s">
        <v>1021</v>
      </c>
      <c r="I3955" t="s">
        <v>1599</v>
      </c>
    </row>
    <row r="3956" spans="1:9" x14ac:dyDescent="0.25">
      <c r="A3956" t="s">
        <v>2051</v>
      </c>
      <c r="B3956">
        <v>0.151234172</v>
      </c>
      <c r="C3956" t="s">
        <v>1501</v>
      </c>
      <c r="D3956" s="71">
        <v>41638</v>
      </c>
      <c r="E3956">
        <v>12</v>
      </c>
      <c r="F3956">
        <v>2013</v>
      </c>
      <c r="G3956" t="s">
        <v>1165</v>
      </c>
      <c r="H3956" t="s">
        <v>1021</v>
      </c>
      <c r="I3956" t="s">
        <v>1599</v>
      </c>
    </row>
    <row r="3957" spans="1:9" x14ac:dyDescent="0.25">
      <c r="A3957" t="s">
        <v>2629</v>
      </c>
      <c r="B3957">
        <v>0.14387956499999999</v>
      </c>
      <c r="C3957" t="s">
        <v>1501</v>
      </c>
      <c r="D3957" s="71">
        <v>42272</v>
      </c>
      <c r="E3957">
        <v>9</v>
      </c>
      <c r="F3957">
        <v>2015</v>
      </c>
      <c r="G3957" t="s">
        <v>1165</v>
      </c>
      <c r="H3957" t="s">
        <v>1021</v>
      </c>
      <c r="I3957" t="s">
        <v>1599</v>
      </c>
    </row>
    <row r="3958" spans="1:9" x14ac:dyDescent="0.25">
      <c r="A3958" t="s">
        <v>2384</v>
      </c>
      <c r="B3958">
        <v>0.13473089299999999</v>
      </c>
      <c r="C3958" t="s">
        <v>1501</v>
      </c>
      <c r="D3958" s="71">
        <v>42298</v>
      </c>
      <c r="E3958">
        <v>10</v>
      </c>
      <c r="F3958">
        <v>2015</v>
      </c>
      <c r="G3958" t="s">
        <v>1165</v>
      </c>
      <c r="H3958" t="s">
        <v>1021</v>
      </c>
      <c r="I3958" t="s">
        <v>1599</v>
      </c>
    </row>
    <row r="3959" spans="1:9" x14ac:dyDescent="0.25">
      <c r="A3959" t="s">
        <v>1962</v>
      </c>
      <c r="B3959">
        <v>0.32335768500000001</v>
      </c>
      <c r="C3959" t="s">
        <v>1480</v>
      </c>
      <c r="D3959" s="71">
        <v>42419</v>
      </c>
      <c r="E3959">
        <v>2</v>
      </c>
      <c r="F3959">
        <v>2016</v>
      </c>
      <c r="G3959" t="s">
        <v>1165</v>
      </c>
      <c r="H3959" t="s">
        <v>1021</v>
      </c>
      <c r="I3959" t="s">
        <v>1599</v>
      </c>
    </row>
    <row r="3960" spans="1:9" x14ac:dyDescent="0.25">
      <c r="A3960" t="s">
        <v>2197</v>
      </c>
      <c r="B3960">
        <v>0.28124051799999999</v>
      </c>
      <c r="C3960" t="s">
        <v>1480</v>
      </c>
      <c r="D3960" s="71">
        <v>42482</v>
      </c>
      <c r="E3960">
        <v>4</v>
      </c>
      <c r="F3960">
        <v>2016</v>
      </c>
      <c r="G3960" t="s">
        <v>1165</v>
      </c>
      <c r="H3960" t="s">
        <v>1021</v>
      </c>
      <c r="I3960" t="s">
        <v>1599</v>
      </c>
    </row>
    <row r="3961" spans="1:9" x14ac:dyDescent="0.25">
      <c r="A3961" t="s">
        <v>2073</v>
      </c>
      <c r="B3961">
        <v>0.202984725</v>
      </c>
      <c r="C3961" t="s">
        <v>1480</v>
      </c>
      <c r="D3961" s="71">
        <v>42195</v>
      </c>
      <c r="E3961">
        <v>7</v>
      </c>
      <c r="F3961">
        <v>2015</v>
      </c>
      <c r="G3961" t="s">
        <v>1165</v>
      </c>
      <c r="H3961" t="s">
        <v>1021</v>
      </c>
      <c r="I3961" t="s">
        <v>1599</v>
      </c>
    </row>
    <row r="3962" spans="1:9" x14ac:dyDescent="0.25">
      <c r="A3962" t="s">
        <v>2100</v>
      </c>
      <c r="B3962">
        <v>0.20170944099999999</v>
      </c>
      <c r="C3962" t="s">
        <v>1480</v>
      </c>
      <c r="D3962" s="71">
        <v>42075</v>
      </c>
      <c r="E3962">
        <v>3</v>
      </c>
      <c r="F3962">
        <v>2015</v>
      </c>
      <c r="G3962" t="s">
        <v>1165</v>
      </c>
      <c r="H3962" t="s">
        <v>1021</v>
      </c>
      <c r="I3962" t="s">
        <v>1599</v>
      </c>
    </row>
    <row r="3963" spans="1:9" x14ac:dyDescent="0.25">
      <c r="A3963" t="s">
        <v>2098</v>
      </c>
      <c r="B3963">
        <v>0.16734616399999999</v>
      </c>
      <c r="C3963" t="s">
        <v>1480</v>
      </c>
      <c r="D3963" s="71">
        <v>42290</v>
      </c>
      <c r="E3963">
        <v>10</v>
      </c>
      <c r="F3963">
        <v>2015</v>
      </c>
      <c r="G3963" t="s">
        <v>1165</v>
      </c>
      <c r="H3963" t="s">
        <v>1021</v>
      </c>
      <c r="I3963" t="s">
        <v>1599</v>
      </c>
    </row>
    <row r="3964" spans="1:9" x14ac:dyDescent="0.25">
      <c r="A3964" t="s">
        <v>2126</v>
      </c>
      <c r="B3964">
        <v>0.149994144</v>
      </c>
      <c r="C3964" t="s">
        <v>1480</v>
      </c>
      <c r="D3964" s="71">
        <v>42089</v>
      </c>
      <c r="E3964">
        <v>3</v>
      </c>
      <c r="F3964">
        <v>2015</v>
      </c>
      <c r="G3964" t="s">
        <v>1165</v>
      </c>
      <c r="H3964" t="s">
        <v>1021</v>
      </c>
      <c r="I3964" t="s">
        <v>1599</v>
      </c>
    </row>
    <row r="3965" spans="1:9" x14ac:dyDescent="0.25">
      <c r="A3965" t="s">
        <v>1727</v>
      </c>
      <c r="B3965">
        <v>0.15573410200000001</v>
      </c>
      <c r="C3965" t="s">
        <v>1453</v>
      </c>
      <c r="D3965" s="71">
        <v>41444</v>
      </c>
      <c r="E3965">
        <v>6</v>
      </c>
      <c r="F3965">
        <v>2013</v>
      </c>
      <c r="G3965" t="s">
        <v>1165</v>
      </c>
      <c r="H3965" t="s">
        <v>1021</v>
      </c>
      <c r="I3965" t="s">
        <v>1599</v>
      </c>
    </row>
    <row r="3966" spans="1:9" x14ac:dyDescent="0.25">
      <c r="A3966" t="s">
        <v>1818</v>
      </c>
      <c r="B3966">
        <v>0.219416786</v>
      </c>
      <c r="C3966" t="s">
        <v>1493</v>
      </c>
      <c r="D3966" s="71">
        <v>42247</v>
      </c>
      <c r="E3966">
        <v>8</v>
      </c>
      <c r="F3966">
        <v>2015</v>
      </c>
      <c r="G3966" t="s">
        <v>1165</v>
      </c>
      <c r="H3966" t="s">
        <v>1021</v>
      </c>
      <c r="I3966" t="s">
        <v>1599</v>
      </c>
    </row>
    <row r="3967" spans="1:9" x14ac:dyDescent="0.25">
      <c r="A3967" t="s">
        <v>2245</v>
      </c>
      <c r="B3967">
        <v>0.27544573300000003</v>
      </c>
      <c r="C3967" t="s">
        <v>1493</v>
      </c>
      <c r="D3967" s="71">
        <v>41957</v>
      </c>
      <c r="E3967">
        <v>11</v>
      </c>
      <c r="F3967">
        <v>2014</v>
      </c>
      <c r="G3967" t="s">
        <v>1165</v>
      </c>
      <c r="H3967" t="s">
        <v>1021</v>
      </c>
      <c r="I3967" t="s">
        <v>1599</v>
      </c>
    </row>
    <row r="3968" spans="1:9" x14ac:dyDescent="0.25">
      <c r="A3968" t="s">
        <v>2349</v>
      </c>
      <c r="B3968">
        <v>0.26723376999999998</v>
      </c>
      <c r="C3968" t="s">
        <v>1493</v>
      </c>
      <c r="D3968" s="71">
        <v>42380</v>
      </c>
      <c r="E3968">
        <v>1</v>
      </c>
      <c r="F3968">
        <v>2016</v>
      </c>
      <c r="G3968" t="s">
        <v>1165</v>
      </c>
      <c r="H3968" t="s">
        <v>1021</v>
      </c>
      <c r="I3968" t="s">
        <v>1599</v>
      </c>
    </row>
    <row r="3969" spans="1:9" x14ac:dyDescent="0.25">
      <c r="A3969" t="s">
        <v>1787</v>
      </c>
      <c r="B3969">
        <v>0.221850668</v>
      </c>
      <c r="C3969" t="s">
        <v>1493</v>
      </c>
      <c r="D3969" s="71">
        <v>42151</v>
      </c>
      <c r="E3969">
        <v>5</v>
      </c>
      <c r="F3969">
        <v>2015</v>
      </c>
      <c r="G3969" t="s">
        <v>1165</v>
      </c>
      <c r="H3969" t="s">
        <v>1021</v>
      </c>
      <c r="I3969" t="s">
        <v>1599</v>
      </c>
    </row>
    <row r="3970" spans="1:9" x14ac:dyDescent="0.25">
      <c r="A3970" t="s">
        <v>2030</v>
      </c>
      <c r="B3970">
        <v>0.20575813300000001</v>
      </c>
      <c r="C3970" t="s">
        <v>1493</v>
      </c>
      <c r="D3970" s="71">
        <v>42489</v>
      </c>
      <c r="E3970">
        <v>4</v>
      </c>
      <c r="F3970">
        <v>2016</v>
      </c>
      <c r="G3970" t="s">
        <v>1165</v>
      </c>
      <c r="H3970" t="s">
        <v>1021</v>
      </c>
      <c r="I3970" t="s">
        <v>1599</v>
      </c>
    </row>
    <row r="3971" spans="1:9" x14ac:dyDescent="0.25">
      <c r="A3971" t="s">
        <v>2220</v>
      </c>
      <c r="B3971">
        <v>0.195320517</v>
      </c>
      <c r="C3971" t="s">
        <v>1493</v>
      </c>
      <c r="D3971" s="71">
        <v>42144</v>
      </c>
      <c r="E3971">
        <v>5</v>
      </c>
      <c r="F3971">
        <v>2015</v>
      </c>
      <c r="G3971" t="s">
        <v>1165</v>
      </c>
      <c r="H3971" t="s">
        <v>1021</v>
      </c>
      <c r="I3971" t="s">
        <v>1599</v>
      </c>
    </row>
    <row r="3972" spans="1:9" x14ac:dyDescent="0.25">
      <c r="A3972" t="s">
        <v>2232</v>
      </c>
      <c r="B3972">
        <v>0.194856693</v>
      </c>
      <c r="C3972" t="s">
        <v>1493</v>
      </c>
      <c r="D3972" s="71">
        <v>42429</v>
      </c>
      <c r="E3972">
        <v>2</v>
      </c>
      <c r="F3972">
        <v>2016</v>
      </c>
      <c r="G3972" t="s">
        <v>1165</v>
      </c>
      <c r="H3972" t="s">
        <v>1021</v>
      </c>
      <c r="I3972" t="s">
        <v>1599</v>
      </c>
    </row>
    <row r="3973" spans="1:9" x14ac:dyDescent="0.25">
      <c r="A3973" t="s">
        <v>2486</v>
      </c>
      <c r="B3973">
        <v>0.184401748</v>
      </c>
      <c r="C3973" t="s">
        <v>1493</v>
      </c>
      <c r="D3973" s="71">
        <v>42502</v>
      </c>
      <c r="E3973">
        <v>5</v>
      </c>
      <c r="F3973">
        <v>2016</v>
      </c>
      <c r="G3973" t="s">
        <v>1165</v>
      </c>
      <c r="H3973" t="s">
        <v>1021</v>
      </c>
      <c r="I3973" t="s">
        <v>1599</v>
      </c>
    </row>
    <row r="3974" spans="1:9" x14ac:dyDescent="0.25">
      <c r="A3974" t="s">
        <v>2559</v>
      </c>
      <c r="B3974">
        <v>0.181951891</v>
      </c>
      <c r="C3974" t="s">
        <v>1493</v>
      </c>
      <c r="D3974" s="71">
        <v>41905</v>
      </c>
      <c r="E3974">
        <v>9</v>
      </c>
      <c r="F3974">
        <v>2014</v>
      </c>
      <c r="G3974" t="s">
        <v>1165</v>
      </c>
      <c r="H3974" t="s">
        <v>1021</v>
      </c>
      <c r="I3974" t="s">
        <v>1599</v>
      </c>
    </row>
    <row r="3975" spans="1:9" x14ac:dyDescent="0.25">
      <c r="A3975" t="s">
        <v>1799</v>
      </c>
      <c r="B3975">
        <v>0.17525760000000001</v>
      </c>
      <c r="C3975" t="s">
        <v>1493</v>
      </c>
      <c r="D3975" s="71">
        <v>42506</v>
      </c>
      <c r="E3975">
        <v>5</v>
      </c>
      <c r="F3975">
        <v>2016</v>
      </c>
      <c r="G3975" t="s">
        <v>1165</v>
      </c>
      <c r="H3975" t="s">
        <v>1021</v>
      </c>
      <c r="I3975" t="s">
        <v>1599</v>
      </c>
    </row>
    <row r="3976" spans="1:9" x14ac:dyDescent="0.25">
      <c r="A3976" t="s">
        <v>2118</v>
      </c>
      <c r="B3976">
        <v>0.167014946</v>
      </c>
      <c r="C3976" t="s">
        <v>1493</v>
      </c>
      <c r="D3976" s="71">
        <v>42418</v>
      </c>
      <c r="E3976">
        <v>2</v>
      </c>
      <c r="F3976">
        <v>2016</v>
      </c>
      <c r="G3976" t="s">
        <v>1165</v>
      </c>
      <c r="H3976" t="s">
        <v>1021</v>
      </c>
      <c r="I3976" t="s">
        <v>1599</v>
      </c>
    </row>
    <row r="3977" spans="1:9" x14ac:dyDescent="0.25">
      <c r="A3977" t="s">
        <v>2562</v>
      </c>
      <c r="B3977">
        <v>0.158946227</v>
      </c>
      <c r="C3977" t="s">
        <v>1493</v>
      </c>
      <c r="D3977" s="71">
        <v>42333</v>
      </c>
      <c r="E3977">
        <v>11</v>
      </c>
      <c r="F3977">
        <v>2015</v>
      </c>
      <c r="G3977" t="s">
        <v>1165</v>
      </c>
      <c r="H3977" t="s">
        <v>1021</v>
      </c>
      <c r="I3977" t="s">
        <v>1599</v>
      </c>
    </row>
    <row r="3978" spans="1:9" x14ac:dyDescent="0.25">
      <c r="A3978" t="s">
        <v>2590</v>
      </c>
      <c r="B3978">
        <v>0.15837927399999999</v>
      </c>
      <c r="C3978" t="s">
        <v>1493</v>
      </c>
      <c r="D3978" s="71">
        <v>42429</v>
      </c>
      <c r="E3978">
        <v>2</v>
      </c>
      <c r="F3978">
        <v>2016</v>
      </c>
      <c r="G3978" t="s">
        <v>1165</v>
      </c>
      <c r="H3978" t="s">
        <v>1021</v>
      </c>
      <c r="I3978" t="s">
        <v>1599</v>
      </c>
    </row>
    <row r="3979" spans="1:9" x14ac:dyDescent="0.25">
      <c r="A3979" t="s">
        <v>2495</v>
      </c>
      <c r="B3979">
        <v>0.14522482</v>
      </c>
      <c r="C3979" t="s">
        <v>1493</v>
      </c>
      <c r="D3979" s="71">
        <v>42489</v>
      </c>
      <c r="E3979">
        <v>4</v>
      </c>
      <c r="F3979">
        <v>2016</v>
      </c>
      <c r="G3979" t="s">
        <v>1165</v>
      </c>
      <c r="H3979" t="s">
        <v>1021</v>
      </c>
      <c r="I3979" t="s">
        <v>1599</v>
      </c>
    </row>
    <row r="3980" spans="1:9" x14ac:dyDescent="0.25">
      <c r="A3980" t="s">
        <v>1801</v>
      </c>
      <c r="B3980">
        <v>0.393942811</v>
      </c>
      <c r="C3980" t="s">
        <v>1591</v>
      </c>
      <c r="D3980" s="71">
        <v>41901</v>
      </c>
      <c r="E3980">
        <v>9</v>
      </c>
      <c r="F3980">
        <v>2014</v>
      </c>
      <c r="G3980" t="s">
        <v>1598</v>
      </c>
      <c r="H3980" t="s">
        <v>1019</v>
      </c>
      <c r="I3980" t="s">
        <v>1599</v>
      </c>
    </row>
    <row r="3981" spans="1:9" x14ac:dyDescent="0.25">
      <c r="A3981" t="s">
        <v>2224</v>
      </c>
      <c r="B3981">
        <v>0.13647831599999999</v>
      </c>
      <c r="C3981" t="s">
        <v>1392</v>
      </c>
      <c r="D3981" s="71">
        <v>41234</v>
      </c>
      <c r="E3981">
        <v>11</v>
      </c>
      <c r="F3981">
        <v>2012</v>
      </c>
      <c r="G3981" t="s">
        <v>1598</v>
      </c>
      <c r="H3981" t="s">
        <v>1019</v>
      </c>
      <c r="I3981" t="s">
        <v>1599</v>
      </c>
    </row>
    <row r="3982" spans="1:9" x14ac:dyDescent="0.25">
      <c r="A3982" t="s">
        <v>2124</v>
      </c>
      <c r="B3982">
        <v>0.200297999</v>
      </c>
      <c r="C3982" t="s">
        <v>1576</v>
      </c>
      <c r="D3982" s="71">
        <v>42446</v>
      </c>
      <c r="E3982">
        <v>3</v>
      </c>
      <c r="F3982">
        <v>2016</v>
      </c>
      <c r="G3982" t="s">
        <v>1165</v>
      </c>
      <c r="H3982" t="s">
        <v>1021</v>
      </c>
      <c r="I3982" t="s">
        <v>1599</v>
      </c>
    </row>
    <row r="3983" spans="1:9" x14ac:dyDescent="0.25">
      <c r="A3983" t="s">
        <v>1961</v>
      </c>
      <c r="B3983">
        <v>0.323451237</v>
      </c>
      <c r="C3983" t="s">
        <v>1330</v>
      </c>
      <c r="D3983" s="71">
        <v>42424</v>
      </c>
      <c r="E3983">
        <v>2</v>
      </c>
      <c r="F3983">
        <v>2016</v>
      </c>
      <c r="G3983" t="s">
        <v>1598</v>
      </c>
      <c r="H3983" t="s">
        <v>1019</v>
      </c>
      <c r="I3983" t="s">
        <v>1599</v>
      </c>
    </row>
    <row r="3984" spans="1:9" x14ac:dyDescent="0.25">
      <c r="A3984" t="s">
        <v>2373</v>
      </c>
      <c r="B3984">
        <v>0.13484017500000001</v>
      </c>
      <c r="C3984" t="s">
        <v>1330</v>
      </c>
      <c r="D3984" s="71">
        <v>42368</v>
      </c>
      <c r="E3984">
        <v>12</v>
      </c>
      <c r="F3984">
        <v>2015</v>
      </c>
      <c r="G3984" t="s">
        <v>1598</v>
      </c>
      <c r="H3984" t="s">
        <v>1019</v>
      </c>
      <c r="I3984" t="s">
        <v>1599</v>
      </c>
    </row>
    <row r="3985" spans="1:9" x14ac:dyDescent="0.25">
      <c r="A3985" t="s">
        <v>1859</v>
      </c>
      <c r="B3985">
        <v>0.21608902399999999</v>
      </c>
      <c r="C3985" t="s">
        <v>1330</v>
      </c>
      <c r="D3985" s="71">
        <v>42193</v>
      </c>
      <c r="E3985">
        <v>7</v>
      </c>
      <c r="F3985">
        <v>2015</v>
      </c>
      <c r="G3985" t="s">
        <v>1598</v>
      </c>
      <c r="H3985" t="s">
        <v>1019</v>
      </c>
      <c r="I3985" t="s">
        <v>1599</v>
      </c>
    </row>
    <row r="3986" spans="1:9" x14ac:dyDescent="0.25">
      <c r="A3986" t="s">
        <v>1686</v>
      </c>
      <c r="B3986">
        <v>0.63789373900000002</v>
      </c>
      <c r="C3986" t="s">
        <v>1351</v>
      </c>
      <c r="D3986" s="71">
        <v>42423</v>
      </c>
      <c r="E3986">
        <v>2</v>
      </c>
      <c r="F3986">
        <v>2016</v>
      </c>
      <c r="G3986" t="s">
        <v>1598</v>
      </c>
      <c r="H3986" t="s">
        <v>1019</v>
      </c>
      <c r="I3986" t="s">
        <v>1599</v>
      </c>
    </row>
    <row r="3987" spans="1:9" x14ac:dyDescent="0.25">
      <c r="A3987" t="s">
        <v>1647</v>
      </c>
      <c r="B3987">
        <v>0.17930278799999999</v>
      </c>
      <c r="C3987" t="s">
        <v>1351</v>
      </c>
      <c r="D3987" s="71">
        <v>41619</v>
      </c>
      <c r="E3987">
        <v>12</v>
      </c>
      <c r="F3987">
        <v>2013</v>
      </c>
      <c r="G3987" t="s">
        <v>1598</v>
      </c>
      <c r="H3987" t="s">
        <v>1019</v>
      </c>
      <c r="I3987" t="s">
        <v>1599</v>
      </c>
    </row>
    <row r="3988" spans="1:9" x14ac:dyDescent="0.25">
      <c r="A3988" t="s">
        <v>2270</v>
      </c>
      <c r="B3988">
        <v>0.16389956999999999</v>
      </c>
      <c r="C3988" t="s">
        <v>1351</v>
      </c>
      <c r="D3988" s="71">
        <v>42088</v>
      </c>
      <c r="E3988">
        <v>3</v>
      </c>
      <c r="F3988">
        <v>2015</v>
      </c>
      <c r="G3988" t="s">
        <v>1598</v>
      </c>
      <c r="H3988" t="s">
        <v>1019</v>
      </c>
      <c r="I3988" t="s">
        <v>1599</v>
      </c>
    </row>
    <row r="3989" spans="1:9" x14ac:dyDescent="0.25">
      <c r="A3989" t="s">
        <v>2419</v>
      </c>
      <c r="B3989">
        <v>0.16126947</v>
      </c>
      <c r="C3989" t="s">
        <v>1389</v>
      </c>
      <c r="D3989" s="71">
        <v>42034</v>
      </c>
      <c r="E3989">
        <v>1</v>
      </c>
      <c r="F3989">
        <v>2015</v>
      </c>
      <c r="G3989" t="s">
        <v>1165</v>
      </c>
      <c r="H3989" t="s">
        <v>1021</v>
      </c>
      <c r="I3989" t="s">
        <v>1599</v>
      </c>
    </row>
    <row r="3990" spans="1:9" x14ac:dyDescent="0.25">
      <c r="A3990" t="s">
        <v>2268</v>
      </c>
      <c r="B3990">
        <v>0.163915106</v>
      </c>
      <c r="C3990" t="s">
        <v>1524</v>
      </c>
      <c r="D3990" s="71">
        <v>42381</v>
      </c>
      <c r="E3990">
        <v>1</v>
      </c>
      <c r="F3990">
        <v>2016</v>
      </c>
      <c r="G3990" t="s">
        <v>1165</v>
      </c>
      <c r="H3990" t="s">
        <v>1021</v>
      </c>
      <c r="I3990" t="s">
        <v>1599</v>
      </c>
    </row>
    <row r="3991" spans="1:9" x14ac:dyDescent="0.25">
      <c r="A3991" t="s">
        <v>1972</v>
      </c>
      <c r="B3991">
        <v>0.321416021</v>
      </c>
      <c r="C3991" t="s">
        <v>1483</v>
      </c>
      <c r="D3991" s="71">
        <v>42118</v>
      </c>
      <c r="E3991">
        <v>4</v>
      </c>
      <c r="F3991">
        <v>2015</v>
      </c>
      <c r="G3991" t="s">
        <v>1165</v>
      </c>
      <c r="H3991" t="s">
        <v>1021</v>
      </c>
      <c r="I3991" t="s">
        <v>1599</v>
      </c>
    </row>
    <row r="3992" spans="1:9" x14ac:dyDescent="0.25">
      <c r="A3992" t="s">
        <v>2627</v>
      </c>
      <c r="B3992">
        <v>0.237044581</v>
      </c>
      <c r="C3992" t="s">
        <v>1483</v>
      </c>
      <c r="D3992" s="71">
        <v>42356</v>
      </c>
      <c r="E3992">
        <v>12</v>
      </c>
      <c r="F3992">
        <v>2015</v>
      </c>
      <c r="G3992" t="s">
        <v>1165</v>
      </c>
      <c r="H3992" t="s">
        <v>1021</v>
      </c>
      <c r="I3992" t="s">
        <v>1599</v>
      </c>
    </row>
    <row r="3993" spans="1:9" x14ac:dyDescent="0.25">
      <c r="A3993" t="s">
        <v>2166</v>
      </c>
      <c r="B3993">
        <v>0.19771708700000001</v>
      </c>
      <c r="C3993" t="s">
        <v>1483</v>
      </c>
      <c r="D3993" s="71">
        <v>42359</v>
      </c>
      <c r="E3993">
        <v>12</v>
      </c>
      <c r="F3993">
        <v>2015</v>
      </c>
      <c r="G3993" t="s">
        <v>1165</v>
      </c>
      <c r="H3993" t="s">
        <v>1021</v>
      </c>
      <c r="I3993" t="s">
        <v>1599</v>
      </c>
    </row>
    <row r="3994" spans="1:9" x14ac:dyDescent="0.25">
      <c r="A3994" t="s">
        <v>2263</v>
      </c>
      <c r="B3994">
        <v>0.19324859599999999</v>
      </c>
      <c r="C3994" t="s">
        <v>1483</v>
      </c>
      <c r="D3994" s="71">
        <v>42003</v>
      </c>
      <c r="E3994">
        <v>12</v>
      </c>
      <c r="F3994">
        <v>2014</v>
      </c>
      <c r="G3994" t="s">
        <v>1165</v>
      </c>
      <c r="H3994" t="s">
        <v>1021</v>
      </c>
      <c r="I3994" t="s">
        <v>1599</v>
      </c>
    </row>
    <row r="3995" spans="1:9" x14ac:dyDescent="0.25">
      <c r="A3995" t="s">
        <v>2557</v>
      </c>
      <c r="B3995">
        <v>0.18199348000000001</v>
      </c>
      <c r="C3995" t="s">
        <v>1483</v>
      </c>
      <c r="D3995" s="71">
        <v>42062</v>
      </c>
      <c r="E3995">
        <v>2</v>
      </c>
      <c r="F3995">
        <v>2015</v>
      </c>
      <c r="G3995" t="s">
        <v>1165</v>
      </c>
      <c r="H3995" t="s">
        <v>1021</v>
      </c>
      <c r="I3995" t="s">
        <v>1599</v>
      </c>
    </row>
    <row r="3996" spans="1:9" x14ac:dyDescent="0.25">
      <c r="A3996" t="s">
        <v>1696</v>
      </c>
      <c r="B3996">
        <v>0.15639449499999999</v>
      </c>
      <c r="C3996" t="s">
        <v>1483</v>
      </c>
      <c r="D3996" s="71">
        <v>42354</v>
      </c>
      <c r="E3996">
        <v>12</v>
      </c>
      <c r="F3996">
        <v>2015</v>
      </c>
      <c r="G3996" t="s">
        <v>1165</v>
      </c>
      <c r="H3996" t="s">
        <v>1021</v>
      </c>
      <c r="I3996" t="s">
        <v>1599</v>
      </c>
    </row>
    <row r="3997" spans="1:9" x14ac:dyDescent="0.25">
      <c r="A3997" t="s">
        <v>2290</v>
      </c>
      <c r="B3997">
        <v>0.14816163600000001</v>
      </c>
      <c r="C3997" t="s">
        <v>1483</v>
      </c>
      <c r="D3997" s="71">
        <v>41684</v>
      </c>
      <c r="E3997">
        <v>2</v>
      </c>
      <c r="F3997">
        <v>2014</v>
      </c>
      <c r="G3997" t="s">
        <v>1165</v>
      </c>
      <c r="H3997" t="s">
        <v>1021</v>
      </c>
      <c r="I3997" t="s">
        <v>1599</v>
      </c>
    </row>
    <row r="3998" spans="1:9" x14ac:dyDescent="0.25">
      <c r="A3998" t="s">
        <v>2466</v>
      </c>
      <c r="B3998">
        <v>0.122998627</v>
      </c>
      <c r="C3998" t="s">
        <v>1483</v>
      </c>
      <c r="D3998" s="71">
        <v>42188</v>
      </c>
      <c r="E3998">
        <v>7</v>
      </c>
      <c r="F3998">
        <v>2015</v>
      </c>
      <c r="G3998" t="s">
        <v>1165</v>
      </c>
      <c r="H3998" t="s">
        <v>1021</v>
      </c>
      <c r="I3998" t="s">
        <v>1599</v>
      </c>
    </row>
    <row r="3999" spans="1:9" x14ac:dyDescent="0.25">
      <c r="A3999" t="s">
        <v>1761</v>
      </c>
      <c r="B3999">
        <v>0.44549166699999998</v>
      </c>
      <c r="C3999" t="s">
        <v>1483</v>
      </c>
      <c r="D3999" s="71">
        <v>42516</v>
      </c>
      <c r="E3999">
        <v>5</v>
      </c>
      <c r="F3999">
        <v>2016</v>
      </c>
      <c r="G3999" t="s">
        <v>1165</v>
      </c>
      <c r="H3999" t="s">
        <v>1021</v>
      </c>
      <c r="I3999" t="s">
        <v>1599</v>
      </c>
    </row>
    <row r="4000" spans="1:9" x14ac:dyDescent="0.25">
      <c r="A4000" t="s">
        <v>1766</v>
      </c>
      <c r="B4000">
        <v>0.432043026</v>
      </c>
      <c r="C4000" t="s">
        <v>1483</v>
      </c>
      <c r="D4000" s="71">
        <v>42482</v>
      </c>
      <c r="E4000">
        <v>4</v>
      </c>
      <c r="F4000">
        <v>2016</v>
      </c>
      <c r="G4000" t="s">
        <v>1165</v>
      </c>
      <c r="H4000" t="s">
        <v>1021</v>
      </c>
      <c r="I4000" t="s">
        <v>1599</v>
      </c>
    </row>
    <row r="4001" spans="1:9" x14ac:dyDescent="0.25">
      <c r="A4001" t="s">
        <v>1808</v>
      </c>
      <c r="B4001">
        <v>0.22040290000000001</v>
      </c>
      <c r="C4001" t="s">
        <v>1483</v>
      </c>
      <c r="D4001" s="71">
        <v>42445</v>
      </c>
      <c r="E4001">
        <v>3</v>
      </c>
      <c r="F4001">
        <v>2016</v>
      </c>
      <c r="G4001" t="s">
        <v>1165</v>
      </c>
      <c r="H4001" t="s">
        <v>1021</v>
      </c>
      <c r="I4001" t="s">
        <v>1599</v>
      </c>
    </row>
    <row r="4002" spans="1:9" x14ac:dyDescent="0.25">
      <c r="A4002" t="s">
        <v>1964</v>
      </c>
      <c r="B4002">
        <v>0.20962804800000001</v>
      </c>
      <c r="C4002" t="s">
        <v>1483</v>
      </c>
      <c r="D4002" s="71">
        <v>42475</v>
      </c>
      <c r="E4002">
        <v>4</v>
      </c>
      <c r="F4002">
        <v>2016</v>
      </c>
      <c r="G4002" t="s">
        <v>1165</v>
      </c>
      <c r="H4002" t="s">
        <v>1021</v>
      </c>
      <c r="I4002" t="s">
        <v>1599</v>
      </c>
    </row>
    <row r="4003" spans="1:9" x14ac:dyDescent="0.25">
      <c r="A4003" t="s">
        <v>1994</v>
      </c>
      <c r="B4003">
        <v>0.12822508199999999</v>
      </c>
      <c r="C4003" t="s">
        <v>1483</v>
      </c>
      <c r="D4003" s="71">
        <v>42487</v>
      </c>
      <c r="E4003">
        <v>4</v>
      </c>
      <c r="F4003">
        <v>2016</v>
      </c>
      <c r="G4003" t="s">
        <v>1165</v>
      </c>
      <c r="H4003" t="s">
        <v>1021</v>
      </c>
      <c r="I4003" t="s">
        <v>1599</v>
      </c>
    </row>
    <row r="4004" spans="1:9" x14ac:dyDescent="0.25">
      <c r="A4004" t="s">
        <v>2164</v>
      </c>
      <c r="B4004">
        <v>0.165874728</v>
      </c>
      <c r="C4004" t="s">
        <v>1463</v>
      </c>
      <c r="D4004" s="71">
        <v>42487</v>
      </c>
      <c r="E4004">
        <v>4</v>
      </c>
      <c r="F4004">
        <v>2016</v>
      </c>
      <c r="G4004" t="s">
        <v>1165</v>
      </c>
      <c r="H4004" t="s">
        <v>1021</v>
      </c>
      <c r="I4004" t="s">
        <v>1599</v>
      </c>
    </row>
    <row r="4005" spans="1:9" x14ac:dyDescent="0.25">
      <c r="A4005" t="s">
        <v>2514</v>
      </c>
      <c r="B4005">
        <v>0.15977298200000001</v>
      </c>
      <c r="C4005" t="s">
        <v>1463</v>
      </c>
      <c r="D4005" s="71">
        <v>42307</v>
      </c>
      <c r="E4005">
        <v>10</v>
      </c>
      <c r="F4005">
        <v>2015</v>
      </c>
      <c r="G4005" t="s">
        <v>1165</v>
      </c>
      <c r="H4005" t="s">
        <v>1021</v>
      </c>
      <c r="I4005" t="s">
        <v>1599</v>
      </c>
    </row>
    <row r="4006" spans="1:9" x14ac:dyDescent="0.25">
      <c r="A4006" t="s">
        <v>2487</v>
      </c>
      <c r="B4006">
        <v>0.145301915</v>
      </c>
      <c r="C4006" t="s">
        <v>1463</v>
      </c>
      <c r="D4006" s="71">
        <v>42447</v>
      </c>
      <c r="E4006">
        <v>3</v>
      </c>
      <c r="F4006">
        <v>2016</v>
      </c>
      <c r="G4006" t="s">
        <v>1165</v>
      </c>
      <c r="H4006" t="s">
        <v>1021</v>
      </c>
      <c r="I4006" t="s">
        <v>1599</v>
      </c>
    </row>
    <row r="4007" spans="1:9" x14ac:dyDescent="0.25">
      <c r="A4007" t="s">
        <v>1651</v>
      </c>
      <c r="B4007">
        <v>0.14366575300000001</v>
      </c>
      <c r="C4007" t="s">
        <v>1463</v>
      </c>
      <c r="D4007" s="71">
        <v>42247</v>
      </c>
      <c r="E4007">
        <v>8</v>
      </c>
      <c r="F4007">
        <v>2015</v>
      </c>
      <c r="G4007" t="s">
        <v>1165</v>
      </c>
      <c r="H4007" t="s">
        <v>1021</v>
      </c>
      <c r="I4007" t="s">
        <v>1599</v>
      </c>
    </row>
    <row r="4008" spans="1:9" x14ac:dyDescent="0.25">
      <c r="A4008" t="s">
        <v>1961</v>
      </c>
      <c r="B4008">
        <v>0.13981456</v>
      </c>
      <c r="C4008" t="s">
        <v>1463</v>
      </c>
      <c r="D4008" s="71">
        <v>42216</v>
      </c>
      <c r="E4008">
        <v>7</v>
      </c>
      <c r="F4008">
        <v>2015</v>
      </c>
      <c r="G4008" t="s">
        <v>1165</v>
      </c>
      <c r="H4008" t="s">
        <v>1021</v>
      </c>
      <c r="I4008" t="s">
        <v>1599</v>
      </c>
    </row>
    <row r="4009" spans="1:9" x14ac:dyDescent="0.25">
      <c r="A4009" t="s">
        <v>2195</v>
      </c>
      <c r="B4009">
        <v>0.13691563500000001</v>
      </c>
      <c r="C4009" t="s">
        <v>1463</v>
      </c>
      <c r="D4009" s="71">
        <v>42387</v>
      </c>
      <c r="E4009">
        <v>1</v>
      </c>
      <c r="F4009">
        <v>2016</v>
      </c>
      <c r="G4009" t="s">
        <v>1165</v>
      </c>
      <c r="H4009" t="s">
        <v>1021</v>
      </c>
      <c r="I4009" t="s">
        <v>1599</v>
      </c>
    </row>
    <row r="4010" spans="1:9" x14ac:dyDescent="0.25">
      <c r="A4010" t="s">
        <v>1799</v>
      </c>
      <c r="B4010">
        <v>0.13034890800000001</v>
      </c>
      <c r="C4010" t="s">
        <v>1463</v>
      </c>
      <c r="D4010" s="71">
        <v>41843</v>
      </c>
      <c r="E4010">
        <v>7</v>
      </c>
      <c r="F4010">
        <v>2014</v>
      </c>
      <c r="G4010" t="s">
        <v>1165</v>
      </c>
      <c r="H4010" t="s">
        <v>1021</v>
      </c>
      <c r="I4010" t="s">
        <v>1599</v>
      </c>
    </row>
    <row r="4011" spans="1:9" x14ac:dyDescent="0.25">
      <c r="A4011" t="s">
        <v>2040</v>
      </c>
      <c r="B4011">
        <v>0.12773658299999999</v>
      </c>
      <c r="C4011" t="s">
        <v>1463</v>
      </c>
      <c r="D4011" s="71">
        <v>42535</v>
      </c>
      <c r="E4011">
        <v>6</v>
      </c>
      <c r="F4011">
        <v>2016</v>
      </c>
      <c r="G4011" t="s">
        <v>1165</v>
      </c>
      <c r="H4011" t="s">
        <v>1021</v>
      </c>
      <c r="I4011" t="s">
        <v>1599</v>
      </c>
    </row>
    <row r="4012" spans="1:9" x14ac:dyDescent="0.25">
      <c r="A4012" t="s">
        <v>2271</v>
      </c>
      <c r="B4012">
        <v>0.124954122</v>
      </c>
      <c r="C4012" t="s">
        <v>1463</v>
      </c>
      <c r="D4012" s="71">
        <v>42216</v>
      </c>
      <c r="E4012">
        <v>7</v>
      </c>
      <c r="F4012">
        <v>2015</v>
      </c>
      <c r="G4012" t="s">
        <v>1165</v>
      </c>
      <c r="H4012" t="s">
        <v>1021</v>
      </c>
      <c r="I4012" t="s">
        <v>1599</v>
      </c>
    </row>
    <row r="4013" spans="1:9" x14ac:dyDescent="0.25">
      <c r="A4013" t="s">
        <v>1841</v>
      </c>
      <c r="B4013">
        <v>0.36028943200000002</v>
      </c>
      <c r="C4013" t="s">
        <v>1590</v>
      </c>
      <c r="D4013" s="71">
        <v>41568</v>
      </c>
      <c r="E4013">
        <v>10</v>
      </c>
      <c r="F4013">
        <v>2013</v>
      </c>
      <c r="G4013" t="s">
        <v>1598</v>
      </c>
      <c r="H4013" t="s">
        <v>1019</v>
      </c>
      <c r="I4013" t="s">
        <v>1599</v>
      </c>
    </row>
    <row r="4014" spans="1:9" x14ac:dyDescent="0.25">
      <c r="A4014" t="s">
        <v>1821</v>
      </c>
      <c r="B4014">
        <v>0.17438035199999999</v>
      </c>
      <c r="C4014" t="s">
        <v>1373</v>
      </c>
      <c r="D4014" s="71">
        <v>41694</v>
      </c>
      <c r="E4014">
        <v>2</v>
      </c>
      <c r="F4014">
        <v>2014</v>
      </c>
      <c r="G4014" t="s">
        <v>1598</v>
      </c>
      <c r="H4014" t="s">
        <v>1019</v>
      </c>
      <c r="I4014" t="s">
        <v>1599</v>
      </c>
    </row>
    <row r="4015" spans="1:9" x14ac:dyDescent="0.25">
      <c r="A4015" t="s">
        <v>1773</v>
      </c>
      <c r="B4015">
        <v>0.42323366299999998</v>
      </c>
      <c r="C4015" t="s">
        <v>1373</v>
      </c>
      <c r="D4015" s="71">
        <v>42163</v>
      </c>
      <c r="E4015">
        <v>6</v>
      </c>
      <c r="F4015">
        <v>2015</v>
      </c>
      <c r="G4015" t="s">
        <v>1598</v>
      </c>
      <c r="H4015" t="s">
        <v>1019</v>
      </c>
      <c r="I4015" t="s">
        <v>1599</v>
      </c>
    </row>
    <row r="4016" spans="1:9" x14ac:dyDescent="0.25">
      <c r="A4016" t="s">
        <v>1830</v>
      </c>
      <c r="B4016">
        <v>0.36697247700000002</v>
      </c>
      <c r="C4016" t="s">
        <v>1373</v>
      </c>
      <c r="D4016" s="71">
        <v>42094</v>
      </c>
      <c r="E4016">
        <v>3</v>
      </c>
      <c r="F4016">
        <v>2015</v>
      </c>
      <c r="G4016" t="s">
        <v>1598</v>
      </c>
      <c r="H4016" t="s">
        <v>1019</v>
      </c>
      <c r="I4016" t="s">
        <v>1599</v>
      </c>
    </row>
    <row r="4017" spans="1:9" x14ac:dyDescent="0.25">
      <c r="A4017" t="s">
        <v>2058</v>
      </c>
      <c r="B4017">
        <v>0.30564560099999999</v>
      </c>
      <c r="C4017" t="s">
        <v>1482</v>
      </c>
      <c r="D4017" s="71">
        <v>42017</v>
      </c>
      <c r="E4017">
        <v>1</v>
      </c>
      <c r="F4017">
        <v>2015</v>
      </c>
      <c r="G4017" t="s">
        <v>1165</v>
      </c>
      <c r="H4017" t="s">
        <v>1021</v>
      </c>
      <c r="I4017" t="s">
        <v>1599</v>
      </c>
    </row>
    <row r="4018" spans="1:9" x14ac:dyDescent="0.25">
      <c r="A4018" t="s">
        <v>2644</v>
      </c>
      <c r="B4018">
        <v>0.17956180199999999</v>
      </c>
      <c r="C4018" t="s">
        <v>1482</v>
      </c>
      <c r="D4018" s="71">
        <v>41715</v>
      </c>
      <c r="E4018">
        <v>3</v>
      </c>
      <c r="F4018">
        <v>2014</v>
      </c>
      <c r="G4018" t="s">
        <v>1165</v>
      </c>
      <c r="H4018" t="s">
        <v>1021</v>
      </c>
      <c r="I4018" t="s">
        <v>1599</v>
      </c>
    </row>
    <row r="4019" spans="1:9" x14ac:dyDescent="0.25">
      <c r="A4019" t="s">
        <v>2634</v>
      </c>
      <c r="B4019">
        <v>0.14376802899999999</v>
      </c>
      <c r="C4019" t="s">
        <v>1572</v>
      </c>
      <c r="D4019" s="71">
        <v>41656</v>
      </c>
      <c r="E4019">
        <v>1</v>
      </c>
      <c r="F4019">
        <v>2014</v>
      </c>
      <c r="G4019" t="s">
        <v>1165</v>
      </c>
      <c r="H4019" t="s">
        <v>1021</v>
      </c>
      <c r="I4019" t="s">
        <v>1599</v>
      </c>
    </row>
    <row r="4020" spans="1:9" x14ac:dyDescent="0.25">
      <c r="A4020" t="s">
        <v>1676</v>
      </c>
      <c r="B4020">
        <v>0.17859275499999999</v>
      </c>
      <c r="C4020" t="s">
        <v>1502</v>
      </c>
      <c r="D4020" s="71">
        <v>42492</v>
      </c>
      <c r="E4020">
        <v>5</v>
      </c>
      <c r="F4020">
        <v>2016</v>
      </c>
      <c r="G4020" t="s">
        <v>1165</v>
      </c>
      <c r="H4020" t="s">
        <v>1021</v>
      </c>
      <c r="I4020" t="s">
        <v>1599</v>
      </c>
    </row>
    <row r="4021" spans="1:9" x14ac:dyDescent="0.25">
      <c r="A4021" t="s">
        <v>2396</v>
      </c>
      <c r="B4021">
        <v>0.16171037399999999</v>
      </c>
      <c r="C4021" t="s">
        <v>1573</v>
      </c>
      <c r="D4021" s="71">
        <v>42447</v>
      </c>
      <c r="E4021">
        <v>3</v>
      </c>
      <c r="F4021">
        <v>2016</v>
      </c>
      <c r="G4021" t="s">
        <v>1165</v>
      </c>
      <c r="H4021" t="s">
        <v>1021</v>
      </c>
      <c r="I4021" t="s">
        <v>1599</v>
      </c>
    </row>
    <row r="4022" spans="1:9" x14ac:dyDescent="0.25">
      <c r="A4022" t="s">
        <v>2207</v>
      </c>
      <c r="B4022">
        <v>0.195985564</v>
      </c>
      <c r="C4022" t="s">
        <v>1438</v>
      </c>
      <c r="D4022" s="71">
        <v>42228</v>
      </c>
      <c r="E4022">
        <v>8</v>
      </c>
      <c r="F4022">
        <v>2015</v>
      </c>
      <c r="G4022" t="s">
        <v>1598</v>
      </c>
      <c r="H4022" t="s">
        <v>1019</v>
      </c>
      <c r="I4022" t="s">
        <v>1599</v>
      </c>
    </row>
    <row r="4023" spans="1:9" x14ac:dyDescent="0.25">
      <c r="A4023" t="s">
        <v>1846</v>
      </c>
      <c r="B4023">
        <v>0.21683507399999999</v>
      </c>
      <c r="C4023" t="s">
        <v>1438</v>
      </c>
      <c r="D4023" s="71">
        <v>41547</v>
      </c>
      <c r="E4023">
        <v>9</v>
      </c>
      <c r="F4023">
        <v>2013</v>
      </c>
      <c r="G4023" t="s">
        <v>1598</v>
      </c>
      <c r="H4023" t="s">
        <v>1019</v>
      </c>
      <c r="I4023" t="s">
        <v>1599</v>
      </c>
    </row>
    <row r="4024" spans="1:9" x14ac:dyDescent="0.25">
      <c r="A4024" t="s">
        <v>1971</v>
      </c>
      <c r="B4024">
        <v>0.32196145300000001</v>
      </c>
      <c r="C4024" t="s">
        <v>1438</v>
      </c>
      <c r="D4024" s="71">
        <v>41806</v>
      </c>
      <c r="E4024">
        <v>6</v>
      </c>
      <c r="F4024">
        <v>2014</v>
      </c>
      <c r="G4024" t="s">
        <v>1598</v>
      </c>
      <c r="H4024" t="s">
        <v>1019</v>
      </c>
      <c r="I4024" t="s">
        <v>1599</v>
      </c>
    </row>
    <row r="4025" spans="1:9" x14ac:dyDescent="0.25">
      <c r="A4025" t="s">
        <v>1930</v>
      </c>
      <c r="B4025">
        <v>0.140127689</v>
      </c>
      <c r="C4025" t="s">
        <v>1565</v>
      </c>
      <c r="D4025" s="71">
        <v>41590</v>
      </c>
      <c r="E4025">
        <v>11</v>
      </c>
      <c r="F4025">
        <v>2013</v>
      </c>
      <c r="G4025" t="s">
        <v>1165</v>
      </c>
      <c r="H4025" t="s">
        <v>1021</v>
      </c>
      <c r="I4025" t="s">
        <v>1599</v>
      </c>
    </row>
    <row r="4026" spans="1:9" x14ac:dyDescent="0.25">
      <c r="A4026" t="s">
        <v>1824</v>
      </c>
      <c r="B4026">
        <v>0.218548142</v>
      </c>
      <c r="C4026" t="s">
        <v>1553</v>
      </c>
      <c r="D4026" s="71">
        <v>41803</v>
      </c>
      <c r="E4026">
        <v>6</v>
      </c>
      <c r="F4026">
        <v>2014</v>
      </c>
      <c r="G4026" t="s">
        <v>1598</v>
      </c>
      <c r="H4026" t="s">
        <v>1019</v>
      </c>
      <c r="I4026" t="s">
        <v>1599</v>
      </c>
    </row>
    <row r="4027" spans="1:9" x14ac:dyDescent="0.25">
      <c r="A4027" t="s">
        <v>2217</v>
      </c>
      <c r="B4027">
        <v>0.27939965999999999</v>
      </c>
      <c r="C4027" t="s">
        <v>1530</v>
      </c>
      <c r="D4027" s="71">
        <v>42422</v>
      </c>
      <c r="E4027">
        <v>2</v>
      </c>
      <c r="F4027">
        <v>2016</v>
      </c>
      <c r="G4027" t="s">
        <v>1165</v>
      </c>
      <c r="H4027" t="s">
        <v>1021</v>
      </c>
      <c r="I4027" t="s">
        <v>1599</v>
      </c>
    </row>
    <row r="4028" spans="1:9" x14ac:dyDescent="0.25">
      <c r="A4028" t="s">
        <v>1812</v>
      </c>
      <c r="B4028">
        <v>0.220296045</v>
      </c>
      <c r="C4028" t="s">
        <v>1530</v>
      </c>
      <c r="D4028" s="71">
        <v>42216</v>
      </c>
      <c r="E4028">
        <v>7</v>
      </c>
      <c r="F4028">
        <v>2015</v>
      </c>
      <c r="G4028" t="s">
        <v>1165</v>
      </c>
      <c r="H4028" t="s">
        <v>1021</v>
      </c>
      <c r="I4028" t="s">
        <v>1599</v>
      </c>
    </row>
    <row r="4029" spans="1:9" x14ac:dyDescent="0.25">
      <c r="A4029" t="s">
        <v>2355</v>
      </c>
      <c r="B4029">
        <v>0.18907765300000001</v>
      </c>
      <c r="C4029" t="s">
        <v>1530</v>
      </c>
      <c r="D4029" s="71">
        <v>42334</v>
      </c>
      <c r="E4029">
        <v>11</v>
      </c>
      <c r="F4029">
        <v>2015</v>
      </c>
      <c r="G4029" t="s">
        <v>1165</v>
      </c>
      <c r="H4029" t="s">
        <v>1021</v>
      </c>
      <c r="I4029" t="s">
        <v>1599</v>
      </c>
    </row>
    <row r="4030" spans="1:9" x14ac:dyDescent="0.25">
      <c r="A4030" t="s">
        <v>2586</v>
      </c>
      <c r="B4030">
        <v>0.12193037499999999</v>
      </c>
      <c r="C4030" t="s">
        <v>1567</v>
      </c>
      <c r="D4030" s="71">
        <v>42535</v>
      </c>
      <c r="E4030">
        <v>6</v>
      </c>
      <c r="F4030">
        <v>2016</v>
      </c>
      <c r="G4030" t="s">
        <v>1165</v>
      </c>
      <c r="H4030" t="s">
        <v>1021</v>
      </c>
      <c r="I4030" t="s">
        <v>1599</v>
      </c>
    </row>
    <row r="4031" spans="1:9" x14ac:dyDescent="0.25">
      <c r="A4031" t="s">
        <v>1695</v>
      </c>
      <c r="B4031">
        <v>0.23046892999999999</v>
      </c>
      <c r="C4031" t="s">
        <v>1541</v>
      </c>
      <c r="D4031" s="71">
        <v>42338</v>
      </c>
      <c r="E4031">
        <v>11</v>
      </c>
      <c r="F4031">
        <v>2015</v>
      </c>
      <c r="G4031" t="s">
        <v>1598</v>
      </c>
      <c r="H4031" t="s">
        <v>1019</v>
      </c>
      <c r="I4031" t="s">
        <v>1599</v>
      </c>
    </row>
    <row r="4032" spans="1:9" x14ac:dyDescent="0.25">
      <c r="A4032" t="s">
        <v>1842</v>
      </c>
      <c r="B4032">
        <v>0.15416950500000001</v>
      </c>
      <c r="C4032" t="s">
        <v>1395</v>
      </c>
      <c r="D4032" s="71">
        <v>42094</v>
      </c>
      <c r="E4032">
        <v>3</v>
      </c>
      <c r="F4032">
        <v>2015</v>
      </c>
      <c r="G4032" t="s">
        <v>1164</v>
      </c>
      <c r="H4032" t="s">
        <v>545</v>
      </c>
      <c r="I4032" t="s">
        <v>1599</v>
      </c>
    </row>
    <row r="4033" spans="1:9" x14ac:dyDescent="0.25">
      <c r="A4033" t="s">
        <v>1938</v>
      </c>
      <c r="B4033">
        <v>0.21119722099999999</v>
      </c>
      <c r="C4033" t="s">
        <v>1395</v>
      </c>
      <c r="D4033" s="71">
        <v>42516</v>
      </c>
      <c r="E4033">
        <v>5</v>
      </c>
      <c r="F4033">
        <v>2016</v>
      </c>
      <c r="G4033" t="s">
        <v>1164</v>
      </c>
      <c r="H4033" t="s">
        <v>545</v>
      </c>
      <c r="I4033" t="s">
        <v>1599</v>
      </c>
    </row>
    <row r="4034" spans="1:9" x14ac:dyDescent="0.25">
      <c r="A4034" t="s">
        <v>2145</v>
      </c>
      <c r="B4034">
        <v>0.19900976500000001</v>
      </c>
      <c r="C4034" t="s">
        <v>1395</v>
      </c>
      <c r="D4034" s="71">
        <v>42416</v>
      </c>
      <c r="E4034">
        <v>2</v>
      </c>
      <c r="F4034">
        <v>2016</v>
      </c>
      <c r="G4034" t="s">
        <v>1164</v>
      </c>
      <c r="H4034" t="s">
        <v>545</v>
      </c>
      <c r="I4034" t="s">
        <v>1599</v>
      </c>
    </row>
    <row r="4035" spans="1:9" x14ac:dyDescent="0.25">
      <c r="A4035" t="s">
        <v>2202</v>
      </c>
      <c r="B4035">
        <v>0.196197181</v>
      </c>
      <c r="C4035" t="s">
        <v>1395</v>
      </c>
      <c r="D4035" s="71">
        <v>42410</v>
      </c>
      <c r="E4035">
        <v>2</v>
      </c>
      <c r="F4035">
        <v>2016</v>
      </c>
      <c r="G4035" t="s">
        <v>1164</v>
      </c>
      <c r="H4035" t="s">
        <v>545</v>
      </c>
      <c r="I4035" t="s">
        <v>1599</v>
      </c>
    </row>
    <row r="4036" spans="1:9" x14ac:dyDescent="0.25">
      <c r="A4036" t="s">
        <v>2321</v>
      </c>
      <c r="B4036">
        <v>0.19048852099999999</v>
      </c>
      <c r="C4036" t="s">
        <v>1395</v>
      </c>
      <c r="D4036" s="71">
        <v>42460</v>
      </c>
      <c r="E4036">
        <v>3</v>
      </c>
      <c r="F4036">
        <v>2016</v>
      </c>
      <c r="G4036" t="s">
        <v>1164</v>
      </c>
      <c r="H4036" t="s">
        <v>545</v>
      </c>
      <c r="I4036" t="s">
        <v>1599</v>
      </c>
    </row>
    <row r="4037" spans="1:9" x14ac:dyDescent="0.25">
      <c r="A4037" t="s">
        <v>2467</v>
      </c>
      <c r="B4037">
        <v>0.18495114000000001</v>
      </c>
      <c r="C4037" t="s">
        <v>1395</v>
      </c>
      <c r="D4037" s="71">
        <v>42460</v>
      </c>
      <c r="E4037">
        <v>3</v>
      </c>
      <c r="F4037">
        <v>2016</v>
      </c>
      <c r="G4037" t="s">
        <v>1164</v>
      </c>
      <c r="H4037" t="s">
        <v>545</v>
      </c>
      <c r="I4037" t="s">
        <v>1599</v>
      </c>
    </row>
    <row r="4038" spans="1:9" x14ac:dyDescent="0.25">
      <c r="A4038" t="s">
        <v>1713</v>
      </c>
      <c r="B4038">
        <v>0.155998989</v>
      </c>
      <c r="C4038" t="s">
        <v>1395</v>
      </c>
      <c r="D4038" s="71">
        <v>42185</v>
      </c>
      <c r="E4038">
        <v>6</v>
      </c>
      <c r="F4038">
        <v>2015</v>
      </c>
      <c r="G4038" t="s">
        <v>1164</v>
      </c>
      <c r="H4038" t="s">
        <v>545</v>
      </c>
      <c r="I4038" t="s">
        <v>1599</v>
      </c>
    </row>
    <row r="4039" spans="1:9" x14ac:dyDescent="0.25">
      <c r="A4039" t="s">
        <v>2291</v>
      </c>
      <c r="B4039">
        <v>0.14815546199999999</v>
      </c>
      <c r="C4039" t="s">
        <v>1395</v>
      </c>
      <c r="D4039" s="71">
        <v>42383</v>
      </c>
      <c r="E4039">
        <v>1</v>
      </c>
      <c r="F4039">
        <v>2016</v>
      </c>
      <c r="G4039" t="s">
        <v>1164</v>
      </c>
      <c r="H4039" t="s">
        <v>545</v>
      </c>
      <c r="I4039" t="s">
        <v>1599</v>
      </c>
    </row>
    <row r="4040" spans="1:9" x14ac:dyDescent="0.25">
      <c r="A4040" t="s">
        <v>2007</v>
      </c>
      <c r="B4040">
        <v>0.139200396</v>
      </c>
      <c r="C4040" t="s">
        <v>1395</v>
      </c>
      <c r="D4040" s="71">
        <v>42480</v>
      </c>
      <c r="E4040">
        <v>4</v>
      </c>
      <c r="F4040">
        <v>2016</v>
      </c>
      <c r="G4040" t="s">
        <v>1164</v>
      </c>
      <c r="H4040" t="s">
        <v>545</v>
      </c>
      <c r="I4040" t="s">
        <v>1599</v>
      </c>
    </row>
    <row r="4041" spans="1:9" x14ac:dyDescent="0.25">
      <c r="A4041" t="s">
        <v>2251</v>
      </c>
      <c r="B4041">
        <v>0.13623917999999999</v>
      </c>
      <c r="C4041" t="s">
        <v>1395</v>
      </c>
      <c r="D4041" s="71">
        <v>42143</v>
      </c>
      <c r="E4041">
        <v>5</v>
      </c>
      <c r="F4041">
        <v>2015</v>
      </c>
      <c r="G4041" t="s">
        <v>1164</v>
      </c>
      <c r="H4041" t="s">
        <v>545</v>
      </c>
      <c r="I4041" t="s">
        <v>1599</v>
      </c>
    </row>
    <row r="4042" spans="1:9" x14ac:dyDescent="0.25">
      <c r="A4042" t="s">
        <v>2473</v>
      </c>
      <c r="B4042">
        <v>0.13384896900000001</v>
      </c>
      <c r="C4042" t="s">
        <v>1395</v>
      </c>
      <c r="D4042" s="71">
        <v>42451</v>
      </c>
      <c r="E4042">
        <v>3</v>
      </c>
      <c r="F4042">
        <v>2016</v>
      </c>
      <c r="G4042" t="s">
        <v>1164</v>
      </c>
      <c r="H4042" t="s">
        <v>545</v>
      </c>
      <c r="I4042" t="s">
        <v>1599</v>
      </c>
    </row>
    <row r="4043" spans="1:9" x14ac:dyDescent="0.25">
      <c r="A4043" t="s">
        <v>1711</v>
      </c>
      <c r="B4043">
        <v>0.13112014599999999</v>
      </c>
      <c r="C4043" t="s">
        <v>1395</v>
      </c>
      <c r="D4043" s="71">
        <v>42389</v>
      </c>
      <c r="E4043">
        <v>1</v>
      </c>
      <c r="F4043">
        <v>2016</v>
      </c>
      <c r="G4043" t="s">
        <v>1164</v>
      </c>
      <c r="H4043" t="s">
        <v>545</v>
      </c>
      <c r="I4043" t="s">
        <v>1599</v>
      </c>
    </row>
    <row r="4044" spans="1:9" x14ac:dyDescent="0.25">
      <c r="A4044" t="s">
        <v>1971</v>
      </c>
      <c r="B4044">
        <v>0.128492839</v>
      </c>
      <c r="C4044" t="s">
        <v>1395</v>
      </c>
      <c r="D4044" s="71">
        <v>42396</v>
      </c>
      <c r="E4044">
        <v>1</v>
      </c>
      <c r="F4044">
        <v>2016</v>
      </c>
      <c r="G4044" t="s">
        <v>1164</v>
      </c>
      <c r="H4044" t="s">
        <v>545</v>
      </c>
      <c r="I4044" t="s">
        <v>1599</v>
      </c>
    </row>
    <row r="4045" spans="1:9" x14ac:dyDescent="0.25">
      <c r="A4045" t="s">
        <v>2414</v>
      </c>
      <c r="B4045">
        <v>0.123448221</v>
      </c>
      <c r="C4045" t="s">
        <v>1395</v>
      </c>
      <c r="D4045" s="71">
        <v>41652</v>
      </c>
      <c r="E4045">
        <v>1</v>
      </c>
      <c r="F4045">
        <v>2014</v>
      </c>
      <c r="G4045" t="s">
        <v>1164</v>
      </c>
      <c r="H4045" t="s">
        <v>1018</v>
      </c>
      <c r="I4045" t="s">
        <v>1599</v>
      </c>
    </row>
    <row r="4046" spans="1:9" x14ac:dyDescent="0.25">
      <c r="A4046" t="s">
        <v>1889</v>
      </c>
      <c r="B4046">
        <v>0.343146695</v>
      </c>
      <c r="C4046" t="s">
        <v>1395</v>
      </c>
      <c r="D4046" s="71">
        <v>42446</v>
      </c>
      <c r="E4046">
        <v>3</v>
      </c>
      <c r="F4046">
        <v>2016</v>
      </c>
      <c r="G4046" t="s">
        <v>1164</v>
      </c>
      <c r="H4046" t="s">
        <v>545</v>
      </c>
      <c r="I4046" t="s">
        <v>1599</v>
      </c>
    </row>
    <row r="4047" spans="1:9" x14ac:dyDescent="0.25">
      <c r="A4047" t="s">
        <v>1920</v>
      </c>
      <c r="B4047">
        <v>0.33409800000000001</v>
      </c>
      <c r="C4047" t="s">
        <v>1395</v>
      </c>
      <c r="D4047" s="71">
        <v>42513</v>
      </c>
      <c r="E4047">
        <v>5</v>
      </c>
      <c r="F4047">
        <v>2016</v>
      </c>
      <c r="G4047" t="s">
        <v>1164</v>
      </c>
      <c r="H4047" t="s">
        <v>545</v>
      </c>
      <c r="I4047" t="s">
        <v>1599</v>
      </c>
    </row>
    <row r="4048" spans="1:9" x14ac:dyDescent="0.25">
      <c r="A4048" t="s">
        <v>1969</v>
      </c>
      <c r="B4048">
        <v>0.32207655299999999</v>
      </c>
      <c r="C4048" t="s">
        <v>1395</v>
      </c>
      <c r="D4048" s="71">
        <v>42093</v>
      </c>
      <c r="E4048">
        <v>3</v>
      </c>
      <c r="F4048">
        <v>2015</v>
      </c>
      <c r="G4048" t="s">
        <v>1164</v>
      </c>
      <c r="H4048" t="s">
        <v>545</v>
      </c>
      <c r="I4048" t="s">
        <v>1599</v>
      </c>
    </row>
    <row r="4049" spans="1:9" x14ac:dyDescent="0.25">
      <c r="A4049" t="s">
        <v>2073</v>
      </c>
      <c r="B4049">
        <v>0.302067576</v>
      </c>
      <c r="C4049" t="s">
        <v>1395</v>
      </c>
      <c r="D4049" s="71">
        <v>42514</v>
      </c>
      <c r="E4049">
        <v>5</v>
      </c>
      <c r="F4049">
        <v>2016</v>
      </c>
      <c r="G4049" t="s">
        <v>1164</v>
      </c>
      <c r="H4049" t="s">
        <v>545</v>
      </c>
      <c r="I4049" t="s">
        <v>1599</v>
      </c>
    </row>
    <row r="4050" spans="1:9" x14ac:dyDescent="0.25">
      <c r="A4050" t="s">
        <v>2114</v>
      </c>
      <c r="B4050">
        <v>0.29251067600000002</v>
      </c>
      <c r="C4050" t="s">
        <v>1395</v>
      </c>
      <c r="D4050" s="71">
        <v>42440</v>
      </c>
      <c r="E4050">
        <v>3</v>
      </c>
      <c r="F4050">
        <v>2016</v>
      </c>
      <c r="G4050" t="s">
        <v>1164</v>
      </c>
      <c r="H4050" t="s">
        <v>545</v>
      </c>
      <c r="I4050" t="s">
        <v>1599</v>
      </c>
    </row>
    <row r="4051" spans="1:9" x14ac:dyDescent="0.25">
      <c r="A4051" t="s">
        <v>2128</v>
      </c>
      <c r="B4051">
        <v>0.29067703</v>
      </c>
      <c r="C4051" t="s">
        <v>1395</v>
      </c>
      <c r="D4051" s="71">
        <v>42480</v>
      </c>
      <c r="E4051">
        <v>4</v>
      </c>
      <c r="F4051">
        <v>2016</v>
      </c>
      <c r="G4051" t="s">
        <v>1164</v>
      </c>
      <c r="H4051" t="s">
        <v>545</v>
      </c>
      <c r="I4051" t="s">
        <v>1599</v>
      </c>
    </row>
    <row r="4052" spans="1:9" x14ac:dyDescent="0.25">
      <c r="A4052" t="s">
        <v>2169</v>
      </c>
      <c r="B4052">
        <v>0.285970316</v>
      </c>
      <c r="C4052" t="s">
        <v>1395</v>
      </c>
      <c r="D4052" s="71">
        <v>42318</v>
      </c>
      <c r="E4052">
        <v>11</v>
      </c>
      <c r="F4052">
        <v>2015</v>
      </c>
      <c r="G4052" t="s">
        <v>1164</v>
      </c>
      <c r="H4052" t="s">
        <v>545</v>
      </c>
      <c r="I4052" t="s">
        <v>1599</v>
      </c>
    </row>
    <row r="4053" spans="1:9" x14ac:dyDescent="0.25">
      <c r="A4053" t="s">
        <v>2228</v>
      </c>
      <c r="B4053">
        <v>0.27801057899999998</v>
      </c>
      <c r="C4053" t="s">
        <v>1395</v>
      </c>
      <c r="D4053" s="71">
        <v>42214</v>
      </c>
      <c r="E4053">
        <v>7</v>
      </c>
      <c r="F4053">
        <v>2015</v>
      </c>
      <c r="G4053" t="s">
        <v>1164</v>
      </c>
      <c r="H4053" t="s">
        <v>545</v>
      </c>
      <c r="I4053" t="s">
        <v>1599</v>
      </c>
    </row>
    <row r="4054" spans="1:9" x14ac:dyDescent="0.25">
      <c r="A4054" t="s">
        <v>2259</v>
      </c>
      <c r="B4054">
        <v>0.27421925800000002</v>
      </c>
      <c r="C4054" t="s">
        <v>1395</v>
      </c>
      <c r="D4054" s="71">
        <v>42521</v>
      </c>
      <c r="E4054">
        <v>5</v>
      </c>
      <c r="F4054">
        <v>2016</v>
      </c>
      <c r="G4054" t="s">
        <v>1164</v>
      </c>
      <c r="H4054" t="s">
        <v>545</v>
      </c>
      <c r="I4054" t="s">
        <v>1599</v>
      </c>
    </row>
    <row r="4055" spans="1:9" x14ac:dyDescent="0.25">
      <c r="A4055" t="s">
        <v>2298</v>
      </c>
      <c r="B4055">
        <v>0.271444291</v>
      </c>
      <c r="C4055" t="s">
        <v>1395</v>
      </c>
      <c r="D4055" s="71">
        <v>42390</v>
      </c>
      <c r="E4055">
        <v>1</v>
      </c>
      <c r="F4055">
        <v>2016</v>
      </c>
      <c r="G4055" t="s">
        <v>1164</v>
      </c>
      <c r="H4055" t="s">
        <v>545</v>
      </c>
      <c r="I4055" t="s">
        <v>1599</v>
      </c>
    </row>
    <row r="4056" spans="1:9" x14ac:dyDescent="0.25">
      <c r="A4056" t="s">
        <v>2299</v>
      </c>
      <c r="B4056">
        <v>0.27143434599999999</v>
      </c>
      <c r="C4056" t="s">
        <v>1395</v>
      </c>
      <c r="D4056" s="71">
        <v>42440</v>
      </c>
      <c r="E4056">
        <v>3</v>
      </c>
      <c r="F4056">
        <v>2016</v>
      </c>
      <c r="G4056" t="s">
        <v>1164</v>
      </c>
      <c r="H4056" t="s">
        <v>545</v>
      </c>
      <c r="I4056" t="s">
        <v>1599</v>
      </c>
    </row>
    <row r="4057" spans="1:9" x14ac:dyDescent="0.25">
      <c r="A4057" t="s">
        <v>2339</v>
      </c>
      <c r="B4057">
        <v>0.26778344399999998</v>
      </c>
      <c r="C4057" t="s">
        <v>1395</v>
      </c>
      <c r="D4057" s="71">
        <v>42418</v>
      </c>
      <c r="E4057">
        <v>2</v>
      </c>
      <c r="F4057">
        <v>2016</v>
      </c>
      <c r="G4057" t="s">
        <v>1164</v>
      </c>
      <c r="H4057" t="s">
        <v>545</v>
      </c>
      <c r="I4057" t="s">
        <v>1599</v>
      </c>
    </row>
    <row r="4058" spans="1:9" x14ac:dyDescent="0.25">
      <c r="A4058" t="s">
        <v>2340</v>
      </c>
      <c r="B4058">
        <v>0.26778344399999998</v>
      </c>
      <c r="C4058" t="s">
        <v>1395</v>
      </c>
      <c r="D4058" s="71">
        <v>42418</v>
      </c>
      <c r="E4058">
        <v>2</v>
      </c>
      <c r="F4058">
        <v>2016</v>
      </c>
      <c r="G4058" t="s">
        <v>1164</v>
      </c>
      <c r="H4058" t="s">
        <v>545</v>
      </c>
      <c r="I4058" t="s">
        <v>1599</v>
      </c>
    </row>
    <row r="4059" spans="1:9" x14ac:dyDescent="0.25">
      <c r="A4059" t="s">
        <v>2341</v>
      </c>
      <c r="B4059">
        <v>0.26778344399999998</v>
      </c>
      <c r="C4059" t="s">
        <v>1395</v>
      </c>
      <c r="D4059" s="71">
        <v>42418</v>
      </c>
      <c r="E4059">
        <v>2</v>
      </c>
      <c r="F4059">
        <v>2016</v>
      </c>
      <c r="G4059" t="s">
        <v>1164</v>
      </c>
      <c r="H4059" t="s">
        <v>545</v>
      </c>
      <c r="I4059" t="s">
        <v>1599</v>
      </c>
    </row>
    <row r="4060" spans="1:9" x14ac:dyDescent="0.25">
      <c r="A4060" t="s">
        <v>2343</v>
      </c>
      <c r="B4060">
        <v>0.26767299300000003</v>
      </c>
      <c r="C4060" t="s">
        <v>1395</v>
      </c>
      <c r="D4060" s="71">
        <v>42361</v>
      </c>
      <c r="E4060">
        <v>12</v>
      </c>
      <c r="F4060">
        <v>2015</v>
      </c>
      <c r="G4060" t="s">
        <v>1164</v>
      </c>
      <c r="H4060" t="s">
        <v>545</v>
      </c>
      <c r="I4060" t="s">
        <v>1599</v>
      </c>
    </row>
    <row r="4061" spans="1:9" x14ac:dyDescent="0.25">
      <c r="A4061" t="s">
        <v>2345</v>
      </c>
      <c r="B4061">
        <v>0.26746913999999999</v>
      </c>
      <c r="C4061" t="s">
        <v>1395</v>
      </c>
      <c r="D4061" s="71">
        <v>42354</v>
      </c>
      <c r="E4061">
        <v>12</v>
      </c>
      <c r="F4061">
        <v>2015</v>
      </c>
      <c r="G4061" t="s">
        <v>1164</v>
      </c>
      <c r="H4061" t="s">
        <v>545</v>
      </c>
      <c r="I4061" t="s">
        <v>1599</v>
      </c>
    </row>
    <row r="4062" spans="1:9" x14ac:dyDescent="0.25">
      <c r="A4062" t="s">
        <v>2389</v>
      </c>
      <c r="B4062">
        <v>0.26175289699999998</v>
      </c>
      <c r="C4062" t="s">
        <v>1395</v>
      </c>
      <c r="D4062" s="71">
        <v>42326</v>
      </c>
      <c r="E4062">
        <v>11</v>
      </c>
      <c r="F4062">
        <v>2015</v>
      </c>
      <c r="G4062" t="s">
        <v>1164</v>
      </c>
      <c r="H4062" t="s">
        <v>545</v>
      </c>
      <c r="I4062" t="s">
        <v>1599</v>
      </c>
    </row>
    <row r="4063" spans="1:9" x14ac:dyDescent="0.25">
      <c r="A4063" t="s">
        <v>2434</v>
      </c>
      <c r="B4063">
        <v>0.25474852199999998</v>
      </c>
      <c r="C4063" t="s">
        <v>1395</v>
      </c>
      <c r="D4063" s="71">
        <v>42444</v>
      </c>
      <c r="E4063">
        <v>3</v>
      </c>
      <c r="F4063">
        <v>2016</v>
      </c>
      <c r="G4063" t="s">
        <v>1164</v>
      </c>
      <c r="H4063" t="s">
        <v>545</v>
      </c>
      <c r="I4063" t="s">
        <v>1599</v>
      </c>
    </row>
    <row r="4064" spans="1:9" x14ac:dyDescent="0.25">
      <c r="A4064" t="s">
        <v>2600</v>
      </c>
      <c r="B4064">
        <v>0.239394673</v>
      </c>
      <c r="C4064" t="s">
        <v>1395</v>
      </c>
      <c r="D4064" s="71">
        <v>42458</v>
      </c>
      <c r="E4064">
        <v>3</v>
      </c>
      <c r="F4064">
        <v>2016</v>
      </c>
      <c r="G4064" t="s">
        <v>1164</v>
      </c>
      <c r="H4064" t="s">
        <v>545</v>
      </c>
      <c r="I4064" t="s">
        <v>1599</v>
      </c>
    </row>
    <row r="4065" spans="1:9" x14ac:dyDescent="0.25">
      <c r="A4065" t="s">
        <v>2646</v>
      </c>
      <c r="B4065">
        <v>0.23504369899999999</v>
      </c>
      <c r="C4065" t="s">
        <v>1395</v>
      </c>
      <c r="D4065" s="71">
        <v>42439</v>
      </c>
      <c r="E4065">
        <v>3</v>
      </c>
      <c r="F4065">
        <v>2016</v>
      </c>
      <c r="G4065" t="s">
        <v>1164</v>
      </c>
      <c r="H4065" t="s">
        <v>545</v>
      </c>
      <c r="I4065" t="s">
        <v>1599</v>
      </c>
    </row>
    <row r="4066" spans="1:9" x14ac:dyDescent="0.25">
      <c r="A4066" t="s">
        <v>1663</v>
      </c>
      <c r="B4066">
        <v>0.23340593600000001</v>
      </c>
      <c r="C4066" t="s">
        <v>1395</v>
      </c>
      <c r="D4066" s="71">
        <v>42410</v>
      </c>
      <c r="E4066">
        <v>2</v>
      </c>
      <c r="F4066">
        <v>2016</v>
      </c>
      <c r="G4066" t="s">
        <v>1164</v>
      </c>
      <c r="H4066" t="s">
        <v>545</v>
      </c>
      <c r="I4066" t="s">
        <v>1599</v>
      </c>
    </row>
    <row r="4067" spans="1:9" x14ac:dyDescent="0.25">
      <c r="A4067" t="s">
        <v>1665</v>
      </c>
      <c r="B4067">
        <v>0.233125155</v>
      </c>
      <c r="C4067" t="s">
        <v>1395</v>
      </c>
      <c r="D4067" s="71">
        <v>42520</v>
      </c>
      <c r="E4067">
        <v>5</v>
      </c>
      <c r="F4067">
        <v>2016</v>
      </c>
      <c r="G4067" t="s">
        <v>1164</v>
      </c>
      <c r="H4067" t="s">
        <v>545</v>
      </c>
      <c r="I4067" t="s">
        <v>1599</v>
      </c>
    </row>
    <row r="4068" spans="1:9" x14ac:dyDescent="0.25">
      <c r="A4068" t="s">
        <v>1686</v>
      </c>
      <c r="B4068">
        <v>0.23146813599999999</v>
      </c>
      <c r="C4068" t="s">
        <v>1395</v>
      </c>
      <c r="D4068" s="71">
        <v>42507</v>
      </c>
      <c r="E4068">
        <v>5</v>
      </c>
      <c r="F4068">
        <v>2016</v>
      </c>
      <c r="G4068" t="s">
        <v>1164</v>
      </c>
      <c r="H4068" t="s">
        <v>545</v>
      </c>
      <c r="I4068" t="s">
        <v>1599</v>
      </c>
    </row>
    <row r="4069" spans="1:9" x14ac:dyDescent="0.25">
      <c r="A4069" t="s">
        <v>1702</v>
      </c>
      <c r="B4069">
        <v>0.22987919300000001</v>
      </c>
      <c r="C4069" t="s">
        <v>1395</v>
      </c>
      <c r="D4069" s="71">
        <v>42510</v>
      </c>
      <c r="E4069">
        <v>5</v>
      </c>
      <c r="F4069">
        <v>2016</v>
      </c>
      <c r="G4069" t="s">
        <v>1164</v>
      </c>
      <c r="H4069" t="s">
        <v>545</v>
      </c>
      <c r="I4069" t="s">
        <v>1599</v>
      </c>
    </row>
    <row r="4070" spans="1:9" x14ac:dyDescent="0.25">
      <c r="A4070" t="s">
        <v>1740</v>
      </c>
      <c r="B4070">
        <v>0.22673680800000001</v>
      </c>
      <c r="C4070" t="s">
        <v>1395</v>
      </c>
      <c r="D4070" s="71">
        <v>42223</v>
      </c>
      <c r="E4070">
        <v>8</v>
      </c>
      <c r="F4070">
        <v>2015</v>
      </c>
      <c r="G4070" t="s">
        <v>1164</v>
      </c>
      <c r="H4070" t="s">
        <v>545</v>
      </c>
      <c r="I4070" t="s">
        <v>1599</v>
      </c>
    </row>
    <row r="4071" spans="1:9" x14ac:dyDescent="0.25">
      <c r="A4071" t="s">
        <v>1778</v>
      </c>
      <c r="B4071">
        <v>0.222580999</v>
      </c>
      <c r="C4071" t="s">
        <v>1395</v>
      </c>
      <c r="D4071" s="71">
        <v>42466</v>
      </c>
      <c r="E4071">
        <v>4</v>
      </c>
      <c r="F4071">
        <v>2016</v>
      </c>
      <c r="G4071" t="s">
        <v>1164</v>
      </c>
      <c r="H4071" t="s">
        <v>545</v>
      </c>
      <c r="I4071" t="s">
        <v>1599</v>
      </c>
    </row>
    <row r="4072" spans="1:9" x14ac:dyDescent="0.25">
      <c r="A4072" t="s">
        <v>1805</v>
      </c>
      <c r="B4072">
        <v>0.22105776199999999</v>
      </c>
      <c r="C4072" t="s">
        <v>1395</v>
      </c>
      <c r="D4072" s="71">
        <v>42320</v>
      </c>
      <c r="E4072">
        <v>11</v>
      </c>
      <c r="F4072">
        <v>2015</v>
      </c>
      <c r="G4072" t="s">
        <v>1164</v>
      </c>
      <c r="H4072" t="s">
        <v>545</v>
      </c>
      <c r="I4072" t="s">
        <v>1599</v>
      </c>
    </row>
    <row r="4073" spans="1:9" x14ac:dyDescent="0.25">
      <c r="A4073" t="s">
        <v>1828</v>
      </c>
      <c r="B4073">
        <v>0.21817929</v>
      </c>
      <c r="C4073" t="s">
        <v>1395</v>
      </c>
      <c r="D4073" s="71">
        <v>42531</v>
      </c>
      <c r="E4073">
        <v>6</v>
      </c>
      <c r="F4073">
        <v>2016</v>
      </c>
      <c r="G4073" t="s">
        <v>1164</v>
      </c>
      <c r="H4073" t="s">
        <v>545</v>
      </c>
      <c r="I4073" t="s">
        <v>1599</v>
      </c>
    </row>
    <row r="4074" spans="1:9" x14ac:dyDescent="0.25">
      <c r="A4074" t="s">
        <v>1851</v>
      </c>
      <c r="B4074">
        <v>0.21655563999999999</v>
      </c>
      <c r="C4074" t="s">
        <v>1395</v>
      </c>
      <c r="D4074" s="71">
        <v>42276</v>
      </c>
      <c r="E4074">
        <v>9</v>
      </c>
      <c r="F4074">
        <v>2015</v>
      </c>
      <c r="G4074" t="s">
        <v>1164</v>
      </c>
      <c r="H4074" t="s">
        <v>545</v>
      </c>
      <c r="I4074" t="s">
        <v>1599</v>
      </c>
    </row>
    <row r="4075" spans="1:9" x14ac:dyDescent="0.25">
      <c r="A4075" t="s">
        <v>1855</v>
      </c>
      <c r="B4075">
        <v>0.21630679</v>
      </c>
      <c r="C4075" t="s">
        <v>1395</v>
      </c>
      <c r="D4075" s="71">
        <v>42509</v>
      </c>
      <c r="E4075">
        <v>5</v>
      </c>
      <c r="F4075">
        <v>2016</v>
      </c>
      <c r="G4075" t="s">
        <v>1164</v>
      </c>
      <c r="H4075" t="s">
        <v>545</v>
      </c>
      <c r="I4075" t="s">
        <v>1599</v>
      </c>
    </row>
    <row r="4076" spans="1:9" x14ac:dyDescent="0.25">
      <c r="A4076" t="s">
        <v>1888</v>
      </c>
      <c r="B4076">
        <v>0.21426054</v>
      </c>
      <c r="C4076" t="s">
        <v>1395</v>
      </c>
      <c r="D4076" s="71">
        <v>42034</v>
      </c>
      <c r="E4076">
        <v>1</v>
      </c>
      <c r="F4076">
        <v>2015</v>
      </c>
      <c r="G4076" t="s">
        <v>1164</v>
      </c>
      <c r="H4076" t="s">
        <v>545</v>
      </c>
      <c r="I4076" t="s">
        <v>1599</v>
      </c>
    </row>
    <row r="4077" spans="1:9" x14ac:dyDescent="0.25">
      <c r="A4077" t="s">
        <v>1904</v>
      </c>
      <c r="B4077">
        <v>0.21322474799999999</v>
      </c>
      <c r="C4077" t="s">
        <v>1395</v>
      </c>
      <c r="D4077" s="71">
        <v>42390</v>
      </c>
      <c r="E4077">
        <v>1</v>
      </c>
      <c r="F4077">
        <v>2016</v>
      </c>
      <c r="G4077" t="s">
        <v>1164</v>
      </c>
      <c r="H4077" t="s">
        <v>545</v>
      </c>
      <c r="I4077" t="s">
        <v>1599</v>
      </c>
    </row>
    <row r="4078" spans="1:9" x14ac:dyDescent="0.25">
      <c r="A4078" t="s">
        <v>1914</v>
      </c>
      <c r="B4078">
        <v>0.21257172799999999</v>
      </c>
      <c r="C4078" t="s">
        <v>1395</v>
      </c>
      <c r="D4078" s="71">
        <v>42213</v>
      </c>
      <c r="E4078">
        <v>7</v>
      </c>
      <c r="F4078">
        <v>2015</v>
      </c>
      <c r="G4078" t="s">
        <v>1164</v>
      </c>
      <c r="H4078" t="s">
        <v>545</v>
      </c>
      <c r="I4078" t="s">
        <v>1599</v>
      </c>
    </row>
    <row r="4079" spans="1:9" x14ac:dyDescent="0.25">
      <c r="A4079" t="s">
        <v>1969</v>
      </c>
      <c r="B4079">
        <v>0.2092571</v>
      </c>
      <c r="C4079" t="s">
        <v>1395</v>
      </c>
      <c r="D4079" s="71">
        <v>42502</v>
      </c>
      <c r="E4079">
        <v>5</v>
      </c>
      <c r="F4079">
        <v>2016</v>
      </c>
      <c r="G4079" t="s">
        <v>1164</v>
      </c>
      <c r="H4079" t="s">
        <v>545</v>
      </c>
      <c r="I4079" t="s">
        <v>1599</v>
      </c>
    </row>
    <row r="4080" spans="1:9" x14ac:dyDescent="0.25">
      <c r="A4080" t="s">
        <v>1997</v>
      </c>
      <c r="B4080">
        <v>0.20769964499999999</v>
      </c>
      <c r="C4080" t="s">
        <v>1395</v>
      </c>
      <c r="D4080" s="71">
        <v>42319</v>
      </c>
      <c r="E4080">
        <v>11</v>
      </c>
      <c r="F4080">
        <v>2015</v>
      </c>
      <c r="G4080" t="s">
        <v>1164</v>
      </c>
      <c r="H4080" t="s">
        <v>545</v>
      </c>
      <c r="I4080" t="s">
        <v>1599</v>
      </c>
    </row>
    <row r="4081" spans="1:9" x14ac:dyDescent="0.25">
      <c r="A4081" t="s">
        <v>2027</v>
      </c>
      <c r="B4081">
        <v>0.20582035700000001</v>
      </c>
      <c r="C4081" t="s">
        <v>1395</v>
      </c>
      <c r="D4081" s="71">
        <v>42265</v>
      </c>
      <c r="E4081">
        <v>9</v>
      </c>
      <c r="F4081">
        <v>2015</v>
      </c>
      <c r="G4081" t="s">
        <v>1164</v>
      </c>
      <c r="H4081" t="s">
        <v>545</v>
      </c>
      <c r="I4081" t="s">
        <v>1599</v>
      </c>
    </row>
    <row r="4082" spans="1:9" x14ac:dyDescent="0.25">
      <c r="A4082" t="s">
        <v>2041</v>
      </c>
      <c r="B4082">
        <v>0.20527911900000001</v>
      </c>
      <c r="C4082" t="s">
        <v>1395</v>
      </c>
      <c r="D4082" s="71">
        <v>42459</v>
      </c>
      <c r="E4082">
        <v>3</v>
      </c>
      <c r="F4082">
        <v>2016</v>
      </c>
      <c r="G4082" t="s">
        <v>1164</v>
      </c>
      <c r="H4082" t="s">
        <v>545</v>
      </c>
      <c r="I4082" t="s">
        <v>1599</v>
      </c>
    </row>
    <row r="4083" spans="1:9" x14ac:dyDescent="0.25">
      <c r="A4083" t="s">
        <v>2060</v>
      </c>
      <c r="B4083">
        <v>0.20387108500000001</v>
      </c>
      <c r="C4083" t="s">
        <v>1395</v>
      </c>
      <c r="D4083" s="71">
        <v>42264</v>
      </c>
      <c r="E4083">
        <v>9</v>
      </c>
      <c r="F4083">
        <v>2015</v>
      </c>
      <c r="G4083" t="s">
        <v>1164</v>
      </c>
      <c r="H4083" t="s">
        <v>545</v>
      </c>
      <c r="I4083" t="s">
        <v>1599</v>
      </c>
    </row>
    <row r="4084" spans="1:9" x14ac:dyDescent="0.25">
      <c r="A4084" t="s">
        <v>2074</v>
      </c>
      <c r="B4084">
        <v>0.20297352499999999</v>
      </c>
      <c r="C4084" t="s">
        <v>1395</v>
      </c>
      <c r="D4084" s="71">
        <v>42478</v>
      </c>
      <c r="E4084">
        <v>4</v>
      </c>
      <c r="F4084">
        <v>2016</v>
      </c>
      <c r="G4084" t="s">
        <v>1164</v>
      </c>
      <c r="H4084" t="s">
        <v>545</v>
      </c>
      <c r="I4084" t="s">
        <v>1599</v>
      </c>
    </row>
    <row r="4085" spans="1:9" x14ac:dyDescent="0.25">
      <c r="A4085" t="s">
        <v>2105</v>
      </c>
      <c r="B4085">
        <v>0.20135403700000001</v>
      </c>
      <c r="C4085" t="s">
        <v>1395</v>
      </c>
      <c r="D4085" s="71">
        <v>42520</v>
      </c>
      <c r="E4085">
        <v>5</v>
      </c>
      <c r="F4085">
        <v>2016</v>
      </c>
      <c r="G4085" t="s">
        <v>1164</v>
      </c>
      <c r="H4085" t="s">
        <v>545</v>
      </c>
      <c r="I4085" t="s">
        <v>1599</v>
      </c>
    </row>
    <row r="4086" spans="1:9" x14ac:dyDescent="0.25">
      <c r="A4086" t="s">
        <v>2119</v>
      </c>
      <c r="B4086">
        <v>0.200496693</v>
      </c>
      <c r="C4086" t="s">
        <v>1395</v>
      </c>
      <c r="D4086" s="71">
        <v>42429</v>
      </c>
      <c r="E4086">
        <v>2</v>
      </c>
      <c r="F4086">
        <v>2016</v>
      </c>
      <c r="G4086" t="s">
        <v>1164</v>
      </c>
      <c r="H4086" t="s">
        <v>545</v>
      </c>
      <c r="I4086" t="s">
        <v>1599</v>
      </c>
    </row>
    <row r="4087" spans="1:9" x14ac:dyDescent="0.25">
      <c r="A4087" t="s">
        <v>2132</v>
      </c>
      <c r="B4087">
        <v>0.19990455200000001</v>
      </c>
      <c r="C4087" t="s">
        <v>1395</v>
      </c>
      <c r="D4087" s="71">
        <v>42515</v>
      </c>
      <c r="E4087">
        <v>5</v>
      </c>
      <c r="F4087">
        <v>2016</v>
      </c>
      <c r="G4087" t="s">
        <v>1164</v>
      </c>
      <c r="H4087" t="s">
        <v>545</v>
      </c>
      <c r="I4087" t="s">
        <v>1599</v>
      </c>
    </row>
    <row r="4088" spans="1:9" x14ac:dyDescent="0.25">
      <c r="A4088" t="s">
        <v>2147</v>
      </c>
      <c r="B4088">
        <v>0.19896396799999999</v>
      </c>
      <c r="C4088" t="s">
        <v>1395</v>
      </c>
      <c r="D4088" s="71">
        <v>42352</v>
      </c>
      <c r="E4088">
        <v>12</v>
      </c>
      <c r="F4088">
        <v>2015</v>
      </c>
      <c r="G4088" t="s">
        <v>1164</v>
      </c>
      <c r="H4088" t="s">
        <v>545</v>
      </c>
      <c r="I4088" t="s">
        <v>1599</v>
      </c>
    </row>
    <row r="4089" spans="1:9" x14ac:dyDescent="0.25">
      <c r="A4089" t="s">
        <v>2171</v>
      </c>
      <c r="B4089">
        <v>0.19751236999999999</v>
      </c>
      <c r="C4089" t="s">
        <v>1395</v>
      </c>
      <c r="D4089" s="71">
        <v>42528</v>
      </c>
      <c r="E4089">
        <v>6</v>
      </c>
      <c r="F4089">
        <v>2016</v>
      </c>
      <c r="G4089" t="s">
        <v>1164</v>
      </c>
      <c r="H4089" t="s">
        <v>545</v>
      </c>
      <c r="I4089" t="s">
        <v>1599</v>
      </c>
    </row>
    <row r="4090" spans="1:9" x14ac:dyDescent="0.25">
      <c r="A4090" t="s">
        <v>2185</v>
      </c>
      <c r="B4090">
        <v>0.19701239200000001</v>
      </c>
      <c r="C4090" t="s">
        <v>1395</v>
      </c>
      <c r="D4090" s="71">
        <v>42447</v>
      </c>
      <c r="E4090">
        <v>3</v>
      </c>
      <c r="F4090">
        <v>2016</v>
      </c>
      <c r="G4090" t="s">
        <v>1164</v>
      </c>
      <c r="H4090" t="s">
        <v>545</v>
      </c>
      <c r="I4090" t="s">
        <v>1599</v>
      </c>
    </row>
    <row r="4091" spans="1:9" x14ac:dyDescent="0.25">
      <c r="A4091" t="s">
        <v>2237</v>
      </c>
      <c r="B4091">
        <v>0.194532808</v>
      </c>
      <c r="C4091" t="s">
        <v>1395</v>
      </c>
      <c r="D4091" s="71">
        <v>42081</v>
      </c>
      <c r="E4091">
        <v>3</v>
      </c>
      <c r="F4091">
        <v>2015</v>
      </c>
      <c r="G4091" t="s">
        <v>1164</v>
      </c>
      <c r="H4091" t="s">
        <v>545</v>
      </c>
      <c r="I4091" t="s">
        <v>1599</v>
      </c>
    </row>
    <row r="4092" spans="1:9" x14ac:dyDescent="0.25">
      <c r="A4092" t="s">
        <v>2255</v>
      </c>
      <c r="B4092">
        <v>0.19364145699999999</v>
      </c>
      <c r="C4092" t="s">
        <v>1395</v>
      </c>
      <c r="D4092" s="71">
        <v>42452</v>
      </c>
      <c r="E4092">
        <v>3</v>
      </c>
      <c r="F4092">
        <v>2016</v>
      </c>
      <c r="G4092" t="s">
        <v>1164</v>
      </c>
      <c r="H4092" t="s">
        <v>545</v>
      </c>
      <c r="I4092" t="s">
        <v>1599</v>
      </c>
    </row>
    <row r="4093" spans="1:9" x14ac:dyDescent="0.25">
      <c r="A4093" t="s">
        <v>2266</v>
      </c>
      <c r="B4093">
        <v>0.19321353199999999</v>
      </c>
      <c r="C4093" t="s">
        <v>1395</v>
      </c>
      <c r="D4093" s="71">
        <v>42517</v>
      </c>
      <c r="E4093">
        <v>5</v>
      </c>
      <c r="F4093">
        <v>2016</v>
      </c>
      <c r="G4093" t="s">
        <v>1164</v>
      </c>
      <c r="H4093" t="s">
        <v>545</v>
      </c>
      <c r="I4093" t="s">
        <v>1599</v>
      </c>
    </row>
    <row r="4094" spans="1:9" x14ac:dyDescent="0.25">
      <c r="A4094" t="s">
        <v>2298</v>
      </c>
      <c r="B4094">
        <v>0.19158008800000001</v>
      </c>
      <c r="C4094" t="s">
        <v>1395</v>
      </c>
      <c r="D4094" s="71">
        <v>42508</v>
      </c>
      <c r="E4094">
        <v>5</v>
      </c>
      <c r="F4094">
        <v>2016</v>
      </c>
      <c r="G4094" t="s">
        <v>1164</v>
      </c>
      <c r="H4094" t="s">
        <v>545</v>
      </c>
      <c r="I4094" t="s">
        <v>1599</v>
      </c>
    </row>
    <row r="4095" spans="1:9" x14ac:dyDescent="0.25">
      <c r="A4095" t="s">
        <v>2336</v>
      </c>
      <c r="B4095">
        <v>0.189621542</v>
      </c>
      <c r="C4095" t="s">
        <v>1395</v>
      </c>
      <c r="D4095" s="71">
        <v>42423</v>
      </c>
      <c r="E4095">
        <v>2</v>
      </c>
      <c r="F4095">
        <v>2016</v>
      </c>
      <c r="G4095" t="s">
        <v>1164</v>
      </c>
      <c r="H4095" t="s">
        <v>545</v>
      </c>
      <c r="I4095" t="s">
        <v>1599</v>
      </c>
    </row>
    <row r="4096" spans="1:9" x14ac:dyDescent="0.25">
      <c r="A4096" t="s">
        <v>2350</v>
      </c>
      <c r="B4096">
        <v>0.1892007</v>
      </c>
      <c r="C4096" t="s">
        <v>1395</v>
      </c>
      <c r="D4096" s="71">
        <v>42535</v>
      </c>
      <c r="E4096">
        <v>6</v>
      </c>
      <c r="F4096">
        <v>2016</v>
      </c>
      <c r="G4096" t="s">
        <v>1164</v>
      </c>
      <c r="H4096" t="s">
        <v>545</v>
      </c>
      <c r="I4096" t="s">
        <v>1599</v>
      </c>
    </row>
    <row r="4097" spans="1:9" x14ac:dyDescent="0.25">
      <c r="A4097" t="s">
        <v>2358</v>
      </c>
      <c r="B4097">
        <v>0.18896528400000001</v>
      </c>
      <c r="C4097" t="s">
        <v>1395</v>
      </c>
      <c r="D4097" s="71">
        <v>42494</v>
      </c>
      <c r="E4097">
        <v>5</v>
      </c>
      <c r="F4097">
        <v>2016</v>
      </c>
      <c r="G4097" t="s">
        <v>1164</v>
      </c>
      <c r="H4097" t="s">
        <v>545</v>
      </c>
      <c r="I4097" t="s">
        <v>1599</v>
      </c>
    </row>
    <row r="4098" spans="1:9" x14ac:dyDescent="0.25">
      <c r="A4098" t="s">
        <v>2360</v>
      </c>
      <c r="B4098">
        <v>0.18895499700000001</v>
      </c>
      <c r="C4098" t="s">
        <v>1395</v>
      </c>
      <c r="D4098" s="71">
        <v>42335</v>
      </c>
      <c r="E4098">
        <v>11</v>
      </c>
      <c r="F4098">
        <v>2015</v>
      </c>
      <c r="G4098" t="s">
        <v>1164</v>
      </c>
      <c r="H4098" t="s">
        <v>545</v>
      </c>
      <c r="I4098" t="s">
        <v>1599</v>
      </c>
    </row>
    <row r="4099" spans="1:9" x14ac:dyDescent="0.25">
      <c r="A4099" t="s">
        <v>2385</v>
      </c>
      <c r="B4099">
        <v>0.18801702000000001</v>
      </c>
      <c r="C4099" t="s">
        <v>1395</v>
      </c>
      <c r="D4099" s="71">
        <v>42528</v>
      </c>
      <c r="E4099">
        <v>6</v>
      </c>
      <c r="F4099">
        <v>2016</v>
      </c>
      <c r="G4099" t="s">
        <v>1164</v>
      </c>
      <c r="H4099" t="s">
        <v>545</v>
      </c>
      <c r="I4099" t="s">
        <v>1599</v>
      </c>
    </row>
    <row r="4100" spans="1:9" x14ac:dyDescent="0.25">
      <c r="A4100" t="s">
        <v>2415</v>
      </c>
      <c r="B4100">
        <v>0.187125285</v>
      </c>
      <c r="C4100" t="s">
        <v>1395</v>
      </c>
      <c r="D4100" s="71">
        <v>42395</v>
      </c>
      <c r="E4100">
        <v>1</v>
      </c>
      <c r="F4100">
        <v>2016</v>
      </c>
      <c r="G4100" t="s">
        <v>1164</v>
      </c>
      <c r="H4100" t="s">
        <v>545</v>
      </c>
      <c r="I4100" t="s">
        <v>1599</v>
      </c>
    </row>
    <row r="4101" spans="1:9" x14ac:dyDescent="0.25">
      <c r="A4101" t="s">
        <v>2456</v>
      </c>
      <c r="B4101">
        <v>0.18522630200000001</v>
      </c>
      <c r="C4101" t="s">
        <v>1395</v>
      </c>
      <c r="D4101" s="71">
        <v>42255</v>
      </c>
      <c r="E4101">
        <v>9</v>
      </c>
      <c r="F4101">
        <v>2015</v>
      </c>
      <c r="G4101" t="s">
        <v>1164</v>
      </c>
      <c r="H4101" t="s">
        <v>545</v>
      </c>
      <c r="I4101" t="s">
        <v>1599</v>
      </c>
    </row>
    <row r="4102" spans="1:9" x14ac:dyDescent="0.25">
      <c r="A4102" t="s">
        <v>2463</v>
      </c>
      <c r="B4102">
        <v>0.185126021</v>
      </c>
      <c r="C4102" t="s">
        <v>1395</v>
      </c>
      <c r="D4102" s="71">
        <v>42334</v>
      </c>
      <c r="E4102">
        <v>11</v>
      </c>
      <c r="F4102">
        <v>2015</v>
      </c>
      <c r="G4102" t="s">
        <v>1164</v>
      </c>
      <c r="H4102" t="s">
        <v>545</v>
      </c>
      <c r="I4102" t="s">
        <v>1599</v>
      </c>
    </row>
    <row r="4103" spans="1:9" x14ac:dyDescent="0.25">
      <c r="A4103" t="s">
        <v>2496</v>
      </c>
      <c r="B4103">
        <v>0.18409188300000001</v>
      </c>
      <c r="C4103" t="s">
        <v>1395</v>
      </c>
      <c r="D4103" s="71">
        <v>42349</v>
      </c>
      <c r="E4103">
        <v>12</v>
      </c>
      <c r="F4103">
        <v>2015</v>
      </c>
      <c r="G4103" t="s">
        <v>1164</v>
      </c>
      <c r="H4103" t="s">
        <v>545</v>
      </c>
      <c r="I4103" t="s">
        <v>1599</v>
      </c>
    </row>
    <row r="4104" spans="1:9" x14ac:dyDescent="0.25">
      <c r="A4104" t="s">
        <v>2502</v>
      </c>
      <c r="B4104">
        <v>0.18394690999999999</v>
      </c>
      <c r="C4104" t="s">
        <v>1395</v>
      </c>
      <c r="D4104" s="71">
        <v>42466</v>
      </c>
      <c r="E4104">
        <v>4</v>
      </c>
      <c r="F4104">
        <v>2016</v>
      </c>
      <c r="G4104" t="s">
        <v>1164</v>
      </c>
      <c r="H4104" t="s">
        <v>545</v>
      </c>
      <c r="I4104" t="s">
        <v>1599</v>
      </c>
    </row>
    <row r="4105" spans="1:9" x14ac:dyDescent="0.25">
      <c r="A4105" t="s">
        <v>2539</v>
      </c>
      <c r="B4105">
        <v>0.18256874100000001</v>
      </c>
      <c r="C4105" t="s">
        <v>1395</v>
      </c>
      <c r="D4105" s="71">
        <v>42431</v>
      </c>
      <c r="E4105">
        <v>3</v>
      </c>
      <c r="F4105">
        <v>2016</v>
      </c>
      <c r="G4105" t="s">
        <v>1164</v>
      </c>
      <c r="H4105" t="s">
        <v>545</v>
      </c>
      <c r="I4105" t="s">
        <v>1599</v>
      </c>
    </row>
    <row r="4106" spans="1:9" x14ac:dyDescent="0.25">
      <c r="A4106" t="s">
        <v>2540</v>
      </c>
      <c r="B4106">
        <v>0.18256857500000001</v>
      </c>
      <c r="C4106" t="s">
        <v>1395</v>
      </c>
      <c r="D4106" s="71">
        <v>42320</v>
      </c>
      <c r="E4106">
        <v>11</v>
      </c>
      <c r="F4106">
        <v>2015</v>
      </c>
      <c r="G4106" t="s">
        <v>1164</v>
      </c>
      <c r="H4106" t="s">
        <v>545</v>
      </c>
      <c r="I4106" t="s">
        <v>1599</v>
      </c>
    </row>
    <row r="4107" spans="1:9" x14ac:dyDescent="0.25">
      <c r="A4107" t="s">
        <v>2548</v>
      </c>
      <c r="B4107">
        <v>0.182287018</v>
      </c>
      <c r="C4107" t="s">
        <v>1395</v>
      </c>
      <c r="D4107" s="71">
        <v>42440</v>
      </c>
      <c r="E4107">
        <v>3</v>
      </c>
      <c r="F4107">
        <v>2016</v>
      </c>
      <c r="G4107" t="s">
        <v>1164</v>
      </c>
      <c r="H4107" t="s">
        <v>545</v>
      </c>
      <c r="I4107" t="s">
        <v>1599</v>
      </c>
    </row>
    <row r="4108" spans="1:9" x14ac:dyDescent="0.25">
      <c r="A4108" t="s">
        <v>2553</v>
      </c>
      <c r="B4108">
        <v>0.18217673400000001</v>
      </c>
      <c r="C4108" t="s">
        <v>1395</v>
      </c>
      <c r="D4108" s="71">
        <v>42104</v>
      </c>
      <c r="E4108">
        <v>4</v>
      </c>
      <c r="F4108">
        <v>2015</v>
      </c>
      <c r="G4108" t="s">
        <v>1164</v>
      </c>
      <c r="H4108" t="s">
        <v>545</v>
      </c>
      <c r="I4108" t="s">
        <v>1599</v>
      </c>
    </row>
    <row r="4109" spans="1:9" x14ac:dyDescent="0.25">
      <c r="A4109" t="s">
        <v>2569</v>
      </c>
      <c r="B4109">
        <v>0.181614108</v>
      </c>
      <c r="C4109" t="s">
        <v>1395</v>
      </c>
      <c r="D4109" s="71">
        <v>42520</v>
      </c>
      <c r="E4109">
        <v>5</v>
      </c>
      <c r="F4109">
        <v>2016</v>
      </c>
      <c r="G4109" t="s">
        <v>1164</v>
      </c>
      <c r="H4109" t="s">
        <v>545</v>
      </c>
      <c r="I4109" t="s">
        <v>1599</v>
      </c>
    </row>
    <row r="4110" spans="1:9" x14ac:dyDescent="0.25">
      <c r="A4110" t="s">
        <v>2607</v>
      </c>
      <c r="B4110">
        <v>0.180600438</v>
      </c>
      <c r="C4110" t="s">
        <v>1395</v>
      </c>
      <c r="D4110" s="71">
        <v>42354</v>
      </c>
      <c r="E4110">
        <v>12</v>
      </c>
      <c r="F4110">
        <v>2015</v>
      </c>
      <c r="G4110" t="s">
        <v>1164</v>
      </c>
      <c r="H4110" t="s">
        <v>545</v>
      </c>
      <c r="I4110" t="s">
        <v>1599</v>
      </c>
    </row>
    <row r="4111" spans="1:9" x14ac:dyDescent="0.25">
      <c r="A4111" t="s">
        <v>1649</v>
      </c>
      <c r="B4111">
        <v>0.17926646299999999</v>
      </c>
      <c r="C4111" t="s">
        <v>1395</v>
      </c>
      <c r="D4111" s="71">
        <v>42278</v>
      </c>
      <c r="E4111">
        <v>10</v>
      </c>
      <c r="F4111">
        <v>2015</v>
      </c>
      <c r="G4111" t="s">
        <v>1164</v>
      </c>
      <c r="H4111" t="s">
        <v>545</v>
      </c>
      <c r="I4111" t="s">
        <v>1599</v>
      </c>
    </row>
    <row r="4112" spans="1:9" x14ac:dyDescent="0.25">
      <c r="A4112" t="s">
        <v>1683</v>
      </c>
      <c r="B4112">
        <v>0.17824347300000001</v>
      </c>
      <c r="C4112" t="s">
        <v>1395</v>
      </c>
      <c r="D4112" s="71">
        <v>42388</v>
      </c>
      <c r="E4112">
        <v>1</v>
      </c>
      <c r="F4112">
        <v>2016</v>
      </c>
      <c r="G4112" t="s">
        <v>1164</v>
      </c>
      <c r="H4112" t="s">
        <v>545</v>
      </c>
      <c r="I4112" t="s">
        <v>1599</v>
      </c>
    </row>
    <row r="4113" spans="1:9" x14ac:dyDescent="0.25">
      <c r="A4113" t="s">
        <v>1717</v>
      </c>
      <c r="B4113">
        <v>0.177634772</v>
      </c>
      <c r="C4113" t="s">
        <v>1395</v>
      </c>
      <c r="D4113" s="71">
        <v>42474</v>
      </c>
      <c r="E4113">
        <v>4</v>
      </c>
      <c r="F4113">
        <v>2016</v>
      </c>
      <c r="G4113" t="s">
        <v>1164</v>
      </c>
      <c r="H4113" t="s">
        <v>545</v>
      </c>
      <c r="I4113" t="s">
        <v>1599</v>
      </c>
    </row>
    <row r="4114" spans="1:9" x14ac:dyDescent="0.25">
      <c r="A4114" t="s">
        <v>1718</v>
      </c>
      <c r="B4114">
        <v>0.17762050900000001</v>
      </c>
      <c r="C4114" t="s">
        <v>1395</v>
      </c>
      <c r="D4114" s="71">
        <v>42412</v>
      </c>
      <c r="E4114">
        <v>2</v>
      </c>
      <c r="F4114">
        <v>2016</v>
      </c>
      <c r="G4114" t="s">
        <v>1164</v>
      </c>
      <c r="H4114" t="s">
        <v>545</v>
      </c>
      <c r="I4114" t="s">
        <v>1599</v>
      </c>
    </row>
    <row r="4115" spans="1:9" x14ac:dyDescent="0.25">
      <c r="A4115" t="s">
        <v>1720</v>
      </c>
      <c r="B4115">
        <v>0.17758475500000001</v>
      </c>
      <c r="C4115" t="s">
        <v>1395</v>
      </c>
      <c r="D4115" s="71">
        <v>42474</v>
      </c>
      <c r="E4115">
        <v>4</v>
      </c>
      <c r="F4115">
        <v>2016</v>
      </c>
      <c r="G4115" t="s">
        <v>1164</v>
      </c>
      <c r="H4115" t="s">
        <v>545</v>
      </c>
      <c r="I4115" t="s">
        <v>1599</v>
      </c>
    </row>
    <row r="4116" spans="1:9" x14ac:dyDescent="0.25">
      <c r="A4116" t="s">
        <v>1730</v>
      </c>
      <c r="B4116">
        <v>0.17728713800000001</v>
      </c>
      <c r="C4116" t="s">
        <v>1395</v>
      </c>
      <c r="D4116" s="71">
        <v>42507</v>
      </c>
      <c r="E4116">
        <v>5</v>
      </c>
      <c r="F4116">
        <v>2016</v>
      </c>
      <c r="G4116" t="s">
        <v>1164</v>
      </c>
      <c r="H4116" t="s">
        <v>545</v>
      </c>
      <c r="I4116" t="s">
        <v>1599</v>
      </c>
    </row>
    <row r="4117" spans="1:9" x14ac:dyDescent="0.25">
      <c r="A4117" t="s">
        <v>1763</v>
      </c>
      <c r="B4117">
        <v>0.17635442500000001</v>
      </c>
      <c r="C4117" t="s">
        <v>1395</v>
      </c>
      <c r="D4117" s="71">
        <v>42342</v>
      </c>
      <c r="E4117">
        <v>12</v>
      </c>
      <c r="F4117">
        <v>2015</v>
      </c>
      <c r="G4117" t="s">
        <v>1164</v>
      </c>
      <c r="H4117" t="s">
        <v>545</v>
      </c>
      <c r="I4117" t="s">
        <v>1599</v>
      </c>
    </row>
    <row r="4118" spans="1:9" x14ac:dyDescent="0.25">
      <c r="A4118" t="s">
        <v>1781</v>
      </c>
      <c r="B4118">
        <v>0.175761272</v>
      </c>
      <c r="C4118" t="s">
        <v>1395</v>
      </c>
      <c r="D4118" s="71">
        <v>42451</v>
      </c>
      <c r="E4118">
        <v>3</v>
      </c>
      <c r="F4118">
        <v>2016</v>
      </c>
      <c r="G4118" t="s">
        <v>1164</v>
      </c>
      <c r="H4118" t="s">
        <v>545</v>
      </c>
      <c r="I4118" t="s">
        <v>1599</v>
      </c>
    </row>
    <row r="4119" spans="1:9" x14ac:dyDescent="0.25">
      <c r="A4119" t="s">
        <v>1853</v>
      </c>
      <c r="B4119">
        <v>0.17312301399999999</v>
      </c>
      <c r="C4119" t="s">
        <v>1395</v>
      </c>
      <c r="D4119" s="71">
        <v>42396</v>
      </c>
      <c r="E4119">
        <v>1</v>
      </c>
      <c r="F4119">
        <v>2016</v>
      </c>
      <c r="G4119" t="s">
        <v>1164</v>
      </c>
      <c r="H4119" t="s">
        <v>545</v>
      </c>
      <c r="I4119" t="s">
        <v>1599</v>
      </c>
    </row>
    <row r="4120" spans="1:9" x14ac:dyDescent="0.25">
      <c r="A4120" t="s">
        <v>1875</v>
      </c>
      <c r="B4120">
        <v>0.17266367499999999</v>
      </c>
      <c r="C4120" t="s">
        <v>1395</v>
      </c>
      <c r="D4120" s="71">
        <v>42494</v>
      </c>
      <c r="E4120">
        <v>5</v>
      </c>
      <c r="F4120">
        <v>2016</v>
      </c>
      <c r="G4120" t="s">
        <v>1164</v>
      </c>
      <c r="H4120" t="s">
        <v>545</v>
      </c>
      <c r="I4120" t="s">
        <v>1599</v>
      </c>
    </row>
    <row r="4121" spans="1:9" x14ac:dyDescent="0.25">
      <c r="A4121" t="s">
        <v>1926</v>
      </c>
      <c r="B4121">
        <v>0.17106558999999999</v>
      </c>
      <c r="C4121" t="s">
        <v>1395</v>
      </c>
      <c r="D4121" s="71">
        <v>42431</v>
      </c>
      <c r="E4121">
        <v>3</v>
      </c>
      <c r="F4121">
        <v>2016</v>
      </c>
      <c r="G4121" t="s">
        <v>1164</v>
      </c>
      <c r="H4121" t="s">
        <v>545</v>
      </c>
      <c r="I4121" t="s">
        <v>1599</v>
      </c>
    </row>
    <row r="4122" spans="1:9" x14ac:dyDescent="0.25">
      <c r="A4122" t="s">
        <v>1938</v>
      </c>
      <c r="B4122">
        <v>0.17069025199999999</v>
      </c>
      <c r="C4122" t="s">
        <v>1395</v>
      </c>
      <c r="D4122" s="71">
        <v>42509</v>
      </c>
      <c r="E4122">
        <v>5</v>
      </c>
      <c r="F4122">
        <v>2016</v>
      </c>
      <c r="G4122" t="s">
        <v>1164</v>
      </c>
      <c r="H4122" t="s">
        <v>545</v>
      </c>
      <c r="I4122" t="s">
        <v>1599</v>
      </c>
    </row>
    <row r="4123" spans="1:9" x14ac:dyDescent="0.25">
      <c r="A4123" t="s">
        <v>1955</v>
      </c>
      <c r="B4123">
        <v>0.17030790800000001</v>
      </c>
      <c r="C4123" t="s">
        <v>1395</v>
      </c>
      <c r="D4123" s="71">
        <v>42503</v>
      </c>
      <c r="E4123">
        <v>5</v>
      </c>
      <c r="F4123">
        <v>2016</v>
      </c>
      <c r="G4123" t="s">
        <v>1164</v>
      </c>
      <c r="H4123" t="s">
        <v>545</v>
      </c>
      <c r="I4123" t="s">
        <v>1599</v>
      </c>
    </row>
    <row r="4124" spans="1:9" x14ac:dyDescent="0.25">
      <c r="A4124" t="s">
        <v>2011</v>
      </c>
      <c r="B4124">
        <v>0.169137391</v>
      </c>
      <c r="C4124" t="s">
        <v>1395</v>
      </c>
      <c r="D4124" s="71">
        <v>42529</v>
      </c>
      <c r="E4124">
        <v>6</v>
      </c>
      <c r="F4124">
        <v>2016</v>
      </c>
      <c r="G4124" t="s">
        <v>1164</v>
      </c>
      <c r="H4124" t="s">
        <v>545</v>
      </c>
      <c r="I4124" t="s">
        <v>1599</v>
      </c>
    </row>
    <row r="4125" spans="1:9" x14ac:dyDescent="0.25">
      <c r="A4125" t="s">
        <v>2055</v>
      </c>
      <c r="B4125">
        <v>0.16813524299999999</v>
      </c>
      <c r="C4125" t="s">
        <v>1395</v>
      </c>
      <c r="D4125" s="71">
        <v>42293</v>
      </c>
      <c r="E4125">
        <v>10</v>
      </c>
      <c r="F4125">
        <v>2015</v>
      </c>
      <c r="G4125" t="s">
        <v>1164</v>
      </c>
      <c r="H4125" t="s">
        <v>545</v>
      </c>
      <c r="I4125" t="s">
        <v>1599</v>
      </c>
    </row>
    <row r="4126" spans="1:9" x14ac:dyDescent="0.25">
      <c r="A4126" t="s">
        <v>2102</v>
      </c>
      <c r="B4126">
        <v>0.16727873500000001</v>
      </c>
      <c r="C4126" t="s">
        <v>1395</v>
      </c>
      <c r="D4126" s="71">
        <v>42528</v>
      </c>
      <c r="E4126">
        <v>6</v>
      </c>
      <c r="F4126">
        <v>2016</v>
      </c>
      <c r="G4126" t="s">
        <v>1164</v>
      </c>
      <c r="H4126" t="s">
        <v>545</v>
      </c>
      <c r="I4126" t="s">
        <v>1599</v>
      </c>
    </row>
    <row r="4127" spans="1:9" x14ac:dyDescent="0.25">
      <c r="A4127" t="s">
        <v>2109</v>
      </c>
      <c r="B4127">
        <v>0.16711287</v>
      </c>
      <c r="C4127" t="s">
        <v>1395</v>
      </c>
      <c r="D4127" s="71">
        <v>42292</v>
      </c>
      <c r="E4127">
        <v>10</v>
      </c>
      <c r="F4127">
        <v>2015</v>
      </c>
      <c r="G4127" t="s">
        <v>1164</v>
      </c>
      <c r="H4127" t="s">
        <v>545</v>
      </c>
      <c r="I4127" t="s">
        <v>1599</v>
      </c>
    </row>
    <row r="4128" spans="1:9" x14ac:dyDescent="0.25">
      <c r="A4128" t="s">
        <v>2165</v>
      </c>
      <c r="B4128">
        <v>0.16584892000000001</v>
      </c>
      <c r="C4128" t="s">
        <v>1395</v>
      </c>
      <c r="D4128" s="71">
        <v>42510</v>
      </c>
      <c r="E4128">
        <v>5</v>
      </c>
      <c r="F4128">
        <v>2016</v>
      </c>
      <c r="G4128" t="s">
        <v>1164</v>
      </c>
      <c r="H4128" t="s">
        <v>545</v>
      </c>
      <c r="I4128" t="s">
        <v>1599</v>
      </c>
    </row>
    <row r="4129" spans="1:9" x14ac:dyDescent="0.25">
      <c r="A4129" t="s">
        <v>2174</v>
      </c>
      <c r="B4129">
        <v>0.165625368</v>
      </c>
      <c r="C4129" t="s">
        <v>1395</v>
      </c>
      <c r="D4129" s="71">
        <v>42292</v>
      </c>
      <c r="E4129">
        <v>10</v>
      </c>
      <c r="F4129">
        <v>2015</v>
      </c>
      <c r="G4129" t="s">
        <v>1164</v>
      </c>
      <c r="H4129" t="s">
        <v>545</v>
      </c>
      <c r="I4129" t="s">
        <v>1599</v>
      </c>
    </row>
    <row r="4130" spans="1:9" x14ac:dyDescent="0.25">
      <c r="A4130" t="s">
        <v>2186</v>
      </c>
      <c r="B4130">
        <v>0.16541629199999999</v>
      </c>
      <c r="C4130" t="s">
        <v>1395</v>
      </c>
      <c r="D4130" s="71">
        <v>42292</v>
      </c>
      <c r="E4130">
        <v>10</v>
      </c>
      <c r="F4130">
        <v>2015</v>
      </c>
      <c r="G4130" t="s">
        <v>1164</v>
      </c>
      <c r="H4130" t="s">
        <v>545</v>
      </c>
      <c r="I4130" t="s">
        <v>1599</v>
      </c>
    </row>
    <row r="4131" spans="1:9" x14ac:dyDescent="0.25">
      <c r="A4131" t="s">
        <v>2189</v>
      </c>
      <c r="B4131">
        <v>0.16539332600000001</v>
      </c>
      <c r="C4131" t="s">
        <v>1395</v>
      </c>
      <c r="D4131" s="71">
        <v>42446</v>
      </c>
      <c r="E4131">
        <v>3</v>
      </c>
      <c r="F4131">
        <v>2016</v>
      </c>
      <c r="G4131" t="s">
        <v>1164</v>
      </c>
      <c r="H4131" t="s">
        <v>545</v>
      </c>
      <c r="I4131" t="s">
        <v>1599</v>
      </c>
    </row>
    <row r="4132" spans="1:9" x14ac:dyDescent="0.25">
      <c r="A4132" t="s">
        <v>2240</v>
      </c>
      <c r="B4132">
        <v>0.16448210199999999</v>
      </c>
      <c r="C4132" t="s">
        <v>1395</v>
      </c>
      <c r="D4132" s="71">
        <v>42489</v>
      </c>
      <c r="E4132">
        <v>4</v>
      </c>
      <c r="F4132">
        <v>2016</v>
      </c>
      <c r="G4132" t="s">
        <v>1164</v>
      </c>
      <c r="H4132" t="s">
        <v>545</v>
      </c>
      <c r="I4132" t="s">
        <v>1599</v>
      </c>
    </row>
    <row r="4133" spans="1:9" x14ac:dyDescent="0.25">
      <c r="A4133" t="s">
        <v>2249</v>
      </c>
      <c r="B4133">
        <v>0.164305699</v>
      </c>
      <c r="C4133" t="s">
        <v>1395</v>
      </c>
      <c r="D4133" s="71">
        <v>42503</v>
      </c>
      <c r="E4133">
        <v>5</v>
      </c>
      <c r="F4133">
        <v>2016</v>
      </c>
      <c r="G4133" t="s">
        <v>1164</v>
      </c>
      <c r="H4133" t="s">
        <v>545</v>
      </c>
      <c r="I4133" t="s">
        <v>1599</v>
      </c>
    </row>
    <row r="4134" spans="1:9" x14ac:dyDescent="0.25">
      <c r="A4134" t="s">
        <v>2250</v>
      </c>
      <c r="B4134">
        <v>0.164284451</v>
      </c>
      <c r="C4134" t="s">
        <v>1395</v>
      </c>
      <c r="D4134" s="71">
        <v>42367</v>
      </c>
      <c r="E4134">
        <v>12</v>
      </c>
      <c r="F4134">
        <v>2015</v>
      </c>
      <c r="G4134" t="s">
        <v>1164</v>
      </c>
      <c r="H4134" t="s">
        <v>545</v>
      </c>
      <c r="I4134" t="s">
        <v>1599</v>
      </c>
    </row>
    <row r="4135" spans="1:9" x14ac:dyDescent="0.25">
      <c r="A4135" t="s">
        <v>2328</v>
      </c>
      <c r="B4135">
        <v>0.162892435</v>
      </c>
      <c r="C4135" t="s">
        <v>1395</v>
      </c>
      <c r="D4135" s="71">
        <v>42468</v>
      </c>
      <c r="E4135">
        <v>4</v>
      </c>
      <c r="F4135">
        <v>2016</v>
      </c>
      <c r="G4135" t="s">
        <v>1164</v>
      </c>
      <c r="H4135" t="s">
        <v>545</v>
      </c>
      <c r="I4135" t="s">
        <v>1599</v>
      </c>
    </row>
    <row r="4136" spans="1:9" x14ac:dyDescent="0.25">
      <c r="A4136" t="s">
        <v>2374</v>
      </c>
      <c r="B4136">
        <v>0.162112696</v>
      </c>
      <c r="C4136" t="s">
        <v>1395</v>
      </c>
      <c r="D4136" s="71">
        <v>42473</v>
      </c>
      <c r="E4136">
        <v>4</v>
      </c>
      <c r="F4136">
        <v>2016</v>
      </c>
      <c r="G4136" t="s">
        <v>1164</v>
      </c>
      <c r="H4136" t="s">
        <v>545</v>
      </c>
      <c r="I4136" t="s">
        <v>1599</v>
      </c>
    </row>
    <row r="4137" spans="1:9" x14ac:dyDescent="0.25">
      <c r="A4137" t="s">
        <v>2433</v>
      </c>
      <c r="B4137">
        <v>0.16094798499999999</v>
      </c>
      <c r="C4137" t="s">
        <v>1395</v>
      </c>
      <c r="D4137" s="71">
        <v>42374</v>
      </c>
      <c r="E4137">
        <v>1</v>
      </c>
      <c r="F4137">
        <v>2016</v>
      </c>
      <c r="G4137" t="s">
        <v>1164</v>
      </c>
      <c r="H4137" t="s">
        <v>545</v>
      </c>
      <c r="I4137" t="s">
        <v>1599</v>
      </c>
    </row>
    <row r="4138" spans="1:9" x14ac:dyDescent="0.25">
      <c r="A4138" t="s">
        <v>2522</v>
      </c>
      <c r="B4138">
        <v>0.15961890000000001</v>
      </c>
      <c r="C4138" t="s">
        <v>1395</v>
      </c>
      <c r="D4138" s="71">
        <v>42517</v>
      </c>
      <c r="E4138">
        <v>5</v>
      </c>
      <c r="F4138">
        <v>2016</v>
      </c>
      <c r="G4138" t="s">
        <v>1164</v>
      </c>
      <c r="H4138" t="s">
        <v>545</v>
      </c>
      <c r="I4138" t="s">
        <v>1599</v>
      </c>
    </row>
    <row r="4139" spans="1:9" x14ac:dyDescent="0.25">
      <c r="A4139" t="s">
        <v>2523</v>
      </c>
      <c r="B4139">
        <v>0.15960751000000001</v>
      </c>
      <c r="C4139" t="s">
        <v>1395</v>
      </c>
      <c r="D4139" s="71">
        <v>42535</v>
      </c>
      <c r="E4139">
        <v>6</v>
      </c>
      <c r="F4139">
        <v>2016</v>
      </c>
      <c r="G4139" t="s">
        <v>1164</v>
      </c>
      <c r="H4139" t="s">
        <v>545</v>
      </c>
      <c r="I4139" t="s">
        <v>1599</v>
      </c>
    </row>
    <row r="4140" spans="1:9" x14ac:dyDescent="0.25">
      <c r="A4140" t="s">
        <v>1682</v>
      </c>
      <c r="B4140">
        <v>0.156709921</v>
      </c>
      <c r="C4140" t="s">
        <v>1395</v>
      </c>
      <c r="D4140" s="71">
        <v>42423</v>
      </c>
      <c r="E4140">
        <v>2</v>
      </c>
      <c r="F4140">
        <v>2016</v>
      </c>
      <c r="G4140" t="s">
        <v>1164</v>
      </c>
      <c r="H4140" t="s">
        <v>545</v>
      </c>
      <c r="I4140" t="s">
        <v>1599</v>
      </c>
    </row>
    <row r="4141" spans="1:9" x14ac:dyDescent="0.25">
      <c r="A4141" t="s">
        <v>1694</v>
      </c>
      <c r="B4141">
        <v>0.15648309499999999</v>
      </c>
      <c r="C4141" t="s">
        <v>1395</v>
      </c>
      <c r="D4141" s="71">
        <v>42433</v>
      </c>
      <c r="E4141">
        <v>3</v>
      </c>
      <c r="F4141">
        <v>2016</v>
      </c>
      <c r="G4141" t="s">
        <v>1164</v>
      </c>
      <c r="H4141" t="s">
        <v>545</v>
      </c>
      <c r="I4141" t="s">
        <v>1599</v>
      </c>
    </row>
    <row r="4142" spans="1:9" x14ac:dyDescent="0.25">
      <c r="A4142" t="s">
        <v>1726</v>
      </c>
      <c r="B4142">
        <v>0.155748096</v>
      </c>
      <c r="C4142" t="s">
        <v>1395</v>
      </c>
      <c r="D4142" s="71">
        <v>42117</v>
      </c>
      <c r="E4142">
        <v>4</v>
      </c>
      <c r="F4142">
        <v>2015</v>
      </c>
      <c r="G4142" t="s">
        <v>1164</v>
      </c>
      <c r="H4142" t="s">
        <v>545</v>
      </c>
      <c r="I4142" t="s">
        <v>1599</v>
      </c>
    </row>
    <row r="4143" spans="1:9" x14ac:dyDescent="0.25">
      <c r="A4143" t="s">
        <v>1841</v>
      </c>
      <c r="B4143">
        <v>0.15416950500000001</v>
      </c>
      <c r="C4143" t="s">
        <v>1395</v>
      </c>
      <c r="D4143" s="71">
        <v>42094</v>
      </c>
      <c r="E4143">
        <v>3</v>
      </c>
      <c r="F4143">
        <v>2015</v>
      </c>
      <c r="G4143" t="s">
        <v>1164</v>
      </c>
      <c r="H4143" t="s">
        <v>545</v>
      </c>
      <c r="I4143" t="s">
        <v>1599</v>
      </c>
    </row>
    <row r="4144" spans="1:9" x14ac:dyDescent="0.25">
      <c r="A4144" t="s">
        <v>1873</v>
      </c>
      <c r="B4144">
        <v>0.15371580600000001</v>
      </c>
      <c r="C4144" t="s">
        <v>1395</v>
      </c>
      <c r="D4144" s="71">
        <v>42268</v>
      </c>
      <c r="E4144">
        <v>9</v>
      </c>
      <c r="F4144">
        <v>2015</v>
      </c>
      <c r="G4144" t="s">
        <v>1164</v>
      </c>
      <c r="H4144" t="s">
        <v>545</v>
      </c>
      <c r="I4144" t="s">
        <v>1599</v>
      </c>
    </row>
    <row r="4145" spans="1:9" x14ac:dyDescent="0.25">
      <c r="A4145" t="s">
        <v>1940</v>
      </c>
      <c r="B4145">
        <v>0.15277021599999999</v>
      </c>
      <c r="C4145" t="s">
        <v>1395</v>
      </c>
      <c r="D4145" s="71">
        <v>42366</v>
      </c>
      <c r="E4145">
        <v>12</v>
      </c>
      <c r="F4145">
        <v>2015</v>
      </c>
      <c r="G4145" t="s">
        <v>1164</v>
      </c>
      <c r="H4145" t="s">
        <v>545</v>
      </c>
      <c r="I4145" t="s">
        <v>1599</v>
      </c>
    </row>
    <row r="4146" spans="1:9" x14ac:dyDescent="0.25">
      <c r="A4146" t="s">
        <v>1951</v>
      </c>
      <c r="B4146">
        <v>0.15265769700000001</v>
      </c>
      <c r="C4146" t="s">
        <v>1395</v>
      </c>
      <c r="D4146" s="71">
        <v>42409</v>
      </c>
      <c r="E4146">
        <v>2</v>
      </c>
      <c r="F4146">
        <v>2016</v>
      </c>
      <c r="G4146" t="s">
        <v>1164</v>
      </c>
      <c r="H4146" t="s">
        <v>545</v>
      </c>
      <c r="I4146" t="s">
        <v>1599</v>
      </c>
    </row>
    <row r="4147" spans="1:9" x14ac:dyDescent="0.25">
      <c r="A4147" t="s">
        <v>1990</v>
      </c>
      <c r="B4147">
        <v>0.15200841200000001</v>
      </c>
      <c r="C4147" t="s">
        <v>1395</v>
      </c>
      <c r="D4147" s="71">
        <v>42146</v>
      </c>
      <c r="E4147">
        <v>5</v>
      </c>
      <c r="F4147">
        <v>2015</v>
      </c>
      <c r="G4147" t="s">
        <v>1164</v>
      </c>
      <c r="H4147" t="s">
        <v>545</v>
      </c>
      <c r="I4147" t="s">
        <v>1599</v>
      </c>
    </row>
    <row r="4148" spans="1:9" x14ac:dyDescent="0.25">
      <c r="A4148" t="s">
        <v>2005</v>
      </c>
      <c r="B4148">
        <v>0.151866791</v>
      </c>
      <c r="C4148" t="s">
        <v>1395</v>
      </c>
      <c r="D4148" s="71">
        <v>42503</v>
      </c>
      <c r="E4148">
        <v>5</v>
      </c>
      <c r="F4148">
        <v>2016</v>
      </c>
      <c r="G4148" t="s">
        <v>1164</v>
      </c>
      <c r="H4148" t="s">
        <v>545</v>
      </c>
      <c r="I4148" t="s">
        <v>1599</v>
      </c>
    </row>
    <row r="4149" spans="1:9" x14ac:dyDescent="0.25">
      <c r="A4149" t="s">
        <v>2092</v>
      </c>
      <c r="B4149">
        <v>0.15054463100000001</v>
      </c>
      <c r="C4149" t="s">
        <v>1395</v>
      </c>
      <c r="D4149" s="71">
        <v>42384</v>
      </c>
      <c r="E4149">
        <v>1</v>
      </c>
      <c r="F4149">
        <v>2016</v>
      </c>
      <c r="G4149" t="s">
        <v>1164</v>
      </c>
      <c r="H4149" t="s">
        <v>545</v>
      </c>
      <c r="I4149" t="s">
        <v>1599</v>
      </c>
    </row>
    <row r="4150" spans="1:9" x14ac:dyDescent="0.25">
      <c r="A4150" t="s">
        <v>2120</v>
      </c>
      <c r="B4150">
        <v>0.15009140900000001</v>
      </c>
      <c r="C4150" t="s">
        <v>1395</v>
      </c>
      <c r="D4150" s="71">
        <v>42153</v>
      </c>
      <c r="E4150">
        <v>5</v>
      </c>
      <c r="F4150">
        <v>2015</v>
      </c>
      <c r="G4150" t="s">
        <v>1164</v>
      </c>
      <c r="H4150" t="s">
        <v>545</v>
      </c>
      <c r="I4150" t="s">
        <v>1599</v>
      </c>
    </row>
    <row r="4151" spans="1:9" x14ac:dyDescent="0.25">
      <c r="A4151" t="s">
        <v>2152</v>
      </c>
      <c r="B4151">
        <v>0.14971066799999999</v>
      </c>
      <c r="C4151" t="s">
        <v>1395</v>
      </c>
      <c r="D4151" s="71">
        <v>42384</v>
      </c>
      <c r="E4151">
        <v>1</v>
      </c>
      <c r="F4151">
        <v>2016</v>
      </c>
      <c r="G4151" t="s">
        <v>1164</v>
      </c>
      <c r="H4151" t="s">
        <v>545</v>
      </c>
      <c r="I4151" t="s">
        <v>1599</v>
      </c>
    </row>
    <row r="4152" spans="1:9" x14ac:dyDescent="0.25">
      <c r="A4152" t="s">
        <v>2154</v>
      </c>
      <c r="B4152">
        <v>0.14970428099999999</v>
      </c>
      <c r="C4152" t="s">
        <v>1395</v>
      </c>
      <c r="D4152" s="71">
        <v>42445</v>
      </c>
      <c r="E4152">
        <v>3</v>
      </c>
      <c r="F4152">
        <v>2016</v>
      </c>
      <c r="G4152" t="s">
        <v>1164</v>
      </c>
      <c r="H4152" t="s">
        <v>545</v>
      </c>
      <c r="I4152" t="s">
        <v>1599</v>
      </c>
    </row>
    <row r="4153" spans="1:9" x14ac:dyDescent="0.25">
      <c r="A4153" t="s">
        <v>2205</v>
      </c>
      <c r="B4153">
        <v>0.14905875699999999</v>
      </c>
      <c r="C4153" t="s">
        <v>1395</v>
      </c>
      <c r="D4153" s="71">
        <v>42528</v>
      </c>
      <c r="E4153">
        <v>6</v>
      </c>
      <c r="F4153">
        <v>2016</v>
      </c>
      <c r="G4153" t="s">
        <v>1164</v>
      </c>
      <c r="H4153" t="s">
        <v>545</v>
      </c>
      <c r="I4153" t="s">
        <v>1599</v>
      </c>
    </row>
    <row r="4154" spans="1:9" x14ac:dyDescent="0.25">
      <c r="A4154" t="s">
        <v>2280</v>
      </c>
      <c r="B4154">
        <v>0.148291743</v>
      </c>
      <c r="C4154" t="s">
        <v>1395</v>
      </c>
      <c r="D4154" s="71">
        <v>42069</v>
      </c>
      <c r="E4154">
        <v>3</v>
      </c>
      <c r="F4154">
        <v>2015</v>
      </c>
      <c r="G4154" t="s">
        <v>1164</v>
      </c>
      <c r="H4154" t="s">
        <v>545</v>
      </c>
      <c r="I4154" t="s">
        <v>1599</v>
      </c>
    </row>
    <row r="4155" spans="1:9" x14ac:dyDescent="0.25">
      <c r="A4155" t="s">
        <v>2362</v>
      </c>
      <c r="B4155">
        <v>0.14695011099999999</v>
      </c>
      <c r="C4155" t="s">
        <v>1395</v>
      </c>
      <c r="D4155" s="71">
        <v>42215</v>
      </c>
      <c r="E4155">
        <v>7</v>
      </c>
      <c r="F4155">
        <v>2015</v>
      </c>
      <c r="G4155" t="s">
        <v>1164</v>
      </c>
      <c r="H4155" t="s">
        <v>545</v>
      </c>
      <c r="I4155" t="s">
        <v>1599</v>
      </c>
    </row>
    <row r="4156" spans="1:9" x14ac:dyDescent="0.25">
      <c r="A4156" t="s">
        <v>2395</v>
      </c>
      <c r="B4156">
        <v>0.14647374599999999</v>
      </c>
      <c r="C4156" t="s">
        <v>1395</v>
      </c>
      <c r="D4156" s="71">
        <v>42384</v>
      </c>
      <c r="E4156">
        <v>1</v>
      </c>
      <c r="F4156">
        <v>2016</v>
      </c>
      <c r="G4156" t="s">
        <v>1164</v>
      </c>
      <c r="H4156" t="s">
        <v>545</v>
      </c>
      <c r="I4156" t="s">
        <v>1599</v>
      </c>
    </row>
    <row r="4157" spans="1:9" x14ac:dyDescent="0.25">
      <c r="A4157" t="s">
        <v>2396</v>
      </c>
      <c r="B4157">
        <v>0.14647232099999999</v>
      </c>
      <c r="C4157" t="s">
        <v>1395</v>
      </c>
      <c r="D4157" s="71">
        <v>42426</v>
      </c>
      <c r="E4157">
        <v>2</v>
      </c>
      <c r="F4157">
        <v>2016</v>
      </c>
      <c r="G4157" t="s">
        <v>1164</v>
      </c>
      <c r="H4157" t="s">
        <v>545</v>
      </c>
      <c r="I4157" t="s">
        <v>1599</v>
      </c>
    </row>
    <row r="4158" spans="1:9" x14ac:dyDescent="0.25">
      <c r="A4158" t="s">
        <v>2502</v>
      </c>
      <c r="B4158">
        <v>0.145186604</v>
      </c>
      <c r="C4158" t="s">
        <v>1395</v>
      </c>
      <c r="D4158" s="71">
        <v>42529</v>
      </c>
      <c r="E4158">
        <v>6</v>
      </c>
      <c r="F4158">
        <v>2016</v>
      </c>
      <c r="G4158" t="s">
        <v>1164</v>
      </c>
      <c r="H4158" t="s">
        <v>545</v>
      </c>
      <c r="I4158" t="s">
        <v>1599</v>
      </c>
    </row>
    <row r="4159" spans="1:9" x14ac:dyDescent="0.25">
      <c r="A4159" t="s">
        <v>2504</v>
      </c>
      <c r="B4159">
        <v>0.145157272</v>
      </c>
      <c r="C4159" t="s">
        <v>1395</v>
      </c>
      <c r="D4159" s="71">
        <v>42480</v>
      </c>
      <c r="E4159">
        <v>4</v>
      </c>
      <c r="F4159">
        <v>2016</v>
      </c>
      <c r="G4159" t="s">
        <v>1164</v>
      </c>
      <c r="H4159" t="s">
        <v>545</v>
      </c>
      <c r="I4159" t="s">
        <v>1599</v>
      </c>
    </row>
    <row r="4160" spans="1:9" x14ac:dyDescent="0.25">
      <c r="A4160" t="s">
        <v>2575</v>
      </c>
      <c r="B4160">
        <v>0.14449010000000001</v>
      </c>
      <c r="C4160" t="s">
        <v>1395</v>
      </c>
      <c r="D4160" s="71">
        <v>42227</v>
      </c>
      <c r="E4160">
        <v>8</v>
      </c>
      <c r="F4160">
        <v>2015</v>
      </c>
      <c r="G4160" t="s">
        <v>1164</v>
      </c>
      <c r="H4160" t="s">
        <v>545</v>
      </c>
      <c r="I4160" t="s">
        <v>1599</v>
      </c>
    </row>
    <row r="4161" spans="1:9" x14ac:dyDescent="0.25">
      <c r="A4161" t="s">
        <v>2587</v>
      </c>
      <c r="B4161">
        <v>0.144355815</v>
      </c>
      <c r="C4161" t="s">
        <v>1395</v>
      </c>
      <c r="D4161" s="71">
        <v>42510</v>
      </c>
      <c r="E4161">
        <v>5</v>
      </c>
      <c r="F4161">
        <v>2016</v>
      </c>
      <c r="G4161" t="s">
        <v>1164</v>
      </c>
      <c r="H4161" t="s">
        <v>545</v>
      </c>
      <c r="I4161" t="s">
        <v>1599</v>
      </c>
    </row>
    <row r="4162" spans="1:9" x14ac:dyDescent="0.25">
      <c r="A4162" t="s">
        <v>2620</v>
      </c>
      <c r="B4162">
        <v>0.14393888899999999</v>
      </c>
      <c r="C4162" t="s">
        <v>1395</v>
      </c>
      <c r="D4162" s="71">
        <v>42416</v>
      </c>
      <c r="E4162">
        <v>2</v>
      </c>
      <c r="F4162">
        <v>2016</v>
      </c>
      <c r="G4162" t="s">
        <v>1164</v>
      </c>
      <c r="H4162" t="s">
        <v>545</v>
      </c>
      <c r="I4162" t="s">
        <v>1599</v>
      </c>
    </row>
    <row r="4163" spans="1:9" x14ac:dyDescent="0.25">
      <c r="A4163" t="s">
        <v>1994</v>
      </c>
      <c r="B4163">
        <v>0.13928600699999999</v>
      </c>
      <c r="C4163" t="s">
        <v>1395</v>
      </c>
      <c r="D4163" s="71">
        <v>42292</v>
      </c>
      <c r="E4163">
        <v>10</v>
      </c>
      <c r="F4163">
        <v>2015</v>
      </c>
      <c r="G4163" t="s">
        <v>1164</v>
      </c>
      <c r="H4163" t="s">
        <v>545</v>
      </c>
      <c r="I4163" t="s">
        <v>1599</v>
      </c>
    </row>
    <row r="4164" spans="1:9" x14ac:dyDescent="0.25">
      <c r="A4164" t="s">
        <v>2000</v>
      </c>
      <c r="B4164">
        <v>0.13922965200000001</v>
      </c>
      <c r="C4164" t="s">
        <v>1395</v>
      </c>
      <c r="D4164" s="71">
        <v>42263</v>
      </c>
      <c r="E4164">
        <v>9</v>
      </c>
      <c r="F4164">
        <v>2015</v>
      </c>
      <c r="G4164" t="s">
        <v>1164</v>
      </c>
      <c r="H4164" t="s">
        <v>545</v>
      </c>
      <c r="I4164" t="s">
        <v>1599</v>
      </c>
    </row>
    <row r="4165" spans="1:9" x14ac:dyDescent="0.25">
      <c r="A4165" t="s">
        <v>2077</v>
      </c>
      <c r="B4165">
        <v>0.138355328</v>
      </c>
      <c r="C4165" t="s">
        <v>1395</v>
      </c>
      <c r="D4165" s="71">
        <v>42384</v>
      </c>
      <c r="E4165">
        <v>1</v>
      </c>
      <c r="F4165">
        <v>2016</v>
      </c>
      <c r="G4165" t="s">
        <v>1164</v>
      </c>
      <c r="H4165" t="s">
        <v>545</v>
      </c>
      <c r="I4165" t="s">
        <v>1599</v>
      </c>
    </row>
    <row r="4166" spans="1:9" x14ac:dyDescent="0.25">
      <c r="A4166" t="s">
        <v>2124</v>
      </c>
      <c r="B4166">
        <v>0.13768984500000001</v>
      </c>
      <c r="C4166" t="s">
        <v>1395</v>
      </c>
      <c r="D4166" s="71">
        <v>42411</v>
      </c>
      <c r="E4166">
        <v>2</v>
      </c>
      <c r="F4166">
        <v>2016</v>
      </c>
      <c r="G4166" t="s">
        <v>1164</v>
      </c>
      <c r="H4166" t="s">
        <v>545</v>
      </c>
      <c r="I4166" t="s">
        <v>1599</v>
      </c>
    </row>
    <row r="4167" spans="1:9" x14ac:dyDescent="0.25">
      <c r="A4167" t="s">
        <v>2158</v>
      </c>
      <c r="B4167">
        <v>0.13734721799999999</v>
      </c>
      <c r="C4167" t="s">
        <v>1395</v>
      </c>
      <c r="D4167" s="71">
        <v>42412</v>
      </c>
      <c r="E4167">
        <v>2</v>
      </c>
      <c r="F4167">
        <v>2016</v>
      </c>
      <c r="G4167" t="s">
        <v>1164</v>
      </c>
      <c r="H4167" t="s">
        <v>545</v>
      </c>
      <c r="I4167" t="s">
        <v>1599</v>
      </c>
    </row>
    <row r="4168" spans="1:9" x14ac:dyDescent="0.25">
      <c r="A4168" t="s">
        <v>2172</v>
      </c>
      <c r="B4168">
        <v>0.13719524</v>
      </c>
      <c r="C4168" t="s">
        <v>1395</v>
      </c>
      <c r="D4168" s="71">
        <v>42494</v>
      </c>
      <c r="E4168">
        <v>5</v>
      </c>
      <c r="F4168">
        <v>2016</v>
      </c>
      <c r="G4168" t="s">
        <v>1164</v>
      </c>
      <c r="H4168" t="s">
        <v>545</v>
      </c>
      <c r="I4168" t="s">
        <v>1599</v>
      </c>
    </row>
    <row r="4169" spans="1:9" x14ac:dyDescent="0.25">
      <c r="A4169" t="s">
        <v>2582</v>
      </c>
      <c r="B4169">
        <v>0.13255481599999999</v>
      </c>
      <c r="C4169" t="s">
        <v>1395</v>
      </c>
      <c r="D4169" s="71">
        <v>42241</v>
      </c>
      <c r="E4169">
        <v>8</v>
      </c>
      <c r="F4169">
        <v>2015</v>
      </c>
      <c r="G4169" t="s">
        <v>1164</v>
      </c>
      <c r="H4169" t="s">
        <v>545</v>
      </c>
      <c r="I4169" t="s">
        <v>1599</v>
      </c>
    </row>
    <row r="4170" spans="1:9" x14ac:dyDescent="0.25">
      <c r="A4170" t="s">
        <v>2591</v>
      </c>
      <c r="B4170">
        <v>0.13247958500000001</v>
      </c>
      <c r="C4170" t="s">
        <v>1395</v>
      </c>
      <c r="D4170" s="71">
        <v>42172</v>
      </c>
      <c r="E4170">
        <v>6</v>
      </c>
      <c r="F4170">
        <v>2015</v>
      </c>
      <c r="G4170" t="s">
        <v>1164</v>
      </c>
      <c r="H4170" t="s">
        <v>545</v>
      </c>
      <c r="I4170" t="s">
        <v>1599</v>
      </c>
    </row>
    <row r="4171" spans="1:9" x14ac:dyDescent="0.25">
      <c r="A4171" t="s">
        <v>1759</v>
      </c>
      <c r="B4171">
        <v>0.13068823700000001</v>
      </c>
      <c r="C4171" t="s">
        <v>1395</v>
      </c>
      <c r="D4171" s="71">
        <v>42214</v>
      </c>
      <c r="E4171">
        <v>7</v>
      </c>
      <c r="F4171">
        <v>2015</v>
      </c>
      <c r="G4171" t="s">
        <v>1164</v>
      </c>
      <c r="H4171" t="s">
        <v>545</v>
      </c>
      <c r="I4171" t="s">
        <v>1599</v>
      </c>
    </row>
    <row r="4172" spans="1:9" x14ac:dyDescent="0.25">
      <c r="A4172" t="s">
        <v>1767</v>
      </c>
      <c r="B4172">
        <v>0.13056520499999999</v>
      </c>
      <c r="C4172" t="s">
        <v>1395</v>
      </c>
      <c r="D4172" s="71">
        <v>42152</v>
      </c>
      <c r="E4172">
        <v>5</v>
      </c>
      <c r="F4172">
        <v>2015</v>
      </c>
      <c r="G4172" t="s">
        <v>1164</v>
      </c>
      <c r="H4172" t="s">
        <v>545</v>
      </c>
      <c r="I4172" t="s">
        <v>1599</v>
      </c>
    </row>
    <row r="4173" spans="1:9" x14ac:dyDescent="0.25">
      <c r="A4173" t="s">
        <v>1861</v>
      </c>
      <c r="B4173">
        <v>0.12980601</v>
      </c>
      <c r="C4173" t="s">
        <v>1395</v>
      </c>
      <c r="D4173" s="71">
        <v>42535</v>
      </c>
      <c r="E4173">
        <v>6</v>
      </c>
      <c r="F4173">
        <v>2016</v>
      </c>
      <c r="G4173" t="s">
        <v>1164</v>
      </c>
      <c r="H4173" t="s">
        <v>545</v>
      </c>
      <c r="I4173" t="s">
        <v>1599</v>
      </c>
    </row>
    <row r="4174" spans="1:9" x14ac:dyDescent="0.25">
      <c r="A4174" t="s">
        <v>2014</v>
      </c>
      <c r="B4174">
        <v>0.128017989</v>
      </c>
      <c r="C4174" t="s">
        <v>1395</v>
      </c>
      <c r="D4174" s="71">
        <v>42165</v>
      </c>
      <c r="E4174">
        <v>6</v>
      </c>
      <c r="F4174">
        <v>2015</v>
      </c>
      <c r="G4174" t="s">
        <v>1164</v>
      </c>
      <c r="H4174" t="s">
        <v>545</v>
      </c>
      <c r="I4174" t="s">
        <v>1599</v>
      </c>
    </row>
    <row r="4175" spans="1:9" x14ac:dyDescent="0.25">
      <c r="A4175" t="s">
        <v>2018</v>
      </c>
      <c r="B4175">
        <v>0.12798215399999999</v>
      </c>
      <c r="C4175" t="s">
        <v>1395</v>
      </c>
      <c r="D4175" s="71">
        <v>42431</v>
      </c>
      <c r="E4175">
        <v>3</v>
      </c>
      <c r="F4175">
        <v>2016</v>
      </c>
      <c r="G4175" t="s">
        <v>1164</v>
      </c>
      <c r="H4175" t="s">
        <v>545</v>
      </c>
      <c r="I4175" t="s">
        <v>1599</v>
      </c>
    </row>
    <row r="4176" spans="1:9" x14ac:dyDescent="0.25">
      <c r="A4176" t="s">
        <v>2102</v>
      </c>
      <c r="B4176">
        <v>0.12698639</v>
      </c>
      <c r="C4176" t="s">
        <v>1395</v>
      </c>
      <c r="D4176" s="71">
        <v>42374</v>
      </c>
      <c r="E4176">
        <v>1</v>
      </c>
      <c r="F4176">
        <v>2016</v>
      </c>
      <c r="G4176" t="s">
        <v>1164</v>
      </c>
      <c r="H4176" t="s">
        <v>545</v>
      </c>
      <c r="I4176" t="s">
        <v>1599</v>
      </c>
    </row>
    <row r="4177" spans="1:9" x14ac:dyDescent="0.25">
      <c r="A4177" t="s">
        <v>2181</v>
      </c>
      <c r="B4177">
        <v>0.12595531600000001</v>
      </c>
      <c r="C4177" t="s">
        <v>1395</v>
      </c>
      <c r="D4177" s="71">
        <v>42240</v>
      </c>
      <c r="E4177">
        <v>8</v>
      </c>
      <c r="F4177">
        <v>2015</v>
      </c>
      <c r="G4177" t="s">
        <v>1164</v>
      </c>
      <c r="H4177" t="s">
        <v>545</v>
      </c>
      <c r="I4177" t="s">
        <v>1599</v>
      </c>
    </row>
    <row r="4178" spans="1:9" x14ac:dyDescent="0.25">
      <c r="A4178" t="s">
        <v>2322</v>
      </c>
      <c r="B4178">
        <v>0.12441696200000001</v>
      </c>
      <c r="C4178" t="s">
        <v>1395</v>
      </c>
      <c r="D4178" s="71">
        <v>42494</v>
      </c>
      <c r="E4178">
        <v>5</v>
      </c>
      <c r="F4178">
        <v>2016</v>
      </c>
      <c r="G4178" t="s">
        <v>1164</v>
      </c>
      <c r="H4178" t="s">
        <v>545</v>
      </c>
      <c r="I4178" t="s">
        <v>1599</v>
      </c>
    </row>
    <row r="4179" spans="1:9" x14ac:dyDescent="0.25">
      <c r="A4179" t="s">
        <v>2495</v>
      </c>
      <c r="B4179">
        <v>0.12274908900000001</v>
      </c>
      <c r="C4179" t="s">
        <v>1395</v>
      </c>
      <c r="D4179" s="71">
        <v>42117</v>
      </c>
      <c r="E4179">
        <v>4</v>
      </c>
      <c r="F4179">
        <v>2015</v>
      </c>
      <c r="G4179" t="s">
        <v>1164</v>
      </c>
      <c r="H4179" t="s">
        <v>545</v>
      </c>
      <c r="I4179" t="s">
        <v>1599</v>
      </c>
    </row>
    <row r="4180" spans="1:9" x14ac:dyDescent="0.25">
      <c r="A4180" t="s">
        <v>2410</v>
      </c>
      <c r="B4180">
        <v>0.18725866699999999</v>
      </c>
      <c r="C4180" t="s">
        <v>1395</v>
      </c>
      <c r="D4180" s="71">
        <v>42507</v>
      </c>
      <c r="E4180">
        <v>5</v>
      </c>
      <c r="F4180">
        <v>2016</v>
      </c>
      <c r="G4180" t="s">
        <v>1164</v>
      </c>
      <c r="H4180" t="s">
        <v>545</v>
      </c>
      <c r="I4180" t="s">
        <v>1599</v>
      </c>
    </row>
    <row r="4181" spans="1:9" x14ac:dyDescent="0.25">
      <c r="A4181" t="s">
        <v>1950</v>
      </c>
      <c r="B4181">
        <v>0.17043204300000001</v>
      </c>
      <c r="C4181" t="s">
        <v>1395</v>
      </c>
      <c r="D4181" s="71">
        <v>42215</v>
      </c>
      <c r="E4181">
        <v>7</v>
      </c>
      <c r="F4181">
        <v>2015</v>
      </c>
      <c r="G4181" t="s">
        <v>1164</v>
      </c>
      <c r="H4181" t="s">
        <v>545</v>
      </c>
      <c r="I4181" t="s">
        <v>1599</v>
      </c>
    </row>
    <row r="4182" spans="1:9" x14ac:dyDescent="0.25">
      <c r="A4182" t="s">
        <v>2379</v>
      </c>
      <c r="B4182">
        <v>0.16205075699999999</v>
      </c>
      <c r="C4182" t="s">
        <v>1395</v>
      </c>
      <c r="D4182" s="71">
        <v>42403</v>
      </c>
      <c r="E4182">
        <v>2</v>
      </c>
      <c r="F4182">
        <v>2016</v>
      </c>
      <c r="G4182" t="s">
        <v>1164</v>
      </c>
      <c r="H4182" t="s">
        <v>545</v>
      </c>
      <c r="I4182" t="s">
        <v>1599</v>
      </c>
    </row>
    <row r="4183" spans="1:9" x14ac:dyDescent="0.25">
      <c r="A4183" t="s">
        <v>2390</v>
      </c>
      <c r="B4183">
        <v>0.16185617199999999</v>
      </c>
      <c r="C4183" t="s">
        <v>1395</v>
      </c>
      <c r="D4183" s="71">
        <v>42396</v>
      </c>
      <c r="E4183">
        <v>1</v>
      </c>
      <c r="F4183">
        <v>2016</v>
      </c>
      <c r="G4183" t="s">
        <v>1164</v>
      </c>
      <c r="H4183" t="s">
        <v>545</v>
      </c>
      <c r="I4183" t="s">
        <v>1599</v>
      </c>
    </row>
    <row r="4184" spans="1:9" x14ac:dyDescent="0.25">
      <c r="A4184" t="s">
        <v>1797</v>
      </c>
      <c r="B4184">
        <v>0.154707225</v>
      </c>
      <c r="C4184" t="s">
        <v>1395</v>
      </c>
      <c r="D4184" s="71">
        <v>42409</v>
      </c>
      <c r="E4184">
        <v>2</v>
      </c>
      <c r="F4184">
        <v>2016</v>
      </c>
      <c r="G4184" t="s">
        <v>1164</v>
      </c>
      <c r="H4184" t="s">
        <v>545</v>
      </c>
      <c r="I4184" t="s">
        <v>1599</v>
      </c>
    </row>
    <row r="4185" spans="1:9" x14ac:dyDescent="0.25">
      <c r="A4185" t="s">
        <v>1888</v>
      </c>
      <c r="B4185">
        <v>0.15348519399999999</v>
      </c>
      <c r="C4185" t="s">
        <v>1395</v>
      </c>
      <c r="D4185" s="71">
        <v>42136</v>
      </c>
      <c r="E4185">
        <v>5</v>
      </c>
      <c r="F4185">
        <v>2015</v>
      </c>
      <c r="G4185" t="s">
        <v>1164</v>
      </c>
      <c r="H4185" t="s">
        <v>545</v>
      </c>
      <c r="I4185" t="s">
        <v>1599</v>
      </c>
    </row>
    <row r="4186" spans="1:9" x14ac:dyDescent="0.25">
      <c r="A4186" t="s">
        <v>1842</v>
      </c>
      <c r="B4186">
        <v>0.14122010199999999</v>
      </c>
      <c r="C4186" t="s">
        <v>1395</v>
      </c>
      <c r="D4186" s="71">
        <v>42277</v>
      </c>
      <c r="E4186">
        <v>9</v>
      </c>
      <c r="F4186">
        <v>2015</v>
      </c>
      <c r="G4186" t="s">
        <v>1164</v>
      </c>
      <c r="H4186" t="s">
        <v>545</v>
      </c>
      <c r="I4186" t="s">
        <v>1599</v>
      </c>
    </row>
    <row r="4187" spans="1:9" x14ac:dyDescent="0.25">
      <c r="A4187" t="s">
        <v>2169</v>
      </c>
      <c r="B4187">
        <v>0.12613465200000001</v>
      </c>
      <c r="C4187" t="s">
        <v>1395</v>
      </c>
      <c r="D4187" s="71">
        <v>42349</v>
      </c>
      <c r="E4187">
        <v>12</v>
      </c>
      <c r="F4187">
        <v>2015</v>
      </c>
      <c r="G4187" t="s">
        <v>1164</v>
      </c>
      <c r="H4187" t="s">
        <v>545</v>
      </c>
      <c r="I4187" t="s">
        <v>1599</v>
      </c>
    </row>
    <row r="4188" spans="1:9" x14ac:dyDescent="0.25">
      <c r="A4188" t="s">
        <v>2518</v>
      </c>
      <c r="B4188">
        <v>0.13334547899999999</v>
      </c>
      <c r="C4188" t="s">
        <v>1395</v>
      </c>
      <c r="D4188" s="71">
        <v>41660</v>
      </c>
      <c r="E4188">
        <v>1</v>
      </c>
      <c r="F4188">
        <v>2014</v>
      </c>
      <c r="G4188" t="s">
        <v>1164</v>
      </c>
      <c r="H4188" t="s">
        <v>1018</v>
      </c>
      <c r="I4188" t="s">
        <v>1599</v>
      </c>
    </row>
    <row r="4189" spans="1:9" x14ac:dyDescent="0.25">
      <c r="A4189" t="s">
        <v>1804</v>
      </c>
      <c r="B4189">
        <v>0.22109643500000001</v>
      </c>
      <c r="C4189" t="s">
        <v>1395</v>
      </c>
      <c r="D4189" s="71">
        <v>42468</v>
      </c>
      <c r="E4189">
        <v>4</v>
      </c>
      <c r="F4189">
        <v>2016</v>
      </c>
      <c r="G4189" t="s">
        <v>1164</v>
      </c>
      <c r="H4189" t="s">
        <v>544</v>
      </c>
      <c r="I4189" t="s">
        <v>1599</v>
      </c>
    </row>
    <row r="4190" spans="1:9" x14ac:dyDescent="0.25">
      <c r="A4190" t="s">
        <v>2407</v>
      </c>
      <c r="B4190">
        <v>0.16150466099999999</v>
      </c>
      <c r="C4190" t="s">
        <v>1395</v>
      </c>
      <c r="D4190" s="71">
        <v>41547</v>
      </c>
      <c r="E4190">
        <v>9</v>
      </c>
      <c r="F4190">
        <v>2013</v>
      </c>
      <c r="G4190" t="s">
        <v>1164</v>
      </c>
      <c r="H4190" t="s">
        <v>1018</v>
      </c>
      <c r="I4190" t="s">
        <v>1599</v>
      </c>
    </row>
    <row r="4191" spans="1:9" x14ac:dyDescent="0.25">
      <c r="A4191" t="s">
        <v>2089</v>
      </c>
      <c r="B4191">
        <v>0.20220250100000001</v>
      </c>
      <c r="C4191" t="s">
        <v>1395</v>
      </c>
      <c r="D4191" s="71">
        <v>41576</v>
      </c>
      <c r="E4191">
        <v>10</v>
      </c>
      <c r="F4191">
        <v>2013</v>
      </c>
      <c r="G4191" t="s">
        <v>1164</v>
      </c>
      <c r="H4191" t="s">
        <v>1018</v>
      </c>
      <c r="I4191" t="s">
        <v>1599</v>
      </c>
    </row>
    <row r="4192" spans="1:9" x14ac:dyDescent="0.25">
      <c r="A4192" t="s">
        <v>2284</v>
      </c>
      <c r="B4192">
        <v>0.19215965700000001</v>
      </c>
      <c r="C4192" t="s">
        <v>1395</v>
      </c>
      <c r="D4192" s="71">
        <v>41894</v>
      </c>
      <c r="E4192">
        <v>9</v>
      </c>
      <c r="F4192">
        <v>2014</v>
      </c>
      <c r="G4192" t="s">
        <v>1164</v>
      </c>
      <c r="H4192" t="s">
        <v>545</v>
      </c>
      <c r="I4192" t="s">
        <v>1599</v>
      </c>
    </row>
    <row r="4193" spans="1:9" x14ac:dyDescent="0.25">
      <c r="A4193" t="s">
        <v>2116</v>
      </c>
      <c r="B4193">
        <v>0.16707744399999999</v>
      </c>
      <c r="C4193" t="s">
        <v>1395</v>
      </c>
      <c r="D4193" s="71">
        <v>41943</v>
      </c>
      <c r="E4193">
        <v>10</v>
      </c>
      <c r="F4193">
        <v>2014</v>
      </c>
      <c r="G4193" t="s">
        <v>1164</v>
      </c>
      <c r="H4193" t="s">
        <v>545</v>
      </c>
      <c r="I4193" t="s">
        <v>1599</v>
      </c>
    </row>
    <row r="4194" spans="1:9" x14ac:dyDescent="0.25">
      <c r="A4194" t="s">
        <v>1809</v>
      </c>
      <c r="B4194">
        <v>0.15452901899999999</v>
      </c>
      <c r="C4194" t="s">
        <v>1395</v>
      </c>
      <c r="D4194" s="71">
        <v>41470</v>
      </c>
      <c r="E4194">
        <v>7</v>
      </c>
      <c r="F4194">
        <v>2013</v>
      </c>
      <c r="G4194" t="s">
        <v>1164</v>
      </c>
      <c r="H4194" t="s">
        <v>1018</v>
      </c>
      <c r="I4194" t="s">
        <v>1599</v>
      </c>
    </row>
    <row r="4195" spans="1:9" x14ac:dyDescent="0.25">
      <c r="A4195" t="s">
        <v>1844</v>
      </c>
      <c r="B4195">
        <v>0.15416027900000001</v>
      </c>
      <c r="C4195" t="s">
        <v>1395</v>
      </c>
      <c r="D4195" s="71">
        <v>41656</v>
      </c>
      <c r="E4195">
        <v>1</v>
      </c>
      <c r="F4195">
        <v>2014</v>
      </c>
      <c r="G4195" t="s">
        <v>1164</v>
      </c>
      <c r="H4195" t="s">
        <v>1018</v>
      </c>
      <c r="I4195" t="s">
        <v>1599</v>
      </c>
    </row>
    <row r="4196" spans="1:9" x14ac:dyDescent="0.25">
      <c r="A4196" t="s">
        <v>1879</v>
      </c>
      <c r="B4196">
        <v>0.15358623900000001</v>
      </c>
      <c r="C4196" t="s">
        <v>1395</v>
      </c>
      <c r="D4196" s="71">
        <v>41971</v>
      </c>
      <c r="E4196">
        <v>11</v>
      </c>
      <c r="F4196">
        <v>2014</v>
      </c>
      <c r="G4196" t="s">
        <v>1164</v>
      </c>
      <c r="H4196" t="s">
        <v>545</v>
      </c>
      <c r="I4196" t="s">
        <v>1599</v>
      </c>
    </row>
    <row r="4197" spans="1:9" x14ac:dyDescent="0.25">
      <c r="A4197" t="s">
        <v>2606</v>
      </c>
      <c r="B4197">
        <v>0.14411607400000001</v>
      </c>
      <c r="C4197" t="s">
        <v>1395</v>
      </c>
      <c r="D4197" s="71">
        <v>41810</v>
      </c>
      <c r="E4197">
        <v>6</v>
      </c>
      <c r="F4197">
        <v>2014</v>
      </c>
      <c r="G4197" t="s">
        <v>1164</v>
      </c>
      <c r="H4197" t="s">
        <v>545</v>
      </c>
      <c r="I4197" t="s">
        <v>1599</v>
      </c>
    </row>
    <row r="4198" spans="1:9" x14ac:dyDescent="0.25">
      <c r="A4198" t="s">
        <v>1726</v>
      </c>
      <c r="B4198">
        <v>0.14264913400000001</v>
      </c>
      <c r="C4198" t="s">
        <v>1395</v>
      </c>
      <c r="D4198" s="71">
        <v>41759</v>
      </c>
      <c r="E4198">
        <v>4</v>
      </c>
      <c r="F4198">
        <v>2014</v>
      </c>
      <c r="G4198" t="s">
        <v>1164</v>
      </c>
      <c r="H4198" t="s">
        <v>545</v>
      </c>
      <c r="I4198" t="s">
        <v>1599</v>
      </c>
    </row>
    <row r="4199" spans="1:9" x14ac:dyDescent="0.25">
      <c r="A4199" t="s">
        <v>1802</v>
      </c>
      <c r="B4199">
        <v>0.14158610699999999</v>
      </c>
      <c r="C4199" t="s">
        <v>1395</v>
      </c>
      <c r="D4199" s="71">
        <v>41626</v>
      </c>
      <c r="E4199">
        <v>12</v>
      </c>
      <c r="F4199">
        <v>2013</v>
      </c>
      <c r="G4199" t="s">
        <v>1164</v>
      </c>
      <c r="H4199" t="s">
        <v>1018</v>
      </c>
      <c r="I4199" t="s">
        <v>1599</v>
      </c>
    </row>
    <row r="4200" spans="1:9" x14ac:dyDescent="0.25">
      <c r="A4200" t="s">
        <v>2063</v>
      </c>
      <c r="B4200">
        <v>0.13849830399999999</v>
      </c>
      <c r="C4200" t="s">
        <v>1395</v>
      </c>
      <c r="D4200" s="71">
        <v>41905</v>
      </c>
      <c r="E4200">
        <v>9</v>
      </c>
      <c r="F4200">
        <v>2014</v>
      </c>
      <c r="G4200" t="s">
        <v>1164</v>
      </c>
      <c r="H4200" t="s">
        <v>545</v>
      </c>
      <c r="I4200" t="s">
        <v>1599</v>
      </c>
    </row>
    <row r="4201" spans="1:9" x14ac:dyDescent="0.25">
      <c r="A4201" t="s">
        <v>2256</v>
      </c>
      <c r="B4201">
        <v>0.13618190099999999</v>
      </c>
      <c r="C4201" t="s">
        <v>1395</v>
      </c>
      <c r="D4201" s="71">
        <v>41912</v>
      </c>
      <c r="E4201">
        <v>9</v>
      </c>
      <c r="F4201">
        <v>2014</v>
      </c>
      <c r="G4201" t="s">
        <v>1164</v>
      </c>
      <c r="H4201" t="s">
        <v>545</v>
      </c>
      <c r="I4201" t="s">
        <v>1599</v>
      </c>
    </row>
    <row r="4202" spans="1:9" x14ac:dyDescent="0.25">
      <c r="A4202" t="s">
        <v>2271</v>
      </c>
      <c r="B4202">
        <v>0.13596751500000001</v>
      </c>
      <c r="C4202" t="s">
        <v>1395</v>
      </c>
      <c r="D4202" s="71">
        <v>41941</v>
      </c>
      <c r="E4202">
        <v>10</v>
      </c>
      <c r="F4202">
        <v>2014</v>
      </c>
      <c r="G4202" t="s">
        <v>1164</v>
      </c>
      <c r="H4202" t="s">
        <v>545</v>
      </c>
      <c r="I4202" t="s">
        <v>1599</v>
      </c>
    </row>
    <row r="4203" spans="1:9" x14ac:dyDescent="0.25">
      <c r="A4203" t="s">
        <v>1761</v>
      </c>
      <c r="B4203">
        <v>0.130662945</v>
      </c>
      <c r="C4203" t="s">
        <v>1395</v>
      </c>
      <c r="D4203" s="71">
        <v>41830</v>
      </c>
      <c r="E4203">
        <v>7</v>
      </c>
      <c r="F4203">
        <v>2014</v>
      </c>
      <c r="G4203" t="s">
        <v>1164</v>
      </c>
      <c r="H4203" t="s">
        <v>545</v>
      </c>
      <c r="I4203" t="s">
        <v>1599</v>
      </c>
    </row>
    <row r="4204" spans="1:9" x14ac:dyDescent="0.25">
      <c r="A4204" t="s">
        <v>1821</v>
      </c>
      <c r="B4204">
        <v>0.13014256599999999</v>
      </c>
      <c r="C4204" t="s">
        <v>1395</v>
      </c>
      <c r="D4204" s="71">
        <v>41470</v>
      </c>
      <c r="E4204">
        <v>7</v>
      </c>
      <c r="F4204">
        <v>2013</v>
      </c>
      <c r="G4204" t="s">
        <v>1164</v>
      </c>
      <c r="H4204" t="s">
        <v>1018</v>
      </c>
      <c r="I4204" t="s">
        <v>1599</v>
      </c>
    </row>
    <row r="4205" spans="1:9" x14ac:dyDescent="0.25">
      <c r="A4205" t="s">
        <v>2187</v>
      </c>
      <c r="B4205">
        <v>0.12589371799999999</v>
      </c>
      <c r="C4205" t="s">
        <v>1395</v>
      </c>
      <c r="D4205" s="71">
        <v>41592</v>
      </c>
      <c r="E4205">
        <v>11</v>
      </c>
      <c r="F4205">
        <v>2013</v>
      </c>
      <c r="G4205" t="s">
        <v>1164</v>
      </c>
      <c r="H4205" t="s">
        <v>1018</v>
      </c>
      <c r="I4205" t="s">
        <v>1599</v>
      </c>
    </row>
    <row r="4206" spans="1:9" x14ac:dyDescent="0.25">
      <c r="A4206" t="s">
        <v>2260</v>
      </c>
      <c r="B4206">
        <v>0.125061161</v>
      </c>
      <c r="C4206" t="s">
        <v>1395</v>
      </c>
      <c r="D4206" s="71">
        <v>41813</v>
      </c>
      <c r="E4206">
        <v>6</v>
      </c>
      <c r="F4206">
        <v>2014</v>
      </c>
      <c r="G4206" t="s">
        <v>1164</v>
      </c>
      <c r="H4206" t="s">
        <v>545</v>
      </c>
      <c r="I4206" t="s">
        <v>1599</v>
      </c>
    </row>
    <row r="4207" spans="1:9" x14ac:dyDescent="0.25">
      <c r="A4207" t="s">
        <v>2268</v>
      </c>
      <c r="B4207">
        <v>0.12499729699999999</v>
      </c>
      <c r="C4207" t="s">
        <v>1395</v>
      </c>
      <c r="D4207" s="71">
        <v>41659</v>
      </c>
      <c r="E4207">
        <v>1</v>
      </c>
      <c r="F4207">
        <v>2014</v>
      </c>
      <c r="G4207" t="s">
        <v>1164</v>
      </c>
      <c r="H4207" t="s">
        <v>1018</v>
      </c>
      <c r="I4207" t="s">
        <v>1599</v>
      </c>
    </row>
    <row r="4208" spans="1:9" x14ac:dyDescent="0.25">
      <c r="A4208" t="s">
        <v>2306</v>
      </c>
      <c r="B4208">
        <v>0.124614034</v>
      </c>
      <c r="C4208" t="s">
        <v>1395</v>
      </c>
      <c r="D4208" s="71">
        <v>41423</v>
      </c>
      <c r="E4208">
        <v>5</v>
      </c>
      <c r="F4208">
        <v>2013</v>
      </c>
      <c r="G4208" t="s">
        <v>1164</v>
      </c>
      <c r="H4208" t="s">
        <v>1018</v>
      </c>
      <c r="I4208" t="s">
        <v>1599</v>
      </c>
    </row>
    <row r="4209" spans="1:9" x14ac:dyDescent="0.25">
      <c r="A4209" t="s">
        <v>2518</v>
      </c>
      <c r="B4209">
        <v>0.12255381</v>
      </c>
      <c r="C4209" t="s">
        <v>1395</v>
      </c>
      <c r="D4209" s="71">
        <v>41943</v>
      </c>
      <c r="E4209">
        <v>10</v>
      </c>
      <c r="F4209">
        <v>2014</v>
      </c>
      <c r="G4209" t="s">
        <v>1164</v>
      </c>
      <c r="H4209" t="s">
        <v>545</v>
      </c>
      <c r="I4209" t="s">
        <v>1599</v>
      </c>
    </row>
    <row r="4210" spans="1:9" x14ac:dyDescent="0.25">
      <c r="A4210" t="s">
        <v>2014</v>
      </c>
      <c r="B4210">
        <v>0.16907413499999999</v>
      </c>
      <c r="C4210" t="s">
        <v>1395</v>
      </c>
      <c r="D4210" s="71">
        <v>42458</v>
      </c>
      <c r="E4210">
        <v>3</v>
      </c>
      <c r="F4210">
        <v>2016</v>
      </c>
      <c r="G4210" t="s">
        <v>1164</v>
      </c>
      <c r="H4210" t="s">
        <v>545</v>
      </c>
      <c r="I4210" t="s">
        <v>1599</v>
      </c>
    </row>
    <row r="4211" spans="1:9" x14ac:dyDescent="0.25">
      <c r="A4211" t="s">
        <v>1674</v>
      </c>
      <c r="B4211">
        <v>0.15688777500000001</v>
      </c>
      <c r="C4211" t="s">
        <v>1395</v>
      </c>
      <c r="D4211" s="71">
        <v>42409</v>
      </c>
      <c r="E4211">
        <v>2</v>
      </c>
      <c r="F4211">
        <v>2016</v>
      </c>
      <c r="G4211" t="s">
        <v>1164</v>
      </c>
      <c r="H4211" t="s">
        <v>545</v>
      </c>
      <c r="I4211" t="s">
        <v>1599</v>
      </c>
    </row>
    <row r="4212" spans="1:9" x14ac:dyDescent="0.25">
      <c r="A4212" t="s">
        <v>1941</v>
      </c>
      <c r="B4212">
        <v>0.139988099</v>
      </c>
      <c r="C4212" t="s">
        <v>1395</v>
      </c>
      <c r="D4212" s="71">
        <v>42517</v>
      </c>
      <c r="E4212">
        <v>5</v>
      </c>
      <c r="F4212">
        <v>2016</v>
      </c>
      <c r="G4212" t="s">
        <v>1164</v>
      </c>
      <c r="H4212" t="s">
        <v>545</v>
      </c>
      <c r="I4212" t="s">
        <v>1599</v>
      </c>
    </row>
    <row r="4213" spans="1:9" x14ac:dyDescent="0.25">
      <c r="A4213" t="s">
        <v>2037</v>
      </c>
      <c r="B4213">
        <v>0.30837408300000002</v>
      </c>
      <c r="C4213" t="s">
        <v>1395</v>
      </c>
      <c r="D4213" s="71">
        <v>42509</v>
      </c>
      <c r="E4213">
        <v>5</v>
      </c>
      <c r="F4213">
        <v>2016</v>
      </c>
      <c r="G4213" t="s">
        <v>1164</v>
      </c>
      <c r="H4213" t="s">
        <v>545</v>
      </c>
      <c r="I4213" t="s">
        <v>1599</v>
      </c>
    </row>
    <row r="4214" spans="1:9" x14ac:dyDescent="0.25">
      <c r="A4214" t="s">
        <v>2067</v>
      </c>
      <c r="B4214">
        <v>0.30451365499999999</v>
      </c>
      <c r="C4214" t="s">
        <v>1395</v>
      </c>
      <c r="D4214" s="71">
        <v>42391</v>
      </c>
      <c r="E4214">
        <v>1</v>
      </c>
      <c r="F4214">
        <v>2016</v>
      </c>
      <c r="G4214" t="s">
        <v>1164</v>
      </c>
      <c r="H4214" t="s">
        <v>545</v>
      </c>
      <c r="I4214" t="s">
        <v>1599</v>
      </c>
    </row>
    <row r="4215" spans="1:9" x14ac:dyDescent="0.25">
      <c r="A4215" t="s">
        <v>2225</v>
      </c>
      <c r="B4215">
        <v>0.27838993899999998</v>
      </c>
      <c r="C4215" t="s">
        <v>1395</v>
      </c>
      <c r="D4215" s="71">
        <v>42436</v>
      </c>
      <c r="E4215">
        <v>3</v>
      </c>
      <c r="F4215">
        <v>2016</v>
      </c>
      <c r="G4215" t="s">
        <v>1164</v>
      </c>
      <c r="H4215" t="s">
        <v>545</v>
      </c>
      <c r="I4215" t="s">
        <v>1599</v>
      </c>
    </row>
    <row r="4216" spans="1:9" x14ac:dyDescent="0.25">
      <c r="A4216" t="s">
        <v>1714</v>
      </c>
      <c r="B4216">
        <v>0.22904126399999999</v>
      </c>
      <c r="C4216" t="s">
        <v>1395</v>
      </c>
      <c r="D4216" s="71">
        <v>42214</v>
      </c>
      <c r="E4216">
        <v>7</v>
      </c>
      <c r="F4216">
        <v>2015</v>
      </c>
      <c r="G4216" t="s">
        <v>1164</v>
      </c>
      <c r="H4216" t="s">
        <v>545</v>
      </c>
      <c r="I4216" t="s">
        <v>1599</v>
      </c>
    </row>
    <row r="4217" spans="1:9" x14ac:dyDescent="0.25">
      <c r="A4217" t="s">
        <v>1842</v>
      </c>
      <c r="B4217">
        <v>0.217248365</v>
      </c>
      <c r="C4217" t="s">
        <v>1395</v>
      </c>
      <c r="D4217" s="71">
        <v>42446</v>
      </c>
      <c r="E4217">
        <v>3</v>
      </c>
      <c r="F4217">
        <v>2016</v>
      </c>
      <c r="G4217" t="s">
        <v>1164</v>
      </c>
      <c r="H4217" t="s">
        <v>545</v>
      </c>
      <c r="I4217" t="s">
        <v>1599</v>
      </c>
    </row>
    <row r="4218" spans="1:9" x14ac:dyDescent="0.25">
      <c r="A4218" t="s">
        <v>1880</v>
      </c>
      <c r="B4218">
        <v>0.21486970599999999</v>
      </c>
      <c r="C4218" t="s">
        <v>1395</v>
      </c>
      <c r="D4218" s="71">
        <v>42453</v>
      </c>
      <c r="E4218">
        <v>3</v>
      </c>
      <c r="F4218">
        <v>2016</v>
      </c>
      <c r="G4218" t="s">
        <v>1164</v>
      </c>
      <c r="H4218" t="s">
        <v>545</v>
      </c>
      <c r="I4218" t="s">
        <v>1599</v>
      </c>
    </row>
    <row r="4219" spans="1:9" x14ac:dyDescent="0.25">
      <c r="A4219" t="s">
        <v>1928</v>
      </c>
      <c r="B4219">
        <v>0.21177220999999999</v>
      </c>
      <c r="C4219" t="s">
        <v>1395</v>
      </c>
      <c r="D4219" s="71">
        <v>42457</v>
      </c>
      <c r="E4219">
        <v>3</v>
      </c>
      <c r="F4219">
        <v>2016</v>
      </c>
      <c r="G4219" t="s">
        <v>1164</v>
      </c>
      <c r="H4219" t="s">
        <v>545</v>
      </c>
      <c r="I4219" t="s">
        <v>1599</v>
      </c>
    </row>
    <row r="4220" spans="1:9" x14ac:dyDescent="0.25">
      <c r="A4220" t="s">
        <v>1952</v>
      </c>
      <c r="B4220">
        <v>0.21003043099999999</v>
      </c>
      <c r="C4220" t="s">
        <v>1395</v>
      </c>
      <c r="D4220" s="71">
        <v>42489</v>
      </c>
      <c r="E4220">
        <v>4</v>
      </c>
      <c r="F4220">
        <v>2016</v>
      </c>
      <c r="G4220" t="s">
        <v>1164</v>
      </c>
      <c r="H4220" t="s">
        <v>545</v>
      </c>
      <c r="I4220" t="s">
        <v>1599</v>
      </c>
    </row>
    <row r="4221" spans="1:9" x14ac:dyDescent="0.25">
      <c r="A4221" t="s">
        <v>1993</v>
      </c>
      <c r="B4221">
        <v>0.20791975100000001</v>
      </c>
      <c r="C4221" t="s">
        <v>1395</v>
      </c>
      <c r="D4221" s="71">
        <v>42440</v>
      </c>
      <c r="E4221">
        <v>3</v>
      </c>
      <c r="F4221">
        <v>2016</v>
      </c>
      <c r="G4221" t="s">
        <v>1164</v>
      </c>
      <c r="H4221" t="s">
        <v>545</v>
      </c>
      <c r="I4221" t="s">
        <v>1599</v>
      </c>
    </row>
    <row r="4222" spans="1:9" x14ac:dyDescent="0.25">
      <c r="A4222" t="s">
        <v>1995</v>
      </c>
      <c r="B4222">
        <v>0.207766121</v>
      </c>
      <c r="C4222" t="s">
        <v>1395</v>
      </c>
      <c r="D4222" s="71">
        <v>42409</v>
      </c>
      <c r="E4222">
        <v>2</v>
      </c>
      <c r="F4222">
        <v>2016</v>
      </c>
      <c r="G4222" t="s">
        <v>1164</v>
      </c>
      <c r="H4222" t="s">
        <v>545</v>
      </c>
      <c r="I4222" t="s">
        <v>1599</v>
      </c>
    </row>
    <row r="4223" spans="1:9" x14ac:dyDescent="0.25">
      <c r="A4223" t="s">
        <v>2001</v>
      </c>
      <c r="B4223">
        <v>0.207334568</v>
      </c>
      <c r="C4223" t="s">
        <v>1395</v>
      </c>
      <c r="D4223" s="71">
        <v>42500</v>
      </c>
      <c r="E4223">
        <v>5</v>
      </c>
      <c r="F4223">
        <v>2016</v>
      </c>
      <c r="G4223" t="s">
        <v>1164</v>
      </c>
      <c r="H4223" t="s">
        <v>545</v>
      </c>
      <c r="I4223" t="s">
        <v>1599</v>
      </c>
    </row>
    <row r="4224" spans="1:9" x14ac:dyDescent="0.25">
      <c r="A4224" t="s">
        <v>2077</v>
      </c>
      <c r="B4224">
        <v>0.20278833600000001</v>
      </c>
      <c r="C4224" t="s">
        <v>1395</v>
      </c>
      <c r="D4224" s="71">
        <v>42270</v>
      </c>
      <c r="E4224">
        <v>9</v>
      </c>
      <c r="F4224">
        <v>2015</v>
      </c>
      <c r="G4224" t="s">
        <v>1164</v>
      </c>
      <c r="H4224" t="s">
        <v>545</v>
      </c>
      <c r="I4224" t="s">
        <v>1599</v>
      </c>
    </row>
    <row r="4225" spans="1:9" x14ac:dyDescent="0.25">
      <c r="A4225" t="s">
        <v>2203</v>
      </c>
      <c r="B4225">
        <v>0.19618155000000001</v>
      </c>
      <c r="C4225" t="s">
        <v>1395</v>
      </c>
      <c r="D4225" s="71">
        <v>42514</v>
      </c>
      <c r="E4225">
        <v>5</v>
      </c>
      <c r="F4225">
        <v>2016</v>
      </c>
      <c r="G4225" t="s">
        <v>1164</v>
      </c>
      <c r="H4225" t="s">
        <v>545</v>
      </c>
      <c r="I4225" t="s">
        <v>1599</v>
      </c>
    </row>
    <row r="4226" spans="1:9" x14ac:dyDescent="0.25">
      <c r="A4226" t="s">
        <v>2240</v>
      </c>
      <c r="B4226">
        <v>0.19442262299999999</v>
      </c>
      <c r="C4226" t="s">
        <v>1395</v>
      </c>
      <c r="D4226" s="71">
        <v>42417</v>
      </c>
      <c r="E4226">
        <v>2</v>
      </c>
      <c r="F4226">
        <v>2016</v>
      </c>
      <c r="G4226" t="s">
        <v>1164</v>
      </c>
      <c r="H4226" t="s">
        <v>545</v>
      </c>
      <c r="I4226" t="s">
        <v>1599</v>
      </c>
    </row>
    <row r="4227" spans="1:9" x14ac:dyDescent="0.25">
      <c r="A4227" t="s">
        <v>2241</v>
      </c>
      <c r="B4227">
        <v>0.19442262299999999</v>
      </c>
      <c r="C4227" t="s">
        <v>1395</v>
      </c>
      <c r="D4227" s="71">
        <v>42417</v>
      </c>
      <c r="E4227">
        <v>2</v>
      </c>
      <c r="F4227">
        <v>2016</v>
      </c>
      <c r="G4227" t="s">
        <v>1164</v>
      </c>
      <c r="H4227" t="s">
        <v>545</v>
      </c>
      <c r="I4227" t="s">
        <v>1599</v>
      </c>
    </row>
    <row r="4228" spans="1:9" x14ac:dyDescent="0.25">
      <c r="A4228" t="s">
        <v>2242</v>
      </c>
      <c r="B4228">
        <v>0.19442262299999999</v>
      </c>
      <c r="C4228" t="s">
        <v>1395</v>
      </c>
      <c r="D4228" s="71">
        <v>42424</v>
      </c>
      <c r="E4228">
        <v>2</v>
      </c>
      <c r="F4228">
        <v>2016</v>
      </c>
      <c r="G4228" t="s">
        <v>1164</v>
      </c>
      <c r="H4228" t="s">
        <v>545</v>
      </c>
      <c r="I4228" t="s">
        <v>1599</v>
      </c>
    </row>
    <row r="4229" spans="1:9" x14ac:dyDescent="0.25">
      <c r="A4229" t="s">
        <v>2312</v>
      </c>
      <c r="B4229">
        <v>0.19095701300000001</v>
      </c>
      <c r="C4229" t="s">
        <v>1395</v>
      </c>
      <c r="D4229" s="71">
        <v>42416</v>
      </c>
      <c r="E4229">
        <v>2</v>
      </c>
      <c r="F4229">
        <v>2016</v>
      </c>
      <c r="G4229" t="s">
        <v>1164</v>
      </c>
      <c r="H4229" t="s">
        <v>545</v>
      </c>
      <c r="I4229" t="s">
        <v>1599</v>
      </c>
    </row>
    <row r="4230" spans="1:9" x14ac:dyDescent="0.25">
      <c r="A4230" t="s">
        <v>2374</v>
      </c>
      <c r="B4230">
        <v>0.18826003399999999</v>
      </c>
      <c r="C4230" t="s">
        <v>1395</v>
      </c>
      <c r="D4230" s="71">
        <v>42521</v>
      </c>
      <c r="E4230">
        <v>5</v>
      </c>
      <c r="F4230">
        <v>2016</v>
      </c>
      <c r="G4230" t="s">
        <v>1164</v>
      </c>
      <c r="H4230" t="s">
        <v>545</v>
      </c>
      <c r="I4230" t="s">
        <v>1599</v>
      </c>
    </row>
    <row r="4231" spans="1:9" x14ac:dyDescent="0.25">
      <c r="A4231" t="s">
        <v>2390</v>
      </c>
      <c r="B4231">
        <v>0.18792936099999999</v>
      </c>
      <c r="C4231" t="s">
        <v>1395</v>
      </c>
      <c r="D4231" s="71">
        <v>42447</v>
      </c>
      <c r="E4231">
        <v>3</v>
      </c>
      <c r="F4231">
        <v>2016</v>
      </c>
      <c r="G4231" t="s">
        <v>1164</v>
      </c>
      <c r="H4231" t="s">
        <v>545</v>
      </c>
      <c r="I4231" t="s">
        <v>1599</v>
      </c>
    </row>
    <row r="4232" spans="1:9" x14ac:dyDescent="0.25">
      <c r="A4232" t="s">
        <v>2441</v>
      </c>
      <c r="B4232">
        <v>0.18580918499999999</v>
      </c>
      <c r="C4232" t="s">
        <v>1395</v>
      </c>
      <c r="D4232" s="71">
        <v>42531</v>
      </c>
      <c r="E4232">
        <v>6</v>
      </c>
      <c r="F4232">
        <v>2016</v>
      </c>
      <c r="G4232" t="s">
        <v>1164</v>
      </c>
      <c r="H4232" t="s">
        <v>545</v>
      </c>
      <c r="I4232" t="s">
        <v>1599</v>
      </c>
    </row>
    <row r="4233" spans="1:9" x14ac:dyDescent="0.25">
      <c r="A4233" t="s">
        <v>2448</v>
      </c>
      <c r="B4233">
        <v>0.185733168</v>
      </c>
      <c r="C4233" t="s">
        <v>1395</v>
      </c>
      <c r="D4233" s="71">
        <v>42429</v>
      </c>
      <c r="E4233">
        <v>2</v>
      </c>
      <c r="F4233">
        <v>2016</v>
      </c>
      <c r="G4233" t="s">
        <v>1164</v>
      </c>
      <c r="H4233" t="s">
        <v>545</v>
      </c>
      <c r="I4233" t="s">
        <v>1599</v>
      </c>
    </row>
    <row r="4234" spans="1:9" x14ac:dyDescent="0.25">
      <c r="A4234" t="s">
        <v>2452</v>
      </c>
      <c r="B4234">
        <v>0.18565361999999999</v>
      </c>
      <c r="C4234" t="s">
        <v>1395</v>
      </c>
      <c r="D4234" s="71">
        <v>42300</v>
      </c>
      <c r="E4234">
        <v>10</v>
      </c>
      <c r="F4234">
        <v>2015</v>
      </c>
      <c r="G4234" t="s">
        <v>1164</v>
      </c>
      <c r="H4234" t="s">
        <v>545</v>
      </c>
      <c r="I4234" t="s">
        <v>1599</v>
      </c>
    </row>
    <row r="4235" spans="1:9" x14ac:dyDescent="0.25">
      <c r="A4235" t="s">
        <v>2517</v>
      </c>
      <c r="B4235">
        <v>0.183511127</v>
      </c>
      <c r="C4235" t="s">
        <v>1395</v>
      </c>
      <c r="D4235" s="71">
        <v>42179</v>
      </c>
      <c r="E4235">
        <v>6</v>
      </c>
      <c r="F4235">
        <v>2015</v>
      </c>
      <c r="G4235" t="s">
        <v>1164</v>
      </c>
      <c r="H4235" t="s">
        <v>545</v>
      </c>
      <c r="I4235" t="s">
        <v>1599</v>
      </c>
    </row>
    <row r="4236" spans="1:9" x14ac:dyDescent="0.25">
      <c r="A4236" t="s">
        <v>2547</v>
      </c>
      <c r="B4236">
        <v>0.18230463099999999</v>
      </c>
      <c r="C4236" t="s">
        <v>1395</v>
      </c>
      <c r="D4236" s="71">
        <v>42216</v>
      </c>
      <c r="E4236">
        <v>7</v>
      </c>
      <c r="F4236">
        <v>2015</v>
      </c>
      <c r="G4236" t="s">
        <v>1164</v>
      </c>
      <c r="H4236" t="s">
        <v>545</v>
      </c>
      <c r="I4236" t="s">
        <v>1599</v>
      </c>
    </row>
    <row r="4237" spans="1:9" x14ac:dyDescent="0.25">
      <c r="A4237" t="s">
        <v>2571</v>
      </c>
      <c r="B4237">
        <v>0.18154137100000001</v>
      </c>
      <c r="C4237" t="s">
        <v>1395</v>
      </c>
      <c r="D4237" s="71">
        <v>41919</v>
      </c>
      <c r="E4237">
        <v>10</v>
      </c>
      <c r="F4237">
        <v>2014</v>
      </c>
      <c r="G4237" t="s">
        <v>1164</v>
      </c>
      <c r="H4237" t="s">
        <v>545</v>
      </c>
      <c r="I4237" t="s">
        <v>1599</v>
      </c>
    </row>
    <row r="4238" spans="1:9" x14ac:dyDescent="0.25">
      <c r="A4238" t="s">
        <v>2572</v>
      </c>
      <c r="B4238">
        <v>0.18147666800000001</v>
      </c>
      <c r="C4238" t="s">
        <v>1395</v>
      </c>
      <c r="D4238" s="71">
        <v>42529</v>
      </c>
      <c r="E4238">
        <v>6</v>
      </c>
      <c r="F4238">
        <v>2016</v>
      </c>
      <c r="G4238" t="s">
        <v>1164</v>
      </c>
      <c r="H4238" t="s">
        <v>545</v>
      </c>
      <c r="I4238" t="s">
        <v>1599</v>
      </c>
    </row>
    <row r="4239" spans="1:9" x14ac:dyDescent="0.25">
      <c r="A4239" t="s">
        <v>2591</v>
      </c>
      <c r="B4239">
        <v>0.18092025</v>
      </c>
      <c r="C4239" t="s">
        <v>1395</v>
      </c>
      <c r="D4239" s="71">
        <v>42528</v>
      </c>
      <c r="E4239">
        <v>6</v>
      </c>
      <c r="F4239">
        <v>2016</v>
      </c>
      <c r="G4239" t="s">
        <v>1164</v>
      </c>
      <c r="H4239" t="s">
        <v>545</v>
      </c>
      <c r="I4239" t="s">
        <v>1599</v>
      </c>
    </row>
    <row r="4240" spans="1:9" x14ac:dyDescent="0.25">
      <c r="A4240" t="s">
        <v>2602</v>
      </c>
      <c r="B4240">
        <v>0.180628872</v>
      </c>
      <c r="C4240" t="s">
        <v>1395</v>
      </c>
      <c r="D4240" s="71">
        <v>42431</v>
      </c>
      <c r="E4240">
        <v>3</v>
      </c>
      <c r="F4240">
        <v>2016</v>
      </c>
      <c r="G4240" t="s">
        <v>1164</v>
      </c>
      <c r="H4240" t="s">
        <v>545</v>
      </c>
      <c r="I4240" t="s">
        <v>1599</v>
      </c>
    </row>
    <row r="4241" spans="1:9" x14ac:dyDescent="0.25">
      <c r="A4241" t="s">
        <v>2622</v>
      </c>
      <c r="B4241">
        <v>0.18005172799999999</v>
      </c>
      <c r="C4241" t="s">
        <v>1395</v>
      </c>
      <c r="D4241" s="71">
        <v>42184</v>
      </c>
      <c r="E4241">
        <v>6</v>
      </c>
      <c r="F4241">
        <v>2015</v>
      </c>
      <c r="G4241" t="s">
        <v>1164</v>
      </c>
      <c r="H4241" t="s">
        <v>545</v>
      </c>
      <c r="I4241" t="s">
        <v>1599</v>
      </c>
    </row>
    <row r="4242" spans="1:9" x14ac:dyDescent="0.25">
      <c r="A4242" t="s">
        <v>1669</v>
      </c>
      <c r="B4242">
        <v>0.17885458500000001</v>
      </c>
      <c r="C4242" t="s">
        <v>1395</v>
      </c>
      <c r="D4242" s="71">
        <v>42426</v>
      </c>
      <c r="E4242">
        <v>2</v>
      </c>
      <c r="F4242">
        <v>2016</v>
      </c>
      <c r="G4242" t="s">
        <v>1164</v>
      </c>
      <c r="H4242" t="s">
        <v>545</v>
      </c>
      <c r="I4242" t="s">
        <v>1599</v>
      </c>
    </row>
    <row r="4243" spans="1:9" x14ac:dyDescent="0.25">
      <c r="A4243" t="s">
        <v>1672</v>
      </c>
      <c r="B4243">
        <v>0.178775398</v>
      </c>
      <c r="C4243" t="s">
        <v>1395</v>
      </c>
      <c r="D4243" s="71">
        <v>42481</v>
      </c>
      <c r="E4243">
        <v>4</v>
      </c>
      <c r="F4243">
        <v>2016</v>
      </c>
      <c r="G4243" t="s">
        <v>1164</v>
      </c>
      <c r="H4243" t="s">
        <v>545</v>
      </c>
      <c r="I4243" t="s">
        <v>1599</v>
      </c>
    </row>
    <row r="4244" spans="1:9" x14ac:dyDescent="0.25">
      <c r="A4244" t="s">
        <v>1704</v>
      </c>
      <c r="B4244">
        <v>0.17794480400000001</v>
      </c>
      <c r="C4244" t="s">
        <v>1395</v>
      </c>
      <c r="D4244" s="71">
        <v>42311</v>
      </c>
      <c r="E4244">
        <v>11</v>
      </c>
      <c r="F4244">
        <v>2015</v>
      </c>
      <c r="G4244" t="s">
        <v>1164</v>
      </c>
      <c r="H4244" t="s">
        <v>545</v>
      </c>
      <c r="I4244" t="s">
        <v>1599</v>
      </c>
    </row>
    <row r="4245" spans="1:9" x14ac:dyDescent="0.25">
      <c r="A4245" t="s">
        <v>1729</v>
      </c>
      <c r="B4245">
        <v>0.177366203</v>
      </c>
      <c r="C4245" t="s">
        <v>1395</v>
      </c>
      <c r="D4245" s="71">
        <v>42507</v>
      </c>
      <c r="E4245">
        <v>5</v>
      </c>
      <c r="F4245">
        <v>2016</v>
      </c>
      <c r="G4245" t="s">
        <v>1164</v>
      </c>
      <c r="H4245" t="s">
        <v>545</v>
      </c>
      <c r="I4245" t="s">
        <v>1599</v>
      </c>
    </row>
    <row r="4246" spans="1:9" x14ac:dyDescent="0.25">
      <c r="A4246" t="s">
        <v>1804</v>
      </c>
      <c r="B4246">
        <v>0.17491657599999999</v>
      </c>
      <c r="C4246" t="s">
        <v>1395</v>
      </c>
      <c r="D4246" s="71">
        <v>42198</v>
      </c>
      <c r="E4246">
        <v>7</v>
      </c>
      <c r="F4246">
        <v>2015</v>
      </c>
      <c r="G4246" t="s">
        <v>1164</v>
      </c>
      <c r="H4246" t="s">
        <v>545</v>
      </c>
      <c r="I4246" t="s">
        <v>1599</v>
      </c>
    </row>
    <row r="4247" spans="1:9" x14ac:dyDescent="0.25">
      <c r="A4247" t="s">
        <v>1814</v>
      </c>
      <c r="B4247">
        <v>0.17462776699999999</v>
      </c>
      <c r="C4247" t="s">
        <v>1395</v>
      </c>
      <c r="D4247" s="71">
        <v>42418</v>
      </c>
      <c r="E4247">
        <v>2</v>
      </c>
      <c r="F4247">
        <v>2016</v>
      </c>
      <c r="G4247" t="s">
        <v>1164</v>
      </c>
      <c r="H4247" t="s">
        <v>545</v>
      </c>
      <c r="I4247" t="s">
        <v>1599</v>
      </c>
    </row>
    <row r="4248" spans="1:9" x14ac:dyDescent="0.25">
      <c r="A4248" t="s">
        <v>1863</v>
      </c>
      <c r="B4248">
        <v>0.17293862500000001</v>
      </c>
      <c r="C4248" t="s">
        <v>1395</v>
      </c>
      <c r="D4248" s="71">
        <v>42388</v>
      </c>
      <c r="E4248">
        <v>1</v>
      </c>
      <c r="F4248">
        <v>2016</v>
      </c>
      <c r="G4248" t="s">
        <v>1164</v>
      </c>
      <c r="H4248" t="s">
        <v>545</v>
      </c>
      <c r="I4248" t="s">
        <v>1599</v>
      </c>
    </row>
    <row r="4249" spans="1:9" x14ac:dyDescent="0.25">
      <c r="A4249" t="s">
        <v>1929</v>
      </c>
      <c r="B4249">
        <v>0.171032499</v>
      </c>
      <c r="C4249" t="s">
        <v>1395</v>
      </c>
      <c r="D4249" s="71">
        <v>42474</v>
      </c>
      <c r="E4249">
        <v>4</v>
      </c>
      <c r="F4249">
        <v>2016</v>
      </c>
      <c r="G4249" t="s">
        <v>1164</v>
      </c>
      <c r="H4249" t="s">
        <v>545</v>
      </c>
      <c r="I4249" t="s">
        <v>1599</v>
      </c>
    </row>
    <row r="4250" spans="1:9" x14ac:dyDescent="0.25">
      <c r="A4250" t="s">
        <v>1986</v>
      </c>
      <c r="B4250">
        <v>0.16979946700000001</v>
      </c>
      <c r="C4250" t="s">
        <v>1395</v>
      </c>
      <c r="D4250" s="71">
        <v>42353</v>
      </c>
      <c r="E4250">
        <v>12</v>
      </c>
      <c r="F4250">
        <v>2015</v>
      </c>
      <c r="G4250" t="s">
        <v>1164</v>
      </c>
      <c r="H4250" t="s">
        <v>545</v>
      </c>
      <c r="I4250" t="s">
        <v>1599</v>
      </c>
    </row>
    <row r="4251" spans="1:9" x14ac:dyDescent="0.25">
      <c r="A4251" t="s">
        <v>2031</v>
      </c>
      <c r="B4251">
        <v>0.16867043700000001</v>
      </c>
      <c r="C4251" t="s">
        <v>1395</v>
      </c>
      <c r="D4251" s="71">
        <v>42528</v>
      </c>
      <c r="E4251">
        <v>6</v>
      </c>
      <c r="F4251">
        <v>2016</v>
      </c>
      <c r="G4251" t="s">
        <v>1164</v>
      </c>
      <c r="H4251" t="s">
        <v>545</v>
      </c>
      <c r="I4251" t="s">
        <v>1599</v>
      </c>
    </row>
    <row r="4252" spans="1:9" x14ac:dyDescent="0.25">
      <c r="A4252" t="s">
        <v>2036</v>
      </c>
      <c r="B4252">
        <v>0.16859466300000001</v>
      </c>
      <c r="C4252" t="s">
        <v>1395</v>
      </c>
      <c r="D4252" s="71">
        <v>42108</v>
      </c>
      <c r="E4252">
        <v>4</v>
      </c>
      <c r="F4252">
        <v>2015</v>
      </c>
      <c r="G4252" t="s">
        <v>1164</v>
      </c>
      <c r="H4252" t="s">
        <v>545</v>
      </c>
      <c r="I4252" t="s">
        <v>1599</v>
      </c>
    </row>
    <row r="4253" spans="1:9" x14ac:dyDescent="0.25">
      <c r="A4253" t="s">
        <v>2097</v>
      </c>
      <c r="B4253">
        <v>0.16735695</v>
      </c>
      <c r="C4253" t="s">
        <v>1395</v>
      </c>
      <c r="D4253" s="71">
        <v>42391</v>
      </c>
      <c r="E4253">
        <v>1</v>
      </c>
      <c r="F4253">
        <v>2016</v>
      </c>
      <c r="G4253" t="s">
        <v>1164</v>
      </c>
      <c r="H4253" t="s">
        <v>545</v>
      </c>
      <c r="I4253" t="s">
        <v>1599</v>
      </c>
    </row>
    <row r="4254" spans="1:9" x14ac:dyDescent="0.25">
      <c r="A4254" t="s">
        <v>2146</v>
      </c>
      <c r="B4254">
        <v>0.16634660400000001</v>
      </c>
      <c r="C4254" t="s">
        <v>1395</v>
      </c>
      <c r="D4254" s="71">
        <v>42123</v>
      </c>
      <c r="E4254">
        <v>4</v>
      </c>
      <c r="F4254">
        <v>2015</v>
      </c>
      <c r="G4254" t="s">
        <v>1164</v>
      </c>
      <c r="H4254" t="s">
        <v>545</v>
      </c>
      <c r="I4254" t="s">
        <v>1599</v>
      </c>
    </row>
    <row r="4255" spans="1:9" x14ac:dyDescent="0.25">
      <c r="A4255" t="s">
        <v>2196</v>
      </c>
      <c r="B4255">
        <v>0.16524812999999999</v>
      </c>
      <c r="C4255" t="s">
        <v>1395</v>
      </c>
      <c r="D4255" s="71">
        <v>42023</v>
      </c>
      <c r="E4255">
        <v>1</v>
      </c>
      <c r="F4255">
        <v>2015</v>
      </c>
      <c r="G4255" t="s">
        <v>1164</v>
      </c>
      <c r="H4255" t="s">
        <v>545</v>
      </c>
      <c r="I4255" t="s">
        <v>1599</v>
      </c>
    </row>
    <row r="4256" spans="1:9" x14ac:dyDescent="0.25">
      <c r="A4256" t="s">
        <v>2202</v>
      </c>
      <c r="B4256">
        <v>0.16514765200000001</v>
      </c>
      <c r="C4256" t="s">
        <v>1395</v>
      </c>
      <c r="D4256" s="71">
        <v>42368</v>
      </c>
      <c r="E4256">
        <v>12</v>
      </c>
      <c r="F4256">
        <v>2015</v>
      </c>
      <c r="G4256" t="s">
        <v>1164</v>
      </c>
      <c r="H4256" t="s">
        <v>545</v>
      </c>
      <c r="I4256" t="s">
        <v>1599</v>
      </c>
    </row>
    <row r="4257" spans="1:9" x14ac:dyDescent="0.25">
      <c r="A4257" t="s">
        <v>2242</v>
      </c>
      <c r="B4257">
        <v>0.16443843399999999</v>
      </c>
      <c r="C4257" t="s">
        <v>1395</v>
      </c>
      <c r="D4257" s="71">
        <v>42402</v>
      </c>
      <c r="E4257">
        <v>2</v>
      </c>
      <c r="F4257">
        <v>2016</v>
      </c>
      <c r="G4257" t="s">
        <v>1164</v>
      </c>
      <c r="H4257" t="s">
        <v>545</v>
      </c>
      <c r="I4257" t="s">
        <v>1599</v>
      </c>
    </row>
    <row r="4258" spans="1:9" x14ac:dyDescent="0.25">
      <c r="A4258" t="s">
        <v>2315</v>
      </c>
      <c r="B4258">
        <v>0.16309971700000001</v>
      </c>
      <c r="C4258" t="s">
        <v>1395</v>
      </c>
      <c r="D4258" s="71">
        <v>42389</v>
      </c>
      <c r="E4258">
        <v>1</v>
      </c>
      <c r="F4258">
        <v>2016</v>
      </c>
      <c r="G4258" t="s">
        <v>1164</v>
      </c>
      <c r="H4258" t="s">
        <v>545</v>
      </c>
      <c r="I4258" t="s">
        <v>1599</v>
      </c>
    </row>
    <row r="4259" spans="1:9" x14ac:dyDescent="0.25">
      <c r="A4259" t="s">
        <v>2349</v>
      </c>
      <c r="B4259">
        <v>0.16248900899999999</v>
      </c>
      <c r="C4259" t="s">
        <v>1395</v>
      </c>
      <c r="D4259" s="71">
        <v>42153</v>
      </c>
      <c r="E4259">
        <v>5</v>
      </c>
      <c r="F4259">
        <v>2015</v>
      </c>
      <c r="G4259" t="s">
        <v>1164</v>
      </c>
      <c r="H4259" t="s">
        <v>545</v>
      </c>
      <c r="I4259" t="s">
        <v>1599</v>
      </c>
    </row>
    <row r="4260" spans="1:9" x14ac:dyDescent="0.25">
      <c r="A4260" t="s">
        <v>2375</v>
      </c>
      <c r="B4260">
        <v>0.162112696</v>
      </c>
      <c r="C4260" t="s">
        <v>1395</v>
      </c>
      <c r="D4260" s="71">
        <v>42473</v>
      </c>
      <c r="E4260">
        <v>4</v>
      </c>
      <c r="F4260">
        <v>2016</v>
      </c>
      <c r="G4260" t="s">
        <v>1164</v>
      </c>
      <c r="H4260" t="s">
        <v>545</v>
      </c>
      <c r="I4260" t="s">
        <v>1599</v>
      </c>
    </row>
    <row r="4261" spans="1:9" x14ac:dyDescent="0.25">
      <c r="A4261" t="s">
        <v>2382</v>
      </c>
      <c r="B4261">
        <v>0.16198459300000001</v>
      </c>
      <c r="C4261" t="s">
        <v>1395</v>
      </c>
      <c r="D4261" s="71">
        <v>42474</v>
      </c>
      <c r="E4261">
        <v>4</v>
      </c>
      <c r="F4261">
        <v>2016</v>
      </c>
      <c r="G4261" t="s">
        <v>1164</v>
      </c>
      <c r="H4261" t="s">
        <v>545</v>
      </c>
      <c r="I4261" t="s">
        <v>1599</v>
      </c>
    </row>
    <row r="4262" spans="1:9" x14ac:dyDescent="0.25">
      <c r="A4262" t="s">
        <v>2463</v>
      </c>
      <c r="B4262">
        <v>0.160396703</v>
      </c>
      <c r="C4262" t="s">
        <v>1395</v>
      </c>
      <c r="D4262" s="71">
        <v>42416</v>
      </c>
      <c r="E4262">
        <v>2</v>
      </c>
      <c r="F4262">
        <v>2016</v>
      </c>
      <c r="G4262" t="s">
        <v>1164</v>
      </c>
      <c r="H4262" t="s">
        <v>545</v>
      </c>
      <c r="I4262" t="s">
        <v>1599</v>
      </c>
    </row>
    <row r="4263" spans="1:9" x14ac:dyDescent="0.25">
      <c r="A4263" t="s">
        <v>2550</v>
      </c>
      <c r="B4263">
        <v>0.159075982</v>
      </c>
      <c r="C4263" t="s">
        <v>1395</v>
      </c>
      <c r="D4263" s="71">
        <v>42338</v>
      </c>
      <c r="E4263">
        <v>11</v>
      </c>
      <c r="F4263">
        <v>2015</v>
      </c>
      <c r="G4263" t="s">
        <v>1164</v>
      </c>
      <c r="H4263" t="s">
        <v>545</v>
      </c>
      <c r="I4263" t="s">
        <v>1599</v>
      </c>
    </row>
    <row r="4264" spans="1:9" x14ac:dyDescent="0.25">
      <c r="A4264" t="s">
        <v>2570</v>
      </c>
      <c r="B4264">
        <v>0.15877356200000001</v>
      </c>
      <c r="C4264" t="s">
        <v>1395</v>
      </c>
      <c r="D4264" s="71">
        <v>42338</v>
      </c>
      <c r="E4264">
        <v>11</v>
      </c>
      <c r="F4264">
        <v>2015</v>
      </c>
      <c r="G4264" t="s">
        <v>1164</v>
      </c>
      <c r="H4264" t="s">
        <v>545</v>
      </c>
      <c r="I4264" t="s">
        <v>1599</v>
      </c>
    </row>
    <row r="4265" spans="1:9" x14ac:dyDescent="0.25">
      <c r="A4265" t="s">
        <v>2591</v>
      </c>
      <c r="B4265">
        <v>0.158377611</v>
      </c>
      <c r="C4265" t="s">
        <v>1395</v>
      </c>
      <c r="D4265" s="71">
        <v>42131</v>
      </c>
      <c r="E4265">
        <v>5</v>
      </c>
      <c r="F4265">
        <v>2015</v>
      </c>
      <c r="G4265" t="s">
        <v>1164</v>
      </c>
      <c r="H4265" t="s">
        <v>545</v>
      </c>
      <c r="I4265" t="s">
        <v>1599</v>
      </c>
    </row>
    <row r="4266" spans="1:9" x14ac:dyDescent="0.25">
      <c r="A4266" t="s">
        <v>2593</v>
      </c>
      <c r="B4266">
        <v>0.15832516999999999</v>
      </c>
      <c r="C4266" t="s">
        <v>1395</v>
      </c>
      <c r="D4266" s="71">
        <v>42153</v>
      </c>
      <c r="E4266">
        <v>5</v>
      </c>
      <c r="F4266">
        <v>2015</v>
      </c>
      <c r="G4266" t="s">
        <v>1164</v>
      </c>
      <c r="H4266" t="s">
        <v>545</v>
      </c>
      <c r="I4266" t="s">
        <v>1599</v>
      </c>
    </row>
    <row r="4267" spans="1:9" x14ac:dyDescent="0.25">
      <c r="A4267" t="s">
        <v>2594</v>
      </c>
      <c r="B4267">
        <v>0.15827740300000001</v>
      </c>
      <c r="C4267" t="s">
        <v>1395</v>
      </c>
      <c r="D4267" s="71">
        <v>42474</v>
      </c>
      <c r="E4267">
        <v>4</v>
      </c>
      <c r="F4267">
        <v>2016</v>
      </c>
      <c r="G4267" t="s">
        <v>1164</v>
      </c>
      <c r="H4267" t="s">
        <v>545</v>
      </c>
      <c r="I4267" t="s">
        <v>1599</v>
      </c>
    </row>
    <row r="4268" spans="1:9" x14ac:dyDescent="0.25">
      <c r="A4268" t="s">
        <v>2597</v>
      </c>
      <c r="B4268">
        <v>0.158233086</v>
      </c>
      <c r="C4268" t="s">
        <v>1395</v>
      </c>
      <c r="D4268" s="71">
        <v>42171</v>
      </c>
      <c r="E4268">
        <v>6</v>
      </c>
      <c r="F4268">
        <v>2015</v>
      </c>
      <c r="G4268" t="s">
        <v>1164</v>
      </c>
      <c r="H4268" t="s">
        <v>545</v>
      </c>
      <c r="I4268" t="s">
        <v>1599</v>
      </c>
    </row>
    <row r="4269" spans="1:9" x14ac:dyDescent="0.25">
      <c r="A4269" t="s">
        <v>2603</v>
      </c>
      <c r="B4269">
        <v>0.15811367300000001</v>
      </c>
      <c r="C4269" t="s">
        <v>1395</v>
      </c>
      <c r="D4269" s="71">
        <v>42390</v>
      </c>
      <c r="E4269">
        <v>1</v>
      </c>
      <c r="F4269">
        <v>2016</v>
      </c>
      <c r="G4269" t="s">
        <v>1164</v>
      </c>
      <c r="H4269" t="s">
        <v>545</v>
      </c>
      <c r="I4269" t="s">
        <v>1599</v>
      </c>
    </row>
    <row r="4270" spans="1:9" x14ac:dyDescent="0.25">
      <c r="A4270" t="s">
        <v>1753</v>
      </c>
      <c r="B4270">
        <v>0.15531558600000001</v>
      </c>
      <c r="C4270" t="s">
        <v>1395</v>
      </c>
      <c r="D4270" s="71">
        <v>42410</v>
      </c>
      <c r="E4270">
        <v>2</v>
      </c>
      <c r="F4270">
        <v>2016</v>
      </c>
      <c r="G4270" t="s">
        <v>1164</v>
      </c>
      <c r="H4270" t="s">
        <v>545</v>
      </c>
      <c r="I4270" t="s">
        <v>1599</v>
      </c>
    </row>
    <row r="4271" spans="1:9" x14ac:dyDescent="0.25">
      <c r="A4271" t="s">
        <v>1755</v>
      </c>
      <c r="B4271">
        <v>0.15526851799999999</v>
      </c>
      <c r="C4271" t="s">
        <v>1395</v>
      </c>
      <c r="D4271" s="71">
        <v>42360</v>
      </c>
      <c r="E4271">
        <v>12</v>
      </c>
      <c r="F4271">
        <v>2015</v>
      </c>
      <c r="G4271" t="s">
        <v>1164</v>
      </c>
      <c r="H4271" t="s">
        <v>545</v>
      </c>
      <c r="I4271" t="s">
        <v>1599</v>
      </c>
    </row>
    <row r="4272" spans="1:9" x14ac:dyDescent="0.25">
      <c r="A4272" t="s">
        <v>1829</v>
      </c>
      <c r="B4272">
        <v>0.15430828999999999</v>
      </c>
      <c r="C4272" t="s">
        <v>1395</v>
      </c>
      <c r="D4272" s="71">
        <v>42223</v>
      </c>
      <c r="E4272">
        <v>8</v>
      </c>
      <c r="F4272">
        <v>2015</v>
      </c>
      <c r="G4272" t="s">
        <v>1164</v>
      </c>
      <c r="H4272" t="s">
        <v>545</v>
      </c>
      <c r="I4272" t="s">
        <v>1599</v>
      </c>
    </row>
    <row r="4273" spans="1:9" x14ac:dyDescent="0.25">
      <c r="A4273" t="s">
        <v>1832</v>
      </c>
      <c r="B4273">
        <v>0.15424452899999999</v>
      </c>
      <c r="C4273" t="s">
        <v>1395</v>
      </c>
      <c r="D4273" s="71">
        <v>42332</v>
      </c>
      <c r="E4273">
        <v>11</v>
      </c>
      <c r="F4273">
        <v>2015</v>
      </c>
      <c r="G4273" t="s">
        <v>1164</v>
      </c>
      <c r="H4273" t="s">
        <v>545</v>
      </c>
      <c r="I4273" t="s">
        <v>1599</v>
      </c>
    </row>
    <row r="4274" spans="1:9" x14ac:dyDescent="0.25">
      <c r="A4274" t="s">
        <v>1882</v>
      </c>
      <c r="B4274">
        <v>0.15353714900000001</v>
      </c>
      <c r="C4274" t="s">
        <v>1395</v>
      </c>
      <c r="D4274" s="71">
        <v>42311</v>
      </c>
      <c r="E4274">
        <v>11</v>
      </c>
      <c r="F4274">
        <v>2015</v>
      </c>
      <c r="G4274" t="s">
        <v>1164</v>
      </c>
      <c r="H4274" t="s">
        <v>545</v>
      </c>
      <c r="I4274" t="s">
        <v>1599</v>
      </c>
    </row>
    <row r="4275" spans="1:9" x14ac:dyDescent="0.25">
      <c r="A4275" t="s">
        <v>1892</v>
      </c>
      <c r="B4275">
        <v>0.15341722599999999</v>
      </c>
      <c r="C4275" t="s">
        <v>1395</v>
      </c>
      <c r="D4275" s="71">
        <v>42411</v>
      </c>
      <c r="E4275">
        <v>2</v>
      </c>
      <c r="F4275">
        <v>2016</v>
      </c>
      <c r="G4275" t="s">
        <v>1164</v>
      </c>
      <c r="H4275" t="s">
        <v>545</v>
      </c>
      <c r="I4275" t="s">
        <v>1599</v>
      </c>
    </row>
    <row r="4276" spans="1:9" x14ac:dyDescent="0.25">
      <c r="A4276" t="s">
        <v>1895</v>
      </c>
      <c r="B4276">
        <v>0.15339794100000001</v>
      </c>
      <c r="C4276" t="s">
        <v>1395</v>
      </c>
      <c r="D4276" s="71">
        <v>42009</v>
      </c>
      <c r="E4276">
        <v>1</v>
      </c>
      <c r="F4276">
        <v>2015</v>
      </c>
      <c r="G4276" t="s">
        <v>1164</v>
      </c>
      <c r="H4276" t="s">
        <v>545</v>
      </c>
      <c r="I4276" t="s">
        <v>1599</v>
      </c>
    </row>
    <row r="4277" spans="1:9" x14ac:dyDescent="0.25">
      <c r="A4277" t="s">
        <v>1970</v>
      </c>
      <c r="B4277">
        <v>0.15226167900000001</v>
      </c>
      <c r="C4277" t="s">
        <v>1395</v>
      </c>
      <c r="D4277" s="71">
        <v>42368</v>
      </c>
      <c r="E4277">
        <v>12</v>
      </c>
      <c r="F4277">
        <v>2015</v>
      </c>
      <c r="G4277" t="s">
        <v>1164</v>
      </c>
      <c r="H4277" t="s">
        <v>545</v>
      </c>
      <c r="I4277" t="s">
        <v>1599</v>
      </c>
    </row>
    <row r="4278" spans="1:9" x14ac:dyDescent="0.25">
      <c r="A4278" t="s">
        <v>1987</v>
      </c>
      <c r="B4278">
        <v>0.15208866900000001</v>
      </c>
      <c r="C4278" t="s">
        <v>1395</v>
      </c>
      <c r="D4278" s="71">
        <v>42445</v>
      </c>
      <c r="E4278">
        <v>3</v>
      </c>
      <c r="F4278">
        <v>2016</v>
      </c>
      <c r="G4278" t="s">
        <v>1164</v>
      </c>
      <c r="H4278" t="s">
        <v>545</v>
      </c>
      <c r="I4278" t="s">
        <v>1599</v>
      </c>
    </row>
    <row r="4279" spans="1:9" x14ac:dyDescent="0.25">
      <c r="A4279" t="s">
        <v>1988</v>
      </c>
      <c r="B4279">
        <v>0.15204134799999999</v>
      </c>
      <c r="C4279" t="s">
        <v>1395</v>
      </c>
      <c r="D4279" s="71">
        <v>42338</v>
      </c>
      <c r="E4279">
        <v>11</v>
      </c>
      <c r="F4279">
        <v>2015</v>
      </c>
      <c r="G4279" t="s">
        <v>1164</v>
      </c>
      <c r="H4279" t="s">
        <v>545</v>
      </c>
      <c r="I4279" t="s">
        <v>1599</v>
      </c>
    </row>
    <row r="4280" spans="1:9" x14ac:dyDescent="0.25">
      <c r="A4280" t="s">
        <v>2091</v>
      </c>
      <c r="B4280">
        <v>0.15054463100000001</v>
      </c>
      <c r="C4280" t="s">
        <v>1395</v>
      </c>
      <c r="D4280" s="71">
        <v>42360</v>
      </c>
      <c r="E4280">
        <v>12</v>
      </c>
      <c r="F4280">
        <v>2015</v>
      </c>
      <c r="G4280" t="s">
        <v>1164</v>
      </c>
      <c r="H4280" t="s">
        <v>545</v>
      </c>
      <c r="I4280" t="s">
        <v>1599</v>
      </c>
    </row>
    <row r="4281" spans="1:9" x14ac:dyDescent="0.25">
      <c r="A4281" t="s">
        <v>2132</v>
      </c>
      <c r="B4281">
        <v>0.149988436</v>
      </c>
      <c r="C4281" t="s">
        <v>1395</v>
      </c>
      <c r="D4281" s="71">
        <v>42198</v>
      </c>
      <c r="E4281">
        <v>7</v>
      </c>
      <c r="F4281">
        <v>2015</v>
      </c>
      <c r="G4281" t="s">
        <v>1164</v>
      </c>
      <c r="H4281" t="s">
        <v>545</v>
      </c>
      <c r="I4281" t="s">
        <v>1599</v>
      </c>
    </row>
    <row r="4282" spans="1:9" x14ac:dyDescent="0.25">
      <c r="A4282" t="s">
        <v>2134</v>
      </c>
      <c r="B4282">
        <v>0.14996061699999999</v>
      </c>
      <c r="C4282" t="s">
        <v>1395</v>
      </c>
      <c r="D4282" s="71">
        <v>42185</v>
      </c>
      <c r="E4282">
        <v>6</v>
      </c>
      <c r="F4282">
        <v>2015</v>
      </c>
      <c r="G4282" t="s">
        <v>1164</v>
      </c>
      <c r="H4282" t="s">
        <v>545</v>
      </c>
      <c r="I4282" t="s">
        <v>1599</v>
      </c>
    </row>
    <row r="4283" spans="1:9" x14ac:dyDescent="0.25">
      <c r="A4283" t="s">
        <v>2155</v>
      </c>
      <c r="B4283">
        <v>0.14967930300000001</v>
      </c>
      <c r="C4283" t="s">
        <v>1395</v>
      </c>
      <c r="D4283" s="71">
        <v>42116</v>
      </c>
      <c r="E4283">
        <v>4</v>
      </c>
      <c r="F4283">
        <v>2015</v>
      </c>
      <c r="G4283" t="s">
        <v>1164</v>
      </c>
      <c r="H4283" t="s">
        <v>545</v>
      </c>
      <c r="I4283" t="s">
        <v>1599</v>
      </c>
    </row>
    <row r="4284" spans="1:9" x14ac:dyDescent="0.25">
      <c r="A4284" t="s">
        <v>2159</v>
      </c>
      <c r="B4284">
        <v>0.14963812700000001</v>
      </c>
      <c r="C4284" t="s">
        <v>1395</v>
      </c>
      <c r="D4284" s="71">
        <v>42122</v>
      </c>
      <c r="E4284">
        <v>4</v>
      </c>
      <c r="F4284">
        <v>2015</v>
      </c>
      <c r="G4284" t="s">
        <v>1164</v>
      </c>
      <c r="H4284" t="s">
        <v>545</v>
      </c>
      <c r="I4284" t="s">
        <v>1599</v>
      </c>
    </row>
    <row r="4285" spans="1:9" x14ac:dyDescent="0.25">
      <c r="A4285" t="s">
        <v>2207</v>
      </c>
      <c r="B4285">
        <v>0.149037329</v>
      </c>
      <c r="C4285" t="s">
        <v>1395</v>
      </c>
      <c r="D4285" s="71">
        <v>42440</v>
      </c>
      <c r="E4285">
        <v>3</v>
      </c>
      <c r="F4285">
        <v>2016</v>
      </c>
      <c r="G4285" t="s">
        <v>1164</v>
      </c>
      <c r="H4285" t="s">
        <v>545</v>
      </c>
      <c r="I4285" t="s">
        <v>1599</v>
      </c>
    </row>
    <row r="4286" spans="1:9" x14ac:dyDescent="0.25">
      <c r="A4286" t="s">
        <v>2320</v>
      </c>
      <c r="B4286">
        <v>0.14765983199999999</v>
      </c>
      <c r="C4286" t="s">
        <v>1395</v>
      </c>
      <c r="D4286" s="71">
        <v>42277</v>
      </c>
      <c r="E4286">
        <v>9</v>
      </c>
      <c r="F4286">
        <v>2015</v>
      </c>
      <c r="G4286" t="s">
        <v>1164</v>
      </c>
      <c r="H4286" t="s">
        <v>545</v>
      </c>
      <c r="I4286" t="s">
        <v>1599</v>
      </c>
    </row>
    <row r="4287" spans="1:9" x14ac:dyDescent="0.25">
      <c r="A4287" t="s">
        <v>2333</v>
      </c>
      <c r="B4287">
        <v>0.147350551</v>
      </c>
      <c r="C4287" t="s">
        <v>1395</v>
      </c>
      <c r="D4287" s="71">
        <v>42061</v>
      </c>
      <c r="E4287">
        <v>2</v>
      </c>
      <c r="F4287">
        <v>2015</v>
      </c>
      <c r="G4287" t="s">
        <v>1164</v>
      </c>
      <c r="H4287" t="s">
        <v>545</v>
      </c>
      <c r="I4287" t="s">
        <v>1599</v>
      </c>
    </row>
    <row r="4288" spans="1:9" x14ac:dyDescent="0.25">
      <c r="A4288" t="s">
        <v>2341</v>
      </c>
      <c r="B4288">
        <v>0.14724948500000001</v>
      </c>
      <c r="C4288" t="s">
        <v>1395</v>
      </c>
      <c r="D4288" s="71">
        <v>42451</v>
      </c>
      <c r="E4288">
        <v>3</v>
      </c>
      <c r="F4288">
        <v>2016</v>
      </c>
      <c r="G4288" t="s">
        <v>1164</v>
      </c>
      <c r="H4288" t="s">
        <v>545</v>
      </c>
      <c r="I4288" t="s">
        <v>1599</v>
      </c>
    </row>
    <row r="4289" spans="1:9" x14ac:dyDescent="0.25">
      <c r="A4289" t="s">
        <v>2377</v>
      </c>
      <c r="B4289">
        <v>0.14674826999999999</v>
      </c>
      <c r="C4289" t="s">
        <v>1395</v>
      </c>
      <c r="D4289" s="71">
        <v>42380</v>
      </c>
      <c r="E4289">
        <v>1</v>
      </c>
      <c r="F4289">
        <v>2016</v>
      </c>
      <c r="G4289" t="s">
        <v>1164</v>
      </c>
      <c r="H4289" t="s">
        <v>545</v>
      </c>
      <c r="I4289" t="s">
        <v>1599</v>
      </c>
    </row>
    <row r="4290" spans="1:9" x14ac:dyDescent="0.25">
      <c r="A4290" t="s">
        <v>2469</v>
      </c>
      <c r="B4290">
        <v>0.14550595899999999</v>
      </c>
      <c r="C4290" t="s">
        <v>1395</v>
      </c>
      <c r="D4290" s="71">
        <v>42513</v>
      </c>
      <c r="E4290">
        <v>5</v>
      </c>
      <c r="F4290">
        <v>2016</v>
      </c>
      <c r="G4290" t="s">
        <v>1164</v>
      </c>
      <c r="H4290" t="s">
        <v>545</v>
      </c>
      <c r="I4290" t="s">
        <v>1599</v>
      </c>
    </row>
    <row r="4291" spans="1:9" x14ac:dyDescent="0.25">
      <c r="A4291" t="s">
        <v>2533</v>
      </c>
      <c r="B4291">
        <v>0.14490625100000001</v>
      </c>
      <c r="C4291" t="s">
        <v>1395</v>
      </c>
      <c r="D4291" s="71">
        <v>42223</v>
      </c>
      <c r="E4291">
        <v>8</v>
      </c>
      <c r="F4291">
        <v>2015</v>
      </c>
      <c r="G4291" t="s">
        <v>1164</v>
      </c>
      <c r="H4291" t="s">
        <v>545</v>
      </c>
      <c r="I4291" t="s">
        <v>1599</v>
      </c>
    </row>
    <row r="4292" spans="1:9" x14ac:dyDescent="0.25">
      <c r="A4292" t="s">
        <v>2548</v>
      </c>
      <c r="B4292">
        <v>0.14474780800000001</v>
      </c>
      <c r="C4292" t="s">
        <v>1395</v>
      </c>
      <c r="D4292" s="71">
        <v>42440</v>
      </c>
      <c r="E4292">
        <v>3</v>
      </c>
      <c r="F4292">
        <v>2016</v>
      </c>
      <c r="G4292" t="s">
        <v>1164</v>
      </c>
      <c r="H4292" t="s">
        <v>545</v>
      </c>
      <c r="I4292" t="s">
        <v>1599</v>
      </c>
    </row>
    <row r="4293" spans="1:9" x14ac:dyDescent="0.25">
      <c r="A4293" t="s">
        <v>2556</v>
      </c>
      <c r="B4293">
        <v>0.14463237600000001</v>
      </c>
      <c r="C4293" t="s">
        <v>1395</v>
      </c>
      <c r="D4293" s="71">
        <v>42472</v>
      </c>
      <c r="E4293">
        <v>4</v>
      </c>
      <c r="F4293">
        <v>2016</v>
      </c>
      <c r="G4293" t="s">
        <v>1164</v>
      </c>
      <c r="H4293" t="s">
        <v>545</v>
      </c>
      <c r="I4293" t="s">
        <v>1599</v>
      </c>
    </row>
    <row r="4294" spans="1:9" x14ac:dyDescent="0.25">
      <c r="A4294" t="s">
        <v>1742</v>
      </c>
      <c r="B4294">
        <v>0.14241914</v>
      </c>
      <c r="C4294" t="s">
        <v>1395</v>
      </c>
      <c r="D4294" s="71">
        <v>42184</v>
      </c>
      <c r="E4294">
        <v>6</v>
      </c>
      <c r="F4294">
        <v>2015</v>
      </c>
      <c r="G4294" t="s">
        <v>1164</v>
      </c>
      <c r="H4294" t="s">
        <v>545</v>
      </c>
      <c r="I4294" t="s">
        <v>1600</v>
      </c>
    </row>
    <row r="4295" spans="1:9" x14ac:dyDescent="0.25">
      <c r="A4295" t="s">
        <v>1765</v>
      </c>
      <c r="B4295">
        <v>0.142088939</v>
      </c>
      <c r="C4295" t="s">
        <v>1395</v>
      </c>
      <c r="D4295" s="71">
        <v>42453</v>
      </c>
      <c r="E4295">
        <v>3</v>
      </c>
      <c r="F4295">
        <v>2016</v>
      </c>
      <c r="G4295" t="s">
        <v>1164</v>
      </c>
      <c r="H4295" t="s">
        <v>545</v>
      </c>
      <c r="I4295" t="s">
        <v>1599</v>
      </c>
    </row>
    <row r="4296" spans="1:9" x14ac:dyDescent="0.25">
      <c r="A4296" t="s">
        <v>1816</v>
      </c>
      <c r="B4296">
        <v>0.14142866600000001</v>
      </c>
      <c r="C4296" t="s">
        <v>1395</v>
      </c>
      <c r="D4296" s="71">
        <v>42397</v>
      </c>
      <c r="E4296">
        <v>1</v>
      </c>
      <c r="F4296">
        <v>2016</v>
      </c>
      <c r="G4296" t="s">
        <v>1164</v>
      </c>
      <c r="H4296" t="s">
        <v>545</v>
      </c>
      <c r="I4296" t="s">
        <v>1599</v>
      </c>
    </row>
    <row r="4297" spans="1:9" x14ac:dyDescent="0.25">
      <c r="A4297" t="s">
        <v>1956</v>
      </c>
      <c r="B4297">
        <v>0.139836032</v>
      </c>
      <c r="C4297" t="s">
        <v>1395</v>
      </c>
      <c r="D4297" s="71">
        <v>42368</v>
      </c>
      <c r="E4297">
        <v>12</v>
      </c>
      <c r="F4297">
        <v>2015</v>
      </c>
      <c r="G4297" t="s">
        <v>1164</v>
      </c>
      <c r="H4297" t="s">
        <v>545</v>
      </c>
      <c r="I4297" t="s">
        <v>1599</v>
      </c>
    </row>
    <row r="4298" spans="1:9" x14ac:dyDescent="0.25">
      <c r="A4298" t="s">
        <v>2153</v>
      </c>
      <c r="B4298">
        <v>0.137364547</v>
      </c>
      <c r="C4298" t="s">
        <v>1395</v>
      </c>
      <c r="D4298" s="71">
        <v>42353</v>
      </c>
      <c r="E4298">
        <v>12</v>
      </c>
      <c r="F4298">
        <v>2015</v>
      </c>
      <c r="G4298" t="s">
        <v>1164</v>
      </c>
      <c r="H4298" t="s">
        <v>545</v>
      </c>
      <c r="I4298" t="s">
        <v>1599</v>
      </c>
    </row>
    <row r="4299" spans="1:9" x14ac:dyDescent="0.25">
      <c r="A4299" t="s">
        <v>2245</v>
      </c>
      <c r="B4299">
        <v>0.13630084100000001</v>
      </c>
      <c r="C4299" t="s">
        <v>1395</v>
      </c>
      <c r="D4299" s="71">
        <v>42338</v>
      </c>
      <c r="E4299">
        <v>11</v>
      </c>
      <c r="F4299">
        <v>2015</v>
      </c>
      <c r="G4299" t="s">
        <v>1164</v>
      </c>
      <c r="H4299" t="s">
        <v>545</v>
      </c>
      <c r="I4299" t="s">
        <v>1599</v>
      </c>
    </row>
    <row r="4300" spans="1:9" x14ac:dyDescent="0.25">
      <c r="A4300" t="s">
        <v>2278</v>
      </c>
      <c r="B4300">
        <v>0.13589768099999999</v>
      </c>
      <c r="C4300" t="s">
        <v>1395</v>
      </c>
      <c r="D4300" s="71">
        <v>42146</v>
      </c>
      <c r="E4300">
        <v>5</v>
      </c>
      <c r="F4300">
        <v>2015</v>
      </c>
      <c r="G4300" t="s">
        <v>1164</v>
      </c>
      <c r="H4300" t="s">
        <v>545</v>
      </c>
      <c r="I4300" t="s">
        <v>1599</v>
      </c>
    </row>
    <row r="4301" spans="1:9" x14ac:dyDescent="0.25">
      <c r="A4301" t="s">
        <v>2316</v>
      </c>
      <c r="B4301">
        <v>0.13553591100000001</v>
      </c>
      <c r="C4301" t="s">
        <v>1395</v>
      </c>
      <c r="D4301" s="71">
        <v>42437</v>
      </c>
      <c r="E4301">
        <v>3</v>
      </c>
      <c r="F4301">
        <v>2016</v>
      </c>
      <c r="G4301" t="s">
        <v>1164</v>
      </c>
      <c r="H4301" t="s">
        <v>545</v>
      </c>
      <c r="I4301" t="s">
        <v>1599</v>
      </c>
    </row>
    <row r="4302" spans="1:9" x14ac:dyDescent="0.25">
      <c r="A4302" t="s">
        <v>2351</v>
      </c>
      <c r="B4302">
        <v>0.13506996399999999</v>
      </c>
      <c r="C4302" t="s">
        <v>1395</v>
      </c>
      <c r="D4302" s="71">
        <v>42164</v>
      </c>
      <c r="E4302">
        <v>6</v>
      </c>
      <c r="F4302">
        <v>2015</v>
      </c>
      <c r="G4302" t="s">
        <v>1164</v>
      </c>
      <c r="H4302" t="s">
        <v>545</v>
      </c>
      <c r="I4302" t="s">
        <v>1599</v>
      </c>
    </row>
    <row r="4303" spans="1:9" x14ac:dyDescent="0.25">
      <c r="A4303" t="s">
        <v>2445</v>
      </c>
      <c r="B4303">
        <v>0.13410212099999999</v>
      </c>
      <c r="C4303" t="s">
        <v>1395</v>
      </c>
      <c r="D4303" s="71">
        <v>42521</v>
      </c>
      <c r="E4303">
        <v>5</v>
      </c>
      <c r="F4303">
        <v>2016</v>
      </c>
      <c r="G4303" t="s">
        <v>1164</v>
      </c>
      <c r="H4303" t="s">
        <v>545</v>
      </c>
      <c r="I4303" t="s">
        <v>1599</v>
      </c>
    </row>
    <row r="4304" spans="1:9" x14ac:dyDescent="0.25">
      <c r="A4304" t="s">
        <v>2486</v>
      </c>
      <c r="B4304">
        <v>0.13367896600000001</v>
      </c>
      <c r="C4304" t="s">
        <v>1395</v>
      </c>
      <c r="D4304" s="71">
        <v>42131</v>
      </c>
      <c r="E4304">
        <v>5</v>
      </c>
      <c r="F4304">
        <v>2015</v>
      </c>
      <c r="G4304" t="s">
        <v>1164</v>
      </c>
      <c r="H4304" t="s">
        <v>545</v>
      </c>
      <c r="I4304" t="s">
        <v>1599</v>
      </c>
    </row>
    <row r="4305" spans="1:9" x14ac:dyDescent="0.25">
      <c r="A4305" t="s">
        <v>2536</v>
      </c>
      <c r="B4305">
        <v>0.13311456699999999</v>
      </c>
      <c r="C4305" t="s">
        <v>1395</v>
      </c>
      <c r="D4305" s="71">
        <v>42024</v>
      </c>
      <c r="E4305">
        <v>1</v>
      </c>
      <c r="F4305">
        <v>2015</v>
      </c>
      <c r="G4305" t="s">
        <v>1164</v>
      </c>
      <c r="H4305" t="s">
        <v>545</v>
      </c>
      <c r="I4305" t="s">
        <v>1599</v>
      </c>
    </row>
    <row r="4306" spans="1:9" x14ac:dyDescent="0.25">
      <c r="A4306" t="s">
        <v>2551</v>
      </c>
      <c r="B4306">
        <v>0.132951599</v>
      </c>
      <c r="C4306" t="s">
        <v>1395</v>
      </c>
      <c r="D4306" s="71">
        <v>42307</v>
      </c>
      <c r="E4306">
        <v>10</v>
      </c>
      <c r="F4306">
        <v>2015</v>
      </c>
      <c r="G4306" t="s">
        <v>1164</v>
      </c>
      <c r="H4306" t="s">
        <v>545</v>
      </c>
      <c r="I4306" t="s">
        <v>1599</v>
      </c>
    </row>
    <row r="4307" spans="1:9" x14ac:dyDescent="0.25">
      <c r="A4307" t="s">
        <v>2642</v>
      </c>
      <c r="B4307">
        <v>0.13200368500000001</v>
      </c>
      <c r="C4307" t="s">
        <v>1395</v>
      </c>
      <c r="D4307" s="71">
        <v>41907</v>
      </c>
      <c r="E4307">
        <v>9</v>
      </c>
      <c r="F4307">
        <v>2014</v>
      </c>
      <c r="G4307" t="s">
        <v>1164</v>
      </c>
      <c r="H4307" t="s">
        <v>545</v>
      </c>
      <c r="I4307" t="s">
        <v>1599</v>
      </c>
    </row>
    <row r="4308" spans="1:9" x14ac:dyDescent="0.25">
      <c r="A4308" t="s">
        <v>1669</v>
      </c>
      <c r="B4308">
        <v>0.131598412</v>
      </c>
      <c r="C4308" t="s">
        <v>1395</v>
      </c>
      <c r="D4308" s="71">
        <v>42307</v>
      </c>
      <c r="E4308">
        <v>10</v>
      </c>
      <c r="F4308">
        <v>2015</v>
      </c>
      <c r="G4308" t="s">
        <v>1164</v>
      </c>
      <c r="H4308" t="s">
        <v>545</v>
      </c>
      <c r="I4308" t="s">
        <v>1599</v>
      </c>
    </row>
    <row r="4309" spans="1:9" x14ac:dyDescent="0.25">
      <c r="A4309" t="s">
        <v>1694</v>
      </c>
      <c r="B4309">
        <v>0.131315813</v>
      </c>
      <c r="C4309" t="s">
        <v>1395</v>
      </c>
      <c r="D4309" s="71">
        <v>42254</v>
      </c>
      <c r="E4309">
        <v>9</v>
      </c>
      <c r="F4309">
        <v>2015</v>
      </c>
      <c r="G4309" t="s">
        <v>1164</v>
      </c>
      <c r="H4309" t="s">
        <v>545</v>
      </c>
      <c r="I4309" t="s">
        <v>1599</v>
      </c>
    </row>
    <row r="4310" spans="1:9" x14ac:dyDescent="0.25">
      <c r="A4310" t="s">
        <v>1757</v>
      </c>
      <c r="B4310">
        <v>0.13070131700000001</v>
      </c>
      <c r="C4310" t="s">
        <v>1395</v>
      </c>
      <c r="D4310" s="71">
        <v>42165</v>
      </c>
      <c r="E4310">
        <v>6</v>
      </c>
      <c r="F4310">
        <v>2015</v>
      </c>
      <c r="G4310" t="s">
        <v>1164</v>
      </c>
      <c r="H4310" t="s">
        <v>545</v>
      </c>
      <c r="I4310" t="s">
        <v>1599</v>
      </c>
    </row>
    <row r="4311" spans="1:9" x14ac:dyDescent="0.25">
      <c r="A4311" t="s">
        <v>1848</v>
      </c>
      <c r="B4311">
        <v>0.12992830299999999</v>
      </c>
      <c r="C4311" t="s">
        <v>1395</v>
      </c>
      <c r="D4311" s="71">
        <v>42159</v>
      </c>
      <c r="E4311">
        <v>6</v>
      </c>
      <c r="F4311">
        <v>2015</v>
      </c>
      <c r="G4311" t="s">
        <v>1164</v>
      </c>
      <c r="H4311" t="s">
        <v>545</v>
      </c>
      <c r="I4311" t="s">
        <v>1599</v>
      </c>
    </row>
    <row r="4312" spans="1:9" x14ac:dyDescent="0.25">
      <c r="A4312" t="s">
        <v>1986</v>
      </c>
      <c r="B4312">
        <v>0.12835645200000001</v>
      </c>
      <c r="C4312" t="s">
        <v>1395</v>
      </c>
      <c r="D4312" s="71">
        <v>42163</v>
      </c>
      <c r="E4312">
        <v>6</v>
      </c>
      <c r="F4312">
        <v>2015</v>
      </c>
      <c r="G4312" t="s">
        <v>1164</v>
      </c>
      <c r="H4312" t="s">
        <v>545</v>
      </c>
      <c r="I4312" t="s">
        <v>1599</v>
      </c>
    </row>
    <row r="4313" spans="1:9" x14ac:dyDescent="0.25">
      <c r="A4313" t="s">
        <v>2112</v>
      </c>
      <c r="B4313">
        <v>0.12687379300000001</v>
      </c>
      <c r="C4313" t="s">
        <v>1395</v>
      </c>
      <c r="D4313" s="71">
        <v>42296</v>
      </c>
      <c r="E4313">
        <v>10</v>
      </c>
      <c r="F4313">
        <v>2015</v>
      </c>
      <c r="G4313" t="s">
        <v>1164</v>
      </c>
      <c r="H4313" t="s">
        <v>545</v>
      </c>
      <c r="I4313" t="s">
        <v>1599</v>
      </c>
    </row>
    <row r="4314" spans="1:9" x14ac:dyDescent="0.25">
      <c r="A4314" t="s">
        <v>2257</v>
      </c>
      <c r="B4314">
        <v>0.125109578</v>
      </c>
      <c r="C4314" t="s">
        <v>1395</v>
      </c>
      <c r="D4314" s="71">
        <v>42467</v>
      </c>
      <c r="E4314">
        <v>4</v>
      </c>
      <c r="F4314">
        <v>2016</v>
      </c>
      <c r="G4314" t="s">
        <v>1164</v>
      </c>
      <c r="H4314" t="s">
        <v>545</v>
      </c>
      <c r="I4314" t="s">
        <v>1599</v>
      </c>
    </row>
    <row r="4315" spans="1:9" x14ac:dyDescent="0.25">
      <c r="A4315" t="s">
        <v>2370</v>
      </c>
      <c r="B4315">
        <v>0.12386270200000001</v>
      </c>
      <c r="C4315" t="s">
        <v>1395</v>
      </c>
      <c r="D4315" s="71">
        <v>41960</v>
      </c>
      <c r="E4315">
        <v>11</v>
      </c>
      <c r="F4315">
        <v>2014</v>
      </c>
      <c r="G4315" t="s">
        <v>1164</v>
      </c>
      <c r="H4315" t="s">
        <v>545</v>
      </c>
      <c r="I4315" t="s">
        <v>1599</v>
      </c>
    </row>
    <row r="4316" spans="1:9" x14ac:dyDescent="0.25">
      <c r="A4316" t="s">
        <v>2561</v>
      </c>
      <c r="B4316">
        <v>0.12222095700000001</v>
      </c>
      <c r="C4316" t="s">
        <v>1395</v>
      </c>
      <c r="D4316" s="71">
        <v>42333</v>
      </c>
      <c r="E4316">
        <v>11</v>
      </c>
      <c r="F4316">
        <v>2015</v>
      </c>
      <c r="G4316" t="s">
        <v>1164</v>
      </c>
      <c r="H4316" t="s">
        <v>545</v>
      </c>
      <c r="I4316" t="s">
        <v>1599</v>
      </c>
    </row>
    <row r="4317" spans="1:9" x14ac:dyDescent="0.25">
      <c r="A4317" t="s">
        <v>2447</v>
      </c>
      <c r="B4317">
        <v>0.145824961</v>
      </c>
      <c r="C4317" t="s">
        <v>1401</v>
      </c>
      <c r="D4317" s="71">
        <v>42376</v>
      </c>
      <c r="E4317">
        <v>1</v>
      </c>
      <c r="F4317">
        <v>2016</v>
      </c>
      <c r="G4317" t="s">
        <v>1164</v>
      </c>
      <c r="H4317" t="s">
        <v>545</v>
      </c>
      <c r="I4317" t="s">
        <v>1599</v>
      </c>
    </row>
    <row r="4318" spans="1:9" x14ac:dyDescent="0.25">
      <c r="A4318" t="s">
        <v>2636</v>
      </c>
      <c r="B4318">
        <v>0.23620452</v>
      </c>
      <c r="C4318" t="s">
        <v>1401</v>
      </c>
      <c r="D4318" s="71">
        <v>42520</v>
      </c>
      <c r="E4318">
        <v>5</v>
      </c>
      <c r="F4318">
        <v>2016</v>
      </c>
      <c r="G4318" t="s">
        <v>1164</v>
      </c>
      <c r="H4318" t="s">
        <v>545</v>
      </c>
      <c r="I4318" t="s">
        <v>1599</v>
      </c>
    </row>
    <row r="4319" spans="1:9" x14ac:dyDescent="0.25">
      <c r="A4319" t="s">
        <v>2134</v>
      </c>
      <c r="B4319">
        <v>0.19975944600000001</v>
      </c>
      <c r="C4319" t="s">
        <v>1401</v>
      </c>
      <c r="D4319" s="71">
        <v>42474</v>
      </c>
      <c r="E4319">
        <v>4</v>
      </c>
      <c r="F4319">
        <v>2016</v>
      </c>
      <c r="G4319" t="s">
        <v>1164</v>
      </c>
      <c r="H4319" t="s">
        <v>545</v>
      </c>
      <c r="I4319" t="s">
        <v>1599</v>
      </c>
    </row>
    <row r="4320" spans="1:9" x14ac:dyDescent="0.25">
      <c r="A4320" t="s">
        <v>1687</v>
      </c>
      <c r="B4320">
        <v>0.17818872599999999</v>
      </c>
      <c r="C4320" t="s">
        <v>1401</v>
      </c>
      <c r="D4320" s="71">
        <v>42368</v>
      </c>
      <c r="E4320">
        <v>12</v>
      </c>
      <c r="F4320">
        <v>2015</v>
      </c>
      <c r="G4320" t="s">
        <v>1164</v>
      </c>
      <c r="H4320" t="s">
        <v>545</v>
      </c>
      <c r="I4320" t="s">
        <v>1599</v>
      </c>
    </row>
    <row r="4321" spans="1:9" x14ac:dyDescent="0.25">
      <c r="A4321" t="s">
        <v>2130</v>
      </c>
      <c r="B4321">
        <v>0.166728398</v>
      </c>
      <c r="C4321" t="s">
        <v>1401</v>
      </c>
      <c r="D4321" s="71">
        <v>42473</v>
      </c>
      <c r="E4321">
        <v>4</v>
      </c>
      <c r="F4321">
        <v>2016</v>
      </c>
      <c r="G4321" t="s">
        <v>1164</v>
      </c>
      <c r="H4321" t="s">
        <v>545</v>
      </c>
      <c r="I4321" t="s">
        <v>1599</v>
      </c>
    </row>
    <row r="4322" spans="1:9" x14ac:dyDescent="0.25">
      <c r="A4322" t="s">
        <v>2408</v>
      </c>
      <c r="B4322">
        <v>0.16150156800000001</v>
      </c>
      <c r="C4322" t="s">
        <v>1401</v>
      </c>
      <c r="D4322" s="71">
        <v>42390</v>
      </c>
      <c r="E4322">
        <v>1</v>
      </c>
      <c r="F4322">
        <v>2016</v>
      </c>
      <c r="G4322" t="s">
        <v>1164</v>
      </c>
      <c r="H4322" t="s">
        <v>545</v>
      </c>
      <c r="I4322" t="s">
        <v>1599</v>
      </c>
    </row>
    <row r="4323" spans="1:9" x14ac:dyDescent="0.25">
      <c r="A4323" t="s">
        <v>1787</v>
      </c>
      <c r="B4323">
        <v>0.15485391800000001</v>
      </c>
      <c r="C4323" t="s">
        <v>1401</v>
      </c>
      <c r="D4323" s="71">
        <v>42472</v>
      </c>
      <c r="E4323">
        <v>4</v>
      </c>
      <c r="F4323">
        <v>2016</v>
      </c>
      <c r="G4323" t="s">
        <v>1164</v>
      </c>
      <c r="H4323" t="s">
        <v>545</v>
      </c>
      <c r="I4323" t="s">
        <v>1599</v>
      </c>
    </row>
    <row r="4324" spans="1:9" x14ac:dyDescent="0.25">
      <c r="A4324" t="s">
        <v>2031</v>
      </c>
      <c r="B4324">
        <v>0.15137725899999999</v>
      </c>
      <c r="C4324" t="s">
        <v>1401</v>
      </c>
      <c r="D4324" s="71">
        <v>42377</v>
      </c>
      <c r="E4324">
        <v>1</v>
      </c>
      <c r="F4324">
        <v>2016</v>
      </c>
      <c r="G4324" t="s">
        <v>1164</v>
      </c>
      <c r="H4324" t="s">
        <v>545</v>
      </c>
      <c r="I4324" t="s">
        <v>1599</v>
      </c>
    </row>
    <row r="4325" spans="1:9" x14ac:dyDescent="0.25">
      <c r="A4325" t="s">
        <v>2062</v>
      </c>
      <c r="B4325">
        <v>0.13851195699999999</v>
      </c>
      <c r="C4325" t="s">
        <v>1401</v>
      </c>
      <c r="D4325" s="71">
        <v>42416</v>
      </c>
      <c r="E4325">
        <v>2</v>
      </c>
      <c r="F4325">
        <v>2016</v>
      </c>
      <c r="G4325" t="s">
        <v>1164</v>
      </c>
      <c r="H4325" t="s">
        <v>545</v>
      </c>
      <c r="I4325" t="s">
        <v>1599</v>
      </c>
    </row>
    <row r="4326" spans="1:9" x14ac:dyDescent="0.25">
      <c r="A4326" t="s">
        <v>2238</v>
      </c>
      <c r="B4326">
        <v>0.13636009499999999</v>
      </c>
      <c r="C4326" t="s">
        <v>1401</v>
      </c>
      <c r="D4326" s="71">
        <v>42375</v>
      </c>
      <c r="E4326">
        <v>1</v>
      </c>
      <c r="F4326">
        <v>2016</v>
      </c>
      <c r="G4326" t="s">
        <v>1164</v>
      </c>
      <c r="H4326" t="s">
        <v>545</v>
      </c>
      <c r="I4326" t="s">
        <v>1599</v>
      </c>
    </row>
    <row r="4327" spans="1:9" x14ac:dyDescent="0.25">
      <c r="A4327" t="s">
        <v>2464</v>
      </c>
      <c r="B4327">
        <v>0.12300106199999999</v>
      </c>
      <c r="C4327" t="s">
        <v>1401</v>
      </c>
      <c r="D4327" s="71">
        <v>42418</v>
      </c>
      <c r="E4327">
        <v>2</v>
      </c>
      <c r="F4327">
        <v>2016</v>
      </c>
      <c r="G4327" t="s">
        <v>1164</v>
      </c>
      <c r="H4327" t="s">
        <v>545</v>
      </c>
      <c r="I4327" t="s">
        <v>1599</v>
      </c>
    </row>
    <row r="4328" spans="1:9" x14ac:dyDescent="0.25">
      <c r="A4328" t="s">
        <v>2022</v>
      </c>
      <c r="B4328">
        <v>0.20613414799999999</v>
      </c>
      <c r="C4328" t="s">
        <v>1401</v>
      </c>
      <c r="D4328" s="71">
        <v>42285</v>
      </c>
      <c r="E4328">
        <v>10</v>
      </c>
      <c r="F4328">
        <v>2015</v>
      </c>
      <c r="G4328" t="s">
        <v>1164</v>
      </c>
      <c r="H4328" t="s">
        <v>545</v>
      </c>
      <c r="I4328" t="s">
        <v>1599</v>
      </c>
    </row>
    <row r="4329" spans="1:9" x14ac:dyDescent="0.25">
      <c r="A4329" t="s">
        <v>2610</v>
      </c>
      <c r="B4329">
        <v>0.144067219</v>
      </c>
      <c r="C4329" t="s">
        <v>1401</v>
      </c>
      <c r="D4329" s="71">
        <v>42181</v>
      </c>
      <c r="E4329">
        <v>6</v>
      </c>
      <c r="F4329">
        <v>2015</v>
      </c>
      <c r="G4329" t="s">
        <v>1164</v>
      </c>
      <c r="H4329" t="s">
        <v>545</v>
      </c>
      <c r="I4329" t="s">
        <v>1599</v>
      </c>
    </row>
    <row r="4330" spans="1:9" x14ac:dyDescent="0.25">
      <c r="A4330" t="s">
        <v>1672</v>
      </c>
      <c r="B4330">
        <v>0.14337350200000001</v>
      </c>
      <c r="C4330" t="s">
        <v>1401</v>
      </c>
      <c r="D4330" s="71">
        <v>42283</v>
      </c>
      <c r="E4330">
        <v>10</v>
      </c>
      <c r="F4330">
        <v>2015</v>
      </c>
      <c r="G4330" t="s">
        <v>1164</v>
      </c>
      <c r="H4330" t="s">
        <v>545</v>
      </c>
      <c r="I4330" t="s">
        <v>1599</v>
      </c>
    </row>
    <row r="4331" spans="1:9" x14ac:dyDescent="0.25">
      <c r="A4331" t="s">
        <v>2522</v>
      </c>
      <c r="B4331">
        <v>0.13330070399999999</v>
      </c>
      <c r="C4331" t="s">
        <v>1401</v>
      </c>
      <c r="D4331" s="71">
        <v>42278</v>
      </c>
      <c r="E4331">
        <v>10</v>
      </c>
      <c r="F4331">
        <v>2015</v>
      </c>
      <c r="G4331" t="s">
        <v>1164</v>
      </c>
      <c r="H4331" t="s">
        <v>545</v>
      </c>
      <c r="I4331" t="s">
        <v>1599</v>
      </c>
    </row>
    <row r="4332" spans="1:9" x14ac:dyDescent="0.25">
      <c r="A4332" t="s">
        <v>2538</v>
      </c>
      <c r="B4332">
        <v>0.14480927299999999</v>
      </c>
      <c r="C4332" t="s">
        <v>1401</v>
      </c>
      <c r="D4332" s="71">
        <v>42383</v>
      </c>
      <c r="E4332">
        <v>1</v>
      </c>
      <c r="F4332">
        <v>2016</v>
      </c>
      <c r="G4332" t="s">
        <v>1164</v>
      </c>
      <c r="H4332" t="s">
        <v>545</v>
      </c>
      <c r="I4332" t="s">
        <v>1599</v>
      </c>
    </row>
    <row r="4333" spans="1:9" x14ac:dyDescent="0.25">
      <c r="A4333" t="s">
        <v>2394</v>
      </c>
      <c r="B4333">
        <v>0.13454438699999999</v>
      </c>
      <c r="C4333" t="s">
        <v>1401</v>
      </c>
      <c r="D4333" s="71">
        <v>42412</v>
      </c>
      <c r="E4333">
        <v>2</v>
      </c>
      <c r="F4333">
        <v>2016</v>
      </c>
      <c r="G4333" t="s">
        <v>1164</v>
      </c>
      <c r="H4333" t="s">
        <v>545</v>
      </c>
      <c r="I4333" t="s">
        <v>1599</v>
      </c>
    </row>
    <row r="4334" spans="1:9" x14ac:dyDescent="0.25">
      <c r="A4334" t="s">
        <v>2195</v>
      </c>
      <c r="B4334">
        <v>0.282061273</v>
      </c>
      <c r="C4334" t="s">
        <v>1401</v>
      </c>
      <c r="D4334" s="71">
        <v>42396</v>
      </c>
      <c r="E4334">
        <v>1</v>
      </c>
      <c r="F4334">
        <v>2016</v>
      </c>
      <c r="G4334" t="s">
        <v>1164</v>
      </c>
      <c r="H4334" t="s">
        <v>545</v>
      </c>
      <c r="I4334" t="s">
        <v>1599</v>
      </c>
    </row>
    <row r="4335" spans="1:9" x14ac:dyDescent="0.25">
      <c r="A4335" t="s">
        <v>1917</v>
      </c>
      <c r="B4335">
        <v>0.334386556</v>
      </c>
      <c r="C4335" t="s">
        <v>1401</v>
      </c>
      <c r="D4335" s="71">
        <v>42412</v>
      </c>
      <c r="E4335">
        <v>2</v>
      </c>
      <c r="F4335">
        <v>2016</v>
      </c>
      <c r="G4335" t="s">
        <v>1164</v>
      </c>
      <c r="H4335" t="s">
        <v>545</v>
      </c>
      <c r="I4335" t="s">
        <v>1599</v>
      </c>
    </row>
    <row r="4336" spans="1:9" x14ac:dyDescent="0.25">
      <c r="A4336" t="s">
        <v>1958</v>
      </c>
      <c r="B4336">
        <v>0.32474270700000002</v>
      </c>
      <c r="C4336" t="s">
        <v>1401</v>
      </c>
      <c r="D4336" s="71">
        <v>42520</v>
      </c>
      <c r="E4336">
        <v>5</v>
      </c>
      <c r="F4336">
        <v>2016</v>
      </c>
      <c r="G4336" t="s">
        <v>1164</v>
      </c>
      <c r="H4336" t="s">
        <v>545</v>
      </c>
      <c r="I4336" t="s">
        <v>1599</v>
      </c>
    </row>
    <row r="4337" spans="1:9" x14ac:dyDescent="0.25">
      <c r="A4337" t="s">
        <v>1968</v>
      </c>
      <c r="B4337">
        <v>0.32214834399999998</v>
      </c>
      <c r="C4337" t="s">
        <v>1401</v>
      </c>
      <c r="D4337" s="71">
        <v>42510</v>
      </c>
      <c r="E4337">
        <v>5</v>
      </c>
      <c r="F4337">
        <v>2016</v>
      </c>
      <c r="G4337" t="s">
        <v>1164</v>
      </c>
      <c r="H4337" t="s">
        <v>545</v>
      </c>
      <c r="I4337" t="s">
        <v>1599</v>
      </c>
    </row>
    <row r="4338" spans="1:9" x14ac:dyDescent="0.25">
      <c r="A4338" t="s">
        <v>2106</v>
      </c>
      <c r="B4338">
        <v>0.29374057100000001</v>
      </c>
      <c r="C4338" t="s">
        <v>1401</v>
      </c>
      <c r="D4338" s="71">
        <v>42367</v>
      </c>
      <c r="E4338">
        <v>12</v>
      </c>
      <c r="F4338">
        <v>2015</v>
      </c>
      <c r="G4338" t="s">
        <v>1164</v>
      </c>
      <c r="H4338" t="s">
        <v>545</v>
      </c>
      <c r="I4338" t="s">
        <v>1599</v>
      </c>
    </row>
    <row r="4339" spans="1:9" x14ac:dyDescent="0.25">
      <c r="A4339" t="s">
        <v>2158</v>
      </c>
      <c r="B4339">
        <v>0.28757055399999998</v>
      </c>
      <c r="C4339" t="s">
        <v>1401</v>
      </c>
      <c r="D4339" s="71">
        <v>42412</v>
      </c>
      <c r="E4339">
        <v>2</v>
      </c>
      <c r="F4339">
        <v>2016</v>
      </c>
      <c r="G4339" t="s">
        <v>1164</v>
      </c>
      <c r="H4339" t="s">
        <v>545</v>
      </c>
      <c r="I4339" t="s">
        <v>1599</v>
      </c>
    </row>
    <row r="4340" spans="1:9" x14ac:dyDescent="0.25">
      <c r="A4340" t="s">
        <v>2221</v>
      </c>
      <c r="B4340">
        <v>0.278610107</v>
      </c>
      <c r="C4340" t="s">
        <v>1401</v>
      </c>
      <c r="D4340" s="71">
        <v>42433</v>
      </c>
      <c r="E4340">
        <v>3</v>
      </c>
      <c r="F4340">
        <v>2016</v>
      </c>
      <c r="G4340" t="s">
        <v>1164</v>
      </c>
      <c r="H4340" t="s">
        <v>545</v>
      </c>
      <c r="I4340" t="s">
        <v>1599</v>
      </c>
    </row>
    <row r="4341" spans="1:9" x14ac:dyDescent="0.25">
      <c r="A4341" t="s">
        <v>2275</v>
      </c>
      <c r="B4341">
        <v>0.27309234199999999</v>
      </c>
      <c r="C4341" t="s">
        <v>1401</v>
      </c>
      <c r="D4341" s="71">
        <v>42510</v>
      </c>
      <c r="E4341">
        <v>5</v>
      </c>
      <c r="F4341">
        <v>2016</v>
      </c>
      <c r="G4341" t="s">
        <v>1164</v>
      </c>
      <c r="H4341" t="s">
        <v>545</v>
      </c>
      <c r="I4341" t="s">
        <v>1599</v>
      </c>
    </row>
    <row r="4342" spans="1:9" x14ac:dyDescent="0.25">
      <c r="A4342" t="s">
        <v>2454</v>
      </c>
      <c r="B4342">
        <v>0.25245264000000001</v>
      </c>
      <c r="C4342" t="s">
        <v>1401</v>
      </c>
      <c r="D4342" s="71">
        <v>42531</v>
      </c>
      <c r="E4342">
        <v>6</v>
      </c>
      <c r="F4342">
        <v>2016</v>
      </c>
      <c r="G4342" t="s">
        <v>1164</v>
      </c>
      <c r="H4342" t="s">
        <v>545</v>
      </c>
      <c r="I4342" t="s">
        <v>1599</v>
      </c>
    </row>
    <row r="4343" spans="1:9" x14ac:dyDescent="0.25">
      <c r="A4343" t="s">
        <v>2611</v>
      </c>
      <c r="B4343">
        <v>0.23848835600000001</v>
      </c>
      <c r="C4343" t="s">
        <v>1401</v>
      </c>
      <c r="D4343" s="71">
        <v>42405</v>
      </c>
      <c r="E4343">
        <v>2</v>
      </c>
      <c r="F4343">
        <v>2016</v>
      </c>
      <c r="G4343" t="s">
        <v>1164</v>
      </c>
      <c r="H4343" t="s">
        <v>545</v>
      </c>
      <c r="I4343" t="s">
        <v>1599</v>
      </c>
    </row>
    <row r="4344" spans="1:9" x14ac:dyDescent="0.25">
      <c r="A4344" t="s">
        <v>1658</v>
      </c>
      <c r="B4344">
        <v>0.233792431</v>
      </c>
      <c r="C4344" t="s">
        <v>1401</v>
      </c>
      <c r="D4344" s="71">
        <v>42479</v>
      </c>
      <c r="E4344">
        <v>4</v>
      </c>
      <c r="F4344">
        <v>2016</v>
      </c>
      <c r="G4344" t="s">
        <v>1164</v>
      </c>
      <c r="H4344" t="s">
        <v>545</v>
      </c>
      <c r="I4344" t="s">
        <v>1599</v>
      </c>
    </row>
    <row r="4345" spans="1:9" x14ac:dyDescent="0.25">
      <c r="A4345" t="s">
        <v>1744</v>
      </c>
      <c r="B4345">
        <v>0.226145559</v>
      </c>
      <c r="C4345" t="s">
        <v>1401</v>
      </c>
      <c r="D4345" s="71">
        <v>42472</v>
      </c>
      <c r="E4345">
        <v>4</v>
      </c>
      <c r="F4345">
        <v>2016</v>
      </c>
      <c r="G4345" t="s">
        <v>1164</v>
      </c>
      <c r="H4345" t="s">
        <v>545</v>
      </c>
      <c r="I4345" t="s">
        <v>1599</v>
      </c>
    </row>
    <row r="4346" spans="1:9" x14ac:dyDescent="0.25">
      <c r="A4346" t="s">
        <v>1822</v>
      </c>
      <c r="B4346">
        <v>0.21898541999999999</v>
      </c>
      <c r="C4346" t="s">
        <v>1401</v>
      </c>
      <c r="D4346" s="71">
        <v>42534</v>
      </c>
      <c r="E4346">
        <v>6</v>
      </c>
      <c r="F4346">
        <v>2016</v>
      </c>
      <c r="G4346" t="s">
        <v>1164</v>
      </c>
      <c r="H4346" t="s">
        <v>545</v>
      </c>
      <c r="I4346" t="s">
        <v>1599</v>
      </c>
    </row>
    <row r="4347" spans="1:9" x14ac:dyDescent="0.25">
      <c r="A4347" t="s">
        <v>1833</v>
      </c>
      <c r="B4347">
        <v>0.21788812900000001</v>
      </c>
      <c r="C4347" t="s">
        <v>1401</v>
      </c>
      <c r="D4347" s="71">
        <v>42500</v>
      </c>
      <c r="E4347">
        <v>5</v>
      </c>
      <c r="F4347">
        <v>2016</v>
      </c>
      <c r="G4347" t="s">
        <v>1164</v>
      </c>
      <c r="H4347" t="s">
        <v>545</v>
      </c>
      <c r="I4347" t="s">
        <v>1599</v>
      </c>
    </row>
    <row r="4348" spans="1:9" x14ac:dyDescent="0.25">
      <c r="A4348" t="s">
        <v>1933</v>
      </c>
      <c r="B4348">
        <v>0.21151404300000001</v>
      </c>
      <c r="C4348" t="s">
        <v>1401</v>
      </c>
      <c r="D4348" s="71">
        <v>42530</v>
      </c>
      <c r="E4348">
        <v>6</v>
      </c>
      <c r="F4348">
        <v>2016</v>
      </c>
      <c r="G4348" t="s">
        <v>1164</v>
      </c>
      <c r="H4348" t="s">
        <v>545</v>
      </c>
      <c r="I4348" t="s">
        <v>1599</v>
      </c>
    </row>
    <row r="4349" spans="1:9" x14ac:dyDescent="0.25">
      <c r="A4349" t="s">
        <v>1999</v>
      </c>
      <c r="B4349">
        <v>0.207484048</v>
      </c>
      <c r="C4349" t="s">
        <v>1401</v>
      </c>
      <c r="D4349" s="71">
        <v>42488</v>
      </c>
      <c r="E4349">
        <v>4</v>
      </c>
      <c r="F4349">
        <v>2016</v>
      </c>
      <c r="G4349" t="s">
        <v>1164</v>
      </c>
      <c r="H4349" t="s">
        <v>545</v>
      </c>
      <c r="I4349" t="s">
        <v>1599</v>
      </c>
    </row>
    <row r="4350" spans="1:9" x14ac:dyDescent="0.25">
      <c r="A4350" t="s">
        <v>2010</v>
      </c>
      <c r="B4350">
        <v>0.20670232799999999</v>
      </c>
      <c r="C4350" t="s">
        <v>1401</v>
      </c>
      <c r="D4350" s="71">
        <v>42466</v>
      </c>
      <c r="E4350">
        <v>4</v>
      </c>
      <c r="F4350">
        <v>2016</v>
      </c>
      <c r="G4350" t="s">
        <v>1164</v>
      </c>
      <c r="H4350" t="s">
        <v>545</v>
      </c>
      <c r="I4350" t="s">
        <v>1599</v>
      </c>
    </row>
    <row r="4351" spans="1:9" x14ac:dyDescent="0.25">
      <c r="A4351" t="s">
        <v>2014</v>
      </c>
      <c r="B4351">
        <v>0.206606861</v>
      </c>
      <c r="C4351" t="s">
        <v>1401</v>
      </c>
      <c r="D4351" s="71">
        <v>42360</v>
      </c>
      <c r="E4351">
        <v>12</v>
      </c>
      <c r="F4351">
        <v>2015</v>
      </c>
      <c r="G4351" t="s">
        <v>1164</v>
      </c>
      <c r="H4351" t="s">
        <v>545</v>
      </c>
      <c r="I4351" t="s">
        <v>1599</v>
      </c>
    </row>
    <row r="4352" spans="1:9" x14ac:dyDescent="0.25">
      <c r="A4352" t="s">
        <v>2102</v>
      </c>
      <c r="B4352">
        <v>0.201519539</v>
      </c>
      <c r="C4352" t="s">
        <v>1401</v>
      </c>
      <c r="D4352" s="71">
        <v>42411</v>
      </c>
      <c r="E4352">
        <v>2</v>
      </c>
      <c r="F4352">
        <v>2016</v>
      </c>
      <c r="G4352" t="s">
        <v>1164</v>
      </c>
      <c r="H4352" t="s">
        <v>545</v>
      </c>
      <c r="I4352" t="s">
        <v>1599</v>
      </c>
    </row>
    <row r="4353" spans="1:9" x14ac:dyDescent="0.25">
      <c r="A4353" t="s">
        <v>2141</v>
      </c>
      <c r="B4353">
        <v>0.19945547299999999</v>
      </c>
      <c r="C4353" t="s">
        <v>1401</v>
      </c>
      <c r="D4353" s="71">
        <v>42486</v>
      </c>
      <c r="E4353">
        <v>4</v>
      </c>
      <c r="F4353">
        <v>2016</v>
      </c>
      <c r="G4353" t="s">
        <v>1164</v>
      </c>
      <c r="H4353" t="s">
        <v>545</v>
      </c>
      <c r="I4353" t="s">
        <v>1599</v>
      </c>
    </row>
    <row r="4354" spans="1:9" x14ac:dyDescent="0.25">
      <c r="A4354" t="s">
        <v>2264</v>
      </c>
      <c r="B4354">
        <v>0.19322775</v>
      </c>
      <c r="C4354" t="s">
        <v>1401</v>
      </c>
      <c r="D4354" s="71">
        <v>42520</v>
      </c>
      <c r="E4354">
        <v>5</v>
      </c>
      <c r="F4354">
        <v>2016</v>
      </c>
      <c r="G4354" t="s">
        <v>1164</v>
      </c>
      <c r="H4354" t="s">
        <v>545</v>
      </c>
      <c r="I4354" t="s">
        <v>1599</v>
      </c>
    </row>
    <row r="4355" spans="1:9" x14ac:dyDescent="0.25">
      <c r="A4355" t="s">
        <v>2313</v>
      </c>
      <c r="B4355">
        <v>0.19088784</v>
      </c>
      <c r="C4355" t="s">
        <v>1401</v>
      </c>
      <c r="D4355" s="71">
        <v>42515</v>
      </c>
      <c r="E4355">
        <v>5</v>
      </c>
      <c r="F4355">
        <v>2016</v>
      </c>
      <c r="G4355" t="s">
        <v>1164</v>
      </c>
      <c r="H4355" t="s">
        <v>545</v>
      </c>
      <c r="I4355" t="s">
        <v>1599</v>
      </c>
    </row>
    <row r="4356" spans="1:9" x14ac:dyDescent="0.25">
      <c r="A4356" t="s">
        <v>2317</v>
      </c>
      <c r="B4356">
        <v>0.19070487799999999</v>
      </c>
      <c r="C4356" t="s">
        <v>1401</v>
      </c>
      <c r="D4356" s="71">
        <v>42458</v>
      </c>
      <c r="E4356">
        <v>3</v>
      </c>
      <c r="F4356">
        <v>2016</v>
      </c>
      <c r="G4356" t="s">
        <v>1164</v>
      </c>
      <c r="H4356" t="s">
        <v>545</v>
      </c>
      <c r="I4356" t="s">
        <v>1599</v>
      </c>
    </row>
    <row r="4357" spans="1:9" x14ac:dyDescent="0.25">
      <c r="A4357" t="s">
        <v>2391</v>
      </c>
      <c r="B4357">
        <v>0.18792935999999999</v>
      </c>
      <c r="C4357" t="s">
        <v>1401</v>
      </c>
      <c r="D4357" s="71">
        <v>42458</v>
      </c>
      <c r="E4357">
        <v>3</v>
      </c>
      <c r="F4357">
        <v>2016</v>
      </c>
      <c r="G4357" t="s">
        <v>1164</v>
      </c>
      <c r="H4357" t="s">
        <v>545</v>
      </c>
      <c r="I4357" t="s">
        <v>1599</v>
      </c>
    </row>
    <row r="4358" spans="1:9" x14ac:dyDescent="0.25">
      <c r="A4358" t="s">
        <v>2408</v>
      </c>
      <c r="B4358">
        <v>0.18737305000000001</v>
      </c>
      <c r="C4358" t="s">
        <v>1401</v>
      </c>
      <c r="D4358" s="71">
        <v>42514</v>
      </c>
      <c r="E4358">
        <v>5</v>
      </c>
      <c r="F4358">
        <v>2016</v>
      </c>
      <c r="G4358" t="s">
        <v>1164</v>
      </c>
      <c r="H4358" t="s">
        <v>545</v>
      </c>
      <c r="I4358" t="s">
        <v>1599</v>
      </c>
    </row>
    <row r="4359" spans="1:9" x14ac:dyDescent="0.25">
      <c r="A4359" t="s">
        <v>2445</v>
      </c>
      <c r="B4359">
        <v>0.185775944</v>
      </c>
      <c r="C4359" t="s">
        <v>1401</v>
      </c>
      <c r="D4359" s="71">
        <v>42468</v>
      </c>
      <c r="E4359">
        <v>4</v>
      </c>
      <c r="F4359">
        <v>2016</v>
      </c>
      <c r="G4359" t="s">
        <v>1164</v>
      </c>
      <c r="H4359" t="s">
        <v>545</v>
      </c>
      <c r="I4359" t="s">
        <v>1599</v>
      </c>
    </row>
    <row r="4360" spans="1:9" x14ac:dyDescent="0.25">
      <c r="A4360" t="s">
        <v>2450</v>
      </c>
      <c r="B4360">
        <v>0.185693315</v>
      </c>
      <c r="C4360" t="s">
        <v>1401</v>
      </c>
      <c r="D4360" s="71">
        <v>42391</v>
      </c>
      <c r="E4360">
        <v>1</v>
      </c>
      <c r="F4360">
        <v>2016</v>
      </c>
      <c r="G4360" t="s">
        <v>1164</v>
      </c>
      <c r="H4360" t="s">
        <v>545</v>
      </c>
      <c r="I4360" t="s">
        <v>1599</v>
      </c>
    </row>
    <row r="4361" spans="1:9" x14ac:dyDescent="0.25">
      <c r="A4361" t="s">
        <v>2543</v>
      </c>
      <c r="B4361">
        <v>0.182391206</v>
      </c>
      <c r="C4361" t="s">
        <v>1401</v>
      </c>
      <c r="D4361" s="71">
        <v>42500</v>
      </c>
      <c r="E4361">
        <v>5</v>
      </c>
      <c r="F4361">
        <v>2016</v>
      </c>
      <c r="G4361" t="s">
        <v>1164</v>
      </c>
      <c r="H4361" t="s">
        <v>545</v>
      </c>
      <c r="I4361" t="s">
        <v>1599</v>
      </c>
    </row>
    <row r="4362" spans="1:9" x14ac:dyDescent="0.25">
      <c r="A4362" t="s">
        <v>2582</v>
      </c>
      <c r="B4362">
        <v>0.18117133999999999</v>
      </c>
      <c r="C4362" t="s">
        <v>1401</v>
      </c>
      <c r="D4362" s="71">
        <v>42411</v>
      </c>
      <c r="E4362">
        <v>2</v>
      </c>
      <c r="F4362">
        <v>2016</v>
      </c>
      <c r="G4362" t="s">
        <v>1164</v>
      </c>
      <c r="H4362" t="s">
        <v>545</v>
      </c>
      <c r="I4362" t="s">
        <v>1599</v>
      </c>
    </row>
    <row r="4363" spans="1:9" x14ac:dyDescent="0.25">
      <c r="A4363" t="s">
        <v>2611</v>
      </c>
      <c r="B4363">
        <v>0.18045898899999999</v>
      </c>
      <c r="C4363" t="s">
        <v>1401</v>
      </c>
      <c r="D4363" s="71">
        <v>42472</v>
      </c>
      <c r="E4363">
        <v>4</v>
      </c>
      <c r="F4363">
        <v>2016</v>
      </c>
      <c r="G4363" t="s">
        <v>1164</v>
      </c>
      <c r="H4363" t="s">
        <v>545</v>
      </c>
      <c r="I4363" t="s">
        <v>1599</v>
      </c>
    </row>
    <row r="4364" spans="1:9" x14ac:dyDescent="0.25">
      <c r="A4364" t="s">
        <v>2640</v>
      </c>
      <c r="B4364">
        <v>0.17968492</v>
      </c>
      <c r="C4364" t="s">
        <v>1401</v>
      </c>
      <c r="D4364" s="71">
        <v>42471</v>
      </c>
      <c r="E4364">
        <v>4</v>
      </c>
      <c r="F4364">
        <v>2016</v>
      </c>
      <c r="G4364" t="s">
        <v>1164</v>
      </c>
      <c r="H4364" t="s">
        <v>545</v>
      </c>
      <c r="I4364" t="s">
        <v>1599</v>
      </c>
    </row>
    <row r="4365" spans="1:9" x14ac:dyDescent="0.25">
      <c r="A4365" t="s">
        <v>1748</v>
      </c>
      <c r="B4365">
        <v>0.17684608099999999</v>
      </c>
      <c r="C4365" t="s">
        <v>1401</v>
      </c>
      <c r="D4365" s="71">
        <v>42502</v>
      </c>
      <c r="E4365">
        <v>5</v>
      </c>
      <c r="F4365">
        <v>2016</v>
      </c>
      <c r="G4365" t="s">
        <v>1164</v>
      </c>
      <c r="H4365" t="s">
        <v>545</v>
      </c>
      <c r="I4365" t="s">
        <v>1599</v>
      </c>
    </row>
    <row r="4366" spans="1:9" x14ac:dyDescent="0.25">
      <c r="A4366" t="s">
        <v>1818</v>
      </c>
      <c r="B4366">
        <v>0.17448353699999999</v>
      </c>
      <c r="C4366" t="s">
        <v>1401</v>
      </c>
      <c r="D4366" s="71">
        <v>42535</v>
      </c>
      <c r="E4366">
        <v>6</v>
      </c>
      <c r="F4366">
        <v>2016</v>
      </c>
      <c r="G4366" t="s">
        <v>1164</v>
      </c>
      <c r="H4366" t="s">
        <v>545</v>
      </c>
      <c r="I4366" t="s">
        <v>1599</v>
      </c>
    </row>
    <row r="4367" spans="1:9" x14ac:dyDescent="0.25">
      <c r="A4367" t="s">
        <v>1838</v>
      </c>
      <c r="B4367">
        <v>0.17359689</v>
      </c>
      <c r="C4367" t="s">
        <v>1401</v>
      </c>
      <c r="D4367" s="71">
        <v>42425</v>
      </c>
      <c r="E4367">
        <v>2</v>
      </c>
      <c r="F4367">
        <v>2016</v>
      </c>
      <c r="G4367" t="s">
        <v>1164</v>
      </c>
      <c r="H4367" t="s">
        <v>545</v>
      </c>
      <c r="I4367" t="s">
        <v>1599</v>
      </c>
    </row>
    <row r="4368" spans="1:9" x14ac:dyDescent="0.25">
      <c r="A4368" t="s">
        <v>1856</v>
      </c>
      <c r="B4368">
        <v>0.173039424</v>
      </c>
      <c r="C4368" t="s">
        <v>1401</v>
      </c>
      <c r="D4368" s="71">
        <v>42437</v>
      </c>
      <c r="E4368">
        <v>3</v>
      </c>
      <c r="F4368">
        <v>2016</v>
      </c>
      <c r="G4368" t="s">
        <v>1164</v>
      </c>
      <c r="H4368" t="s">
        <v>545</v>
      </c>
      <c r="I4368" t="s">
        <v>1599</v>
      </c>
    </row>
    <row r="4369" spans="1:9" x14ac:dyDescent="0.25">
      <c r="A4369" t="s">
        <v>1987</v>
      </c>
      <c r="B4369">
        <v>0.16978855900000001</v>
      </c>
      <c r="C4369" t="s">
        <v>1401</v>
      </c>
      <c r="D4369" s="71">
        <v>42444</v>
      </c>
      <c r="E4369">
        <v>3</v>
      </c>
      <c r="F4369">
        <v>2016</v>
      </c>
      <c r="G4369" t="s">
        <v>1164</v>
      </c>
      <c r="H4369" t="s">
        <v>545</v>
      </c>
      <c r="I4369" t="s">
        <v>1599</v>
      </c>
    </row>
    <row r="4370" spans="1:9" x14ac:dyDescent="0.25">
      <c r="A4370" t="s">
        <v>2131</v>
      </c>
      <c r="B4370">
        <v>0.1666628</v>
      </c>
      <c r="C4370" t="s">
        <v>1401</v>
      </c>
      <c r="D4370" s="71">
        <v>42515</v>
      </c>
      <c r="E4370">
        <v>5</v>
      </c>
      <c r="F4370">
        <v>2016</v>
      </c>
      <c r="G4370" t="s">
        <v>1164</v>
      </c>
      <c r="H4370" t="s">
        <v>545</v>
      </c>
      <c r="I4370" t="s">
        <v>1599</v>
      </c>
    </row>
    <row r="4371" spans="1:9" x14ac:dyDescent="0.25">
      <c r="A4371" t="s">
        <v>2143</v>
      </c>
      <c r="B4371">
        <v>0.16644139599999999</v>
      </c>
      <c r="C4371" t="s">
        <v>1401</v>
      </c>
      <c r="D4371" s="71">
        <v>42531</v>
      </c>
      <c r="E4371">
        <v>6</v>
      </c>
      <c r="F4371">
        <v>2016</v>
      </c>
      <c r="G4371" t="s">
        <v>1164</v>
      </c>
      <c r="H4371" t="s">
        <v>545</v>
      </c>
      <c r="I4371" t="s">
        <v>1599</v>
      </c>
    </row>
    <row r="4372" spans="1:9" x14ac:dyDescent="0.25">
      <c r="A4372" t="s">
        <v>2201</v>
      </c>
      <c r="B4372">
        <v>0.165154527</v>
      </c>
      <c r="C4372" t="s">
        <v>1401</v>
      </c>
      <c r="D4372" s="71">
        <v>42478</v>
      </c>
      <c r="E4372">
        <v>4</v>
      </c>
      <c r="F4372">
        <v>2016</v>
      </c>
      <c r="G4372" t="s">
        <v>1164</v>
      </c>
      <c r="H4372" t="s">
        <v>545</v>
      </c>
      <c r="I4372" t="s">
        <v>1599</v>
      </c>
    </row>
    <row r="4373" spans="1:9" x14ac:dyDescent="0.25">
      <c r="A4373" t="s">
        <v>2261</v>
      </c>
      <c r="B4373">
        <v>0.16406657799999999</v>
      </c>
      <c r="C4373" t="s">
        <v>1401</v>
      </c>
      <c r="D4373" s="71">
        <v>42403</v>
      </c>
      <c r="E4373">
        <v>2</v>
      </c>
      <c r="F4373">
        <v>2016</v>
      </c>
      <c r="G4373" t="s">
        <v>1164</v>
      </c>
      <c r="H4373" t="s">
        <v>545</v>
      </c>
      <c r="I4373" t="s">
        <v>1599</v>
      </c>
    </row>
    <row r="4374" spans="1:9" x14ac:dyDescent="0.25">
      <c r="A4374" t="s">
        <v>2279</v>
      </c>
      <c r="B4374">
        <v>0.16373420899999999</v>
      </c>
      <c r="C4374" t="s">
        <v>1401</v>
      </c>
      <c r="D4374" s="71">
        <v>42416</v>
      </c>
      <c r="E4374">
        <v>2</v>
      </c>
      <c r="F4374">
        <v>2016</v>
      </c>
      <c r="G4374" t="s">
        <v>1164</v>
      </c>
      <c r="H4374" t="s">
        <v>545</v>
      </c>
      <c r="I4374" t="s">
        <v>1599</v>
      </c>
    </row>
    <row r="4375" spans="1:9" x14ac:dyDescent="0.25">
      <c r="A4375" t="s">
        <v>2317</v>
      </c>
      <c r="B4375">
        <v>0.16309019999999999</v>
      </c>
      <c r="C4375" t="s">
        <v>1401</v>
      </c>
      <c r="D4375" s="71">
        <v>42507</v>
      </c>
      <c r="E4375">
        <v>5</v>
      </c>
      <c r="F4375">
        <v>2016</v>
      </c>
      <c r="G4375" t="s">
        <v>1164</v>
      </c>
      <c r="H4375" t="s">
        <v>545</v>
      </c>
      <c r="I4375" t="s">
        <v>1599</v>
      </c>
    </row>
    <row r="4376" spans="1:9" x14ac:dyDescent="0.25">
      <c r="A4376" t="s">
        <v>2323</v>
      </c>
      <c r="B4376">
        <v>0.163021319</v>
      </c>
      <c r="C4376" t="s">
        <v>1401</v>
      </c>
      <c r="D4376" s="71">
        <v>42458</v>
      </c>
      <c r="E4376">
        <v>3</v>
      </c>
      <c r="F4376">
        <v>2016</v>
      </c>
      <c r="G4376" t="s">
        <v>1164</v>
      </c>
      <c r="H4376" t="s">
        <v>545</v>
      </c>
      <c r="I4376" t="s">
        <v>1599</v>
      </c>
    </row>
    <row r="4377" spans="1:9" x14ac:dyDescent="0.25">
      <c r="A4377" t="s">
        <v>2389</v>
      </c>
      <c r="B4377">
        <v>0.161885103</v>
      </c>
      <c r="C4377" t="s">
        <v>1401</v>
      </c>
      <c r="D4377" s="71">
        <v>42440</v>
      </c>
      <c r="E4377">
        <v>3</v>
      </c>
      <c r="F4377">
        <v>2016</v>
      </c>
      <c r="G4377" t="s">
        <v>1164</v>
      </c>
      <c r="H4377" t="s">
        <v>545</v>
      </c>
      <c r="I4377" t="s">
        <v>1599</v>
      </c>
    </row>
    <row r="4378" spans="1:9" x14ac:dyDescent="0.25">
      <c r="A4378" t="s">
        <v>2437</v>
      </c>
      <c r="B4378">
        <v>0.160855109</v>
      </c>
      <c r="C4378" t="s">
        <v>1401</v>
      </c>
      <c r="D4378" s="71">
        <v>42394</v>
      </c>
      <c r="E4378">
        <v>1</v>
      </c>
      <c r="F4378">
        <v>2016</v>
      </c>
      <c r="G4378" t="s">
        <v>1164</v>
      </c>
      <c r="H4378" t="s">
        <v>545</v>
      </c>
      <c r="I4378" t="s">
        <v>1599</v>
      </c>
    </row>
    <row r="4379" spans="1:9" x14ac:dyDescent="0.25">
      <c r="A4379" t="s">
        <v>2483</v>
      </c>
      <c r="B4379">
        <v>0.16009105600000001</v>
      </c>
      <c r="C4379" t="s">
        <v>1401</v>
      </c>
      <c r="D4379" s="71">
        <v>42383</v>
      </c>
      <c r="E4379">
        <v>1</v>
      </c>
      <c r="F4379">
        <v>2016</v>
      </c>
      <c r="G4379" t="s">
        <v>1164</v>
      </c>
      <c r="H4379" t="s">
        <v>545</v>
      </c>
      <c r="I4379" t="s">
        <v>1599</v>
      </c>
    </row>
    <row r="4380" spans="1:9" x14ac:dyDescent="0.25">
      <c r="A4380" t="s">
        <v>2520</v>
      </c>
      <c r="B4380">
        <v>0.15964444699999999</v>
      </c>
      <c r="C4380" t="s">
        <v>1401</v>
      </c>
      <c r="D4380" s="71">
        <v>42487</v>
      </c>
      <c r="E4380">
        <v>4</v>
      </c>
      <c r="F4380">
        <v>2016</v>
      </c>
      <c r="G4380" t="s">
        <v>1164</v>
      </c>
      <c r="H4380" t="s">
        <v>545</v>
      </c>
      <c r="I4380" t="s">
        <v>1599</v>
      </c>
    </row>
    <row r="4381" spans="1:9" x14ac:dyDescent="0.25">
      <c r="A4381" t="s">
        <v>2524</v>
      </c>
      <c r="B4381">
        <v>0.15960591700000001</v>
      </c>
      <c r="C4381" t="s">
        <v>1401</v>
      </c>
      <c r="D4381" s="71">
        <v>42520</v>
      </c>
      <c r="E4381">
        <v>5</v>
      </c>
      <c r="F4381">
        <v>2016</v>
      </c>
      <c r="G4381" t="s">
        <v>1164</v>
      </c>
      <c r="H4381" t="s">
        <v>545</v>
      </c>
      <c r="I4381" t="s">
        <v>1599</v>
      </c>
    </row>
    <row r="4382" spans="1:9" x14ac:dyDescent="0.25">
      <c r="A4382" t="s">
        <v>2581</v>
      </c>
      <c r="B4382">
        <v>0.15857963899999999</v>
      </c>
      <c r="C4382" t="s">
        <v>1401</v>
      </c>
      <c r="D4382" s="71">
        <v>42523</v>
      </c>
      <c r="E4382">
        <v>6</v>
      </c>
      <c r="F4382">
        <v>2016</v>
      </c>
      <c r="G4382" t="s">
        <v>1164</v>
      </c>
      <c r="H4382" t="s">
        <v>545</v>
      </c>
      <c r="I4382" t="s">
        <v>1599</v>
      </c>
    </row>
    <row r="4383" spans="1:9" x14ac:dyDescent="0.25">
      <c r="A4383" t="s">
        <v>2600</v>
      </c>
      <c r="B4383">
        <v>0.158186878</v>
      </c>
      <c r="C4383" t="s">
        <v>1401</v>
      </c>
      <c r="D4383" s="71">
        <v>42398</v>
      </c>
      <c r="E4383">
        <v>1</v>
      </c>
      <c r="F4383">
        <v>2016</v>
      </c>
      <c r="G4383" t="s">
        <v>1164</v>
      </c>
      <c r="H4383" t="s">
        <v>545</v>
      </c>
      <c r="I4383" t="s">
        <v>1599</v>
      </c>
    </row>
    <row r="4384" spans="1:9" x14ac:dyDescent="0.25">
      <c r="A4384" t="s">
        <v>2625</v>
      </c>
      <c r="B4384">
        <v>0.15764842700000001</v>
      </c>
      <c r="C4384" t="s">
        <v>1401</v>
      </c>
      <c r="D4384" s="71">
        <v>42397</v>
      </c>
      <c r="E4384">
        <v>1</v>
      </c>
      <c r="F4384">
        <v>2016</v>
      </c>
      <c r="G4384" t="s">
        <v>1164</v>
      </c>
      <c r="H4384" t="s">
        <v>545</v>
      </c>
      <c r="I4384" t="s">
        <v>1599</v>
      </c>
    </row>
    <row r="4385" spans="1:9" x14ac:dyDescent="0.25">
      <c r="A4385" t="s">
        <v>1657</v>
      </c>
      <c r="B4385">
        <v>0.15715318</v>
      </c>
      <c r="C4385" t="s">
        <v>1401</v>
      </c>
      <c r="D4385" s="71">
        <v>42458</v>
      </c>
      <c r="E4385">
        <v>3</v>
      </c>
      <c r="F4385">
        <v>2016</v>
      </c>
      <c r="G4385" t="s">
        <v>1164</v>
      </c>
      <c r="H4385" t="s">
        <v>545</v>
      </c>
      <c r="I4385" t="s">
        <v>1599</v>
      </c>
    </row>
    <row r="4386" spans="1:9" x14ac:dyDescent="0.25">
      <c r="A4386" t="s">
        <v>1710</v>
      </c>
      <c r="B4386">
        <v>0.156064275</v>
      </c>
      <c r="C4386" t="s">
        <v>1401</v>
      </c>
      <c r="D4386" s="71">
        <v>42396</v>
      </c>
      <c r="E4386">
        <v>1</v>
      </c>
      <c r="F4386">
        <v>2016</v>
      </c>
      <c r="G4386" t="s">
        <v>1164</v>
      </c>
      <c r="H4386" t="s">
        <v>545</v>
      </c>
      <c r="I4386" t="s">
        <v>1599</v>
      </c>
    </row>
    <row r="4387" spans="1:9" x14ac:dyDescent="0.25">
      <c r="A4387" t="s">
        <v>1712</v>
      </c>
      <c r="B4387">
        <v>0.15601077499999999</v>
      </c>
      <c r="C4387" t="s">
        <v>1401</v>
      </c>
      <c r="D4387" s="71">
        <v>42475</v>
      </c>
      <c r="E4387">
        <v>4</v>
      </c>
      <c r="F4387">
        <v>2016</v>
      </c>
      <c r="G4387" t="s">
        <v>1164</v>
      </c>
      <c r="H4387" t="s">
        <v>545</v>
      </c>
      <c r="I4387" t="s">
        <v>1599</v>
      </c>
    </row>
    <row r="4388" spans="1:9" x14ac:dyDescent="0.25">
      <c r="A4388" t="s">
        <v>1936</v>
      </c>
      <c r="B4388">
        <v>0.15283212700000001</v>
      </c>
      <c r="C4388" t="s">
        <v>1401</v>
      </c>
      <c r="D4388" s="71">
        <v>42460</v>
      </c>
      <c r="E4388">
        <v>3</v>
      </c>
      <c r="F4388">
        <v>2016</v>
      </c>
      <c r="G4388" t="s">
        <v>1164</v>
      </c>
      <c r="H4388" t="s">
        <v>545</v>
      </c>
      <c r="I4388" t="s">
        <v>1599</v>
      </c>
    </row>
    <row r="4389" spans="1:9" x14ac:dyDescent="0.25">
      <c r="A4389" t="s">
        <v>1941</v>
      </c>
      <c r="B4389">
        <v>0.15277021599999999</v>
      </c>
      <c r="C4389" t="s">
        <v>1401</v>
      </c>
      <c r="D4389" s="71">
        <v>42383</v>
      </c>
      <c r="E4389">
        <v>1</v>
      </c>
      <c r="F4389">
        <v>2016</v>
      </c>
      <c r="G4389" t="s">
        <v>1164</v>
      </c>
      <c r="H4389" t="s">
        <v>545</v>
      </c>
      <c r="I4389" t="s">
        <v>1599</v>
      </c>
    </row>
    <row r="4390" spans="1:9" x14ac:dyDescent="0.25">
      <c r="A4390" t="s">
        <v>1946</v>
      </c>
      <c r="B4390">
        <v>0.15271130599999999</v>
      </c>
      <c r="C4390" t="s">
        <v>1401</v>
      </c>
      <c r="D4390" s="71">
        <v>42342</v>
      </c>
      <c r="E4390">
        <v>12</v>
      </c>
      <c r="F4390">
        <v>2015</v>
      </c>
      <c r="G4390" t="s">
        <v>1164</v>
      </c>
      <c r="H4390" t="s">
        <v>545</v>
      </c>
      <c r="I4390" t="s">
        <v>1599</v>
      </c>
    </row>
    <row r="4391" spans="1:9" x14ac:dyDescent="0.25">
      <c r="A4391" t="s">
        <v>1959</v>
      </c>
      <c r="B4391">
        <v>0.15248932500000001</v>
      </c>
      <c r="C4391" t="s">
        <v>1401</v>
      </c>
      <c r="D4391" s="71">
        <v>42383</v>
      </c>
      <c r="E4391">
        <v>1</v>
      </c>
      <c r="F4391">
        <v>2016</v>
      </c>
      <c r="G4391" t="s">
        <v>1164</v>
      </c>
      <c r="H4391" t="s">
        <v>545</v>
      </c>
      <c r="I4391" t="s">
        <v>1599</v>
      </c>
    </row>
    <row r="4392" spans="1:9" x14ac:dyDescent="0.25">
      <c r="A4392" t="s">
        <v>1982</v>
      </c>
      <c r="B4392">
        <v>0.15212205100000001</v>
      </c>
      <c r="C4392" t="s">
        <v>1401</v>
      </c>
      <c r="D4392" s="71">
        <v>42464</v>
      </c>
      <c r="E4392">
        <v>4</v>
      </c>
      <c r="F4392">
        <v>2016</v>
      </c>
      <c r="G4392" t="s">
        <v>1164</v>
      </c>
      <c r="H4392" t="s">
        <v>545</v>
      </c>
      <c r="I4392" t="s">
        <v>1599</v>
      </c>
    </row>
    <row r="4393" spans="1:9" x14ac:dyDescent="0.25">
      <c r="A4393" t="s">
        <v>2180</v>
      </c>
      <c r="B4393">
        <v>0.149306569</v>
      </c>
      <c r="C4393" t="s">
        <v>1401</v>
      </c>
      <c r="D4393" s="71">
        <v>42444</v>
      </c>
      <c r="E4393">
        <v>3</v>
      </c>
      <c r="F4393">
        <v>2016</v>
      </c>
      <c r="G4393" t="s">
        <v>1164</v>
      </c>
      <c r="H4393" t="s">
        <v>545</v>
      </c>
      <c r="I4393" t="s">
        <v>1599</v>
      </c>
    </row>
    <row r="4394" spans="1:9" x14ac:dyDescent="0.25">
      <c r="A4394" t="s">
        <v>2190</v>
      </c>
      <c r="B4394">
        <v>0.14923321000000001</v>
      </c>
      <c r="C4394" t="s">
        <v>1401</v>
      </c>
      <c r="D4394" s="71">
        <v>42471</v>
      </c>
      <c r="E4394">
        <v>4</v>
      </c>
      <c r="F4394">
        <v>2016</v>
      </c>
      <c r="G4394" t="s">
        <v>1164</v>
      </c>
      <c r="H4394" t="s">
        <v>545</v>
      </c>
      <c r="I4394" t="s">
        <v>1599</v>
      </c>
    </row>
    <row r="4395" spans="1:9" x14ac:dyDescent="0.25">
      <c r="A4395" t="s">
        <v>2209</v>
      </c>
      <c r="B4395">
        <v>0.14903435100000001</v>
      </c>
      <c r="C4395" t="s">
        <v>1401</v>
      </c>
      <c r="D4395" s="71">
        <v>42508</v>
      </c>
      <c r="E4395">
        <v>5</v>
      </c>
      <c r="F4395">
        <v>2016</v>
      </c>
      <c r="G4395" t="s">
        <v>1164</v>
      </c>
      <c r="H4395" t="s">
        <v>545</v>
      </c>
      <c r="I4395" t="s">
        <v>1599</v>
      </c>
    </row>
    <row r="4396" spans="1:9" x14ac:dyDescent="0.25">
      <c r="A4396" t="s">
        <v>2216</v>
      </c>
      <c r="B4396">
        <v>0.14897511799999999</v>
      </c>
      <c r="C4396" t="s">
        <v>1401</v>
      </c>
      <c r="D4396" s="71">
        <v>42507</v>
      </c>
      <c r="E4396">
        <v>5</v>
      </c>
      <c r="F4396">
        <v>2016</v>
      </c>
      <c r="G4396" t="s">
        <v>1164</v>
      </c>
      <c r="H4396" t="s">
        <v>545</v>
      </c>
      <c r="I4396" t="s">
        <v>1599</v>
      </c>
    </row>
    <row r="4397" spans="1:9" x14ac:dyDescent="0.25">
      <c r="A4397" t="s">
        <v>2340</v>
      </c>
      <c r="B4397">
        <v>0.14725384399999999</v>
      </c>
      <c r="C4397" t="s">
        <v>1401</v>
      </c>
      <c r="D4397" s="71">
        <v>42509</v>
      </c>
      <c r="E4397">
        <v>5</v>
      </c>
      <c r="F4397">
        <v>2016</v>
      </c>
      <c r="G4397" t="s">
        <v>1164</v>
      </c>
      <c r="H4397" t="s">
        <v>545</v>
      </c>
      <c r="I4397" t="s">
        <v>1599</v>
      </c>
    </row>
    <row r="4398" spans="1:9" x14ac:dyDescent="0.25">
      <c r="A4398" t="s">
        <v>2420</v>
      </c>
      <c r="B4398">
        <v>0.146222775</v>
      </c>
      <c r="C4398" t="s">
        <v>1401</v>
      </c>
      <c r="D4398" s="71">
        <v>42377</v>
      </c>
      <c r="E4398">
        <v>1</v>
      </c>
      <c r="F4398">
        <v>2016</v>
      </c>
      <c r="G4398" t="s">
        <v>1164</v>
      </c>
      <c r="H4398" t="s">
        <v>545</v>
      </c>
      <c r="I4398" t="s">
        <v>1599</v>
      </c>
    </row>
    <row r="4399" spans="1:9" x14ac:dyDescent="0.25">
      <c r="A4399" t="s">
        <v>2489</v>
      </c>
      <c r="B4399">
        <v>0.14527437200000001</v>
      </c>
      <c r="C4399" t="s">
        <v>1401</v>
      </c>
      <c r="D4399" s="71">
        <v>42391</v>
      </c>
      <c r="E4399">
        <v>1</v>
      </c>
      <c r="F4399">
        <v>2016</v>
      </c>
      <c r="G4399" t="s">
        <v>1164</v>
      </c>
      <c r="H4399" t="s">
        <v>545</v>
      </c>
      <c r="I4399" t="s">
        <v>1599</v>
      </c>
    </row>
    <row r="4400" spans="1:9" x14ac:dyDescent="0.25">
      <c r="A4400" t="s">
        <v>2492</v>
      </c>
      <c r="B4400">
        <v>0.145240067</v>
      </c>
      <c r="C4400" t="s">
        <v>1401</v>
      </c>
      <c r="D4400" s="71">
        <v>42410</v>
      </c>
      <c r="E4400">
        <v>2</v>
      </c>
      <c r="F4400">
        <v>2016</v>
      </c>
      <c r="G4400" t="s">
        <v>1164</v>
      </c>
      <c r="H4400" t="s">
        <v>545</v>
      </c>
      <c r="I4400" t="s">
        <v>1599</v>
      </c>
    </row>
    <row r="4401" spans="1:9" x14ac:dyDescent="0.25">
      <c r="A4401" t="s">
        <v>2580</v>
      </c>
      <c r="B4401">
        <v>0.144446766</v>
      </c>
      <c r="C4401" t="s">
        <v>1401</v>
      </c>
      <c r="D4401" s="71">
        <v>42517</v>
      </c>
      <c r="E4401">
        <v>5</v>
      </c>
      <c r="F4401">
        <v>2016</v>
      </c>
      <c r="G4401" t="s">
        <v>1164</v>
      </c>
      <c r="H4401" t="s">
        <v>545</v>
      </c>
      <c r="I4401" t="s">
        <v>1599</v>
      </c>
    </row>
    <row r="4402" spans="1:9" x14ac:dyDescent="0.25">
      <c r="A4402" t="s">
        <v>1653</v>
      </c>
      <c r="B4402">
        <v>0.14365220200000001</v>
      </c>
      <c r="C4402" t="s">
        <v>1401</v>
      </c>
      <c r="D4402" s="71">
        <v>42503</v>
      </c>
      <c r="E4402">
        <v>5</v>
      </c>
      <c r="F4402">
        <v>2016</v>
      </c>
      <c r="G4402" t="s">
        <v>1164</v>
      </c>
      <c r="H4402" t="s">
        <v>545</v>
      </c>
      <c r="I4402" t="s">
        <v>1599</v>
      </c>
    </row>
    <row r="4403" spans="1:9" x14ac:dyDescent="0.25">
      <c r="A4403" t="s">
        <v>2016</v>
      </c>
      <c r="B4403">
        <v>0.13910715900000001</v>
      </c>
      <c r="C4403" t="s">
        <v>1401</v>
      </c>
      <c r="D4403" s="71">
        <v>42411</v>
      </c>
      <c r="E4403">
        <v>2</v>
      </c>
      <c r="F4403">
        <v>2016</v>
      </c>
      <c r="G4403" t="s">
        <v>1164</v>
      </c>
      <c r="H4403" t="s">
        <v>545</v>
      </c>
      <c r="I4403" t="s">
        <v>1599</v>
      </c>
    </row>
    <row r="4404" spans="1:9" x14ac:dyDescent="0.25">
      <c r="A4404" t="s">
        <v>2028</v>
      </c>
      <c r="B4404">
        <v>0.139017271</v>
      </c>
      <c r="C4404" t="s">
        <v>1401</v>
      </c>
      <c r="D4404" s="71">
        <v>42536</v>
      </c>
      <c r="E4404">
        <v>6</v>
      </c>
      <c r="F4404">
        <v>2016</v>
      </c>
      <c r="G4404" t="s">
        <v>1164</v>
      </c>
      <c r="H4404" t="s">
        <v>545</v>
      </c>
      <c r="I4404" t="s">
        <v>1599</v>
      </c>
    </row>
    <row r="4405" spans="1:9" x14ac:dyDescent="0.25">
      <c r="A4405" t="s">
        <v>2073</v>
      </c>
      <c r="B4405">
        <v>0.13842968899999999</v>
      </c>
      <c r="C4405" t="s">
        <v>1401</v>
      </c>
      <c r="D4405" s="71">
        <v>42395</v>
      </c>
      <c r="E4405">
        <v>1</v>
      </c>
      <c r="F4405">
        <v>2016</v>
      </c>
      <c r="G4405" t="s">
        <v>1164</v>
      </c>
      <c r="H4405" t="s">
        <v>545</v>
      </c>
      <c r="I4405" t="s">
        <v>1599</v>
      </c>
    </row>
    <row r="4406" spans="1:9" x14ac:dyDescent="0.25">
      <c r="A4406" t="s">
        <v>2345</v>
      </c>
      <c r="B4406">
        <v>0.135132312</v>
      </c>
      <c r="C4406" t="s">
        <v>1401</v>
      </c>
      <c r="D4406" s="71">
        <v>42381</v>
      </c>
      <c r="E4406">
        <v>1</v>
      </c>
      <c r="F4406">
        <v>2016</v>
      </c>
      <c r="G4406" t="s">
        <v>1164</v>
      </c>
      <c r="H4406" t="s">
        <v>545</v>
      </c>
      <c r="I4406" t="s">
        <v>1599</v>
      </c>
    </row>
    <row r="4407" spans="1:9" x14ac:dyDescent="0.25">
      <c r="A4407" t="s">
        <v>2361</v>
      </c>
      <c r="B4407">
        <v>0.135006248</v>
      </c>
      <c r="C4407" t="s">
        <v>1401</v>
      </c>
      <c r="D4407" s="71">
        <v>42500</v>
      </c>
      <c r="E4407">
        <v>5</v>
      </c>
      <c r="F4407">
        <v>2016</v>
      </c>
      <c r="G4407" t="s">
        <v>1164</v>
      </c>
      <c r="H4407" t="s">
        <v>545</v>
      </c>
      <c r="I4407" t="s">
        <v>1599</v>
      </c>
    </row>
    <row r="4408" spans="1:9" x14ac:dyDescent="0.25">
      <c r="A4408" t="s">
        <v>2540</v>
      </c>
      <c r="B4408">
        <v>0.13306687</v>
      </c>
      <c r="C4408" t="s">
        <v>1401</v>
      </c>
      <c r="D4408" s="71">
        <v>42394</v>
      </c>
      <c r="E4408">
        <v>1</v>
      </c>
      <c r="F4408">
        <v>2016</v>
      </c>
      <c r="G4408" t="s">
        <v>1164</v>
      </c>
      <c r="H4408" t="s">
        <v>545</v>
      </c>
      <c r="I4408" t="s">
        <v>1599</v>
      </c>
    </row>
    <row r="4409" spans="1:9" x14ac:dyDescent="0.25">
      <c r="A4409" t="s">
        <v>2629</v>
      </c>
      <c r="B4409">
        <v>0.13205446900000001</v>
      </c>
      <c r="C4409" t="s">
        <v>1401</v>
      </c>
      <c r="D4409" s="71">
        <v>42487</v>
      </c>
      <c r="E4409">
        <v>4</v>
      </c>
      <c r="F4409">
        <v>2016</v>
      </c>
      <c r="G4409" t="s">
        <v>1164</v>
      </c>
      <c r="H4409" t="s">
        <v>545</v>
      </c>
      <c r="I4409" t="s">
        <v>1599</v>
      </c>
    </row>
    <row r="4410" spans="1:9" x14ac:dyDescent="0.25">
      <c r="A4410" t="s">
        <v>1817</v>
      </c>
      <c r="B4410">
        <v>0.13017996100000001</v>
      </c>
      <c r="C4410" t="s">
        <v>1401</v>
      </c>
      <c r="D4410" s="71">
        <v>42412</v>
      </c>
      <c r="E4410">
        <v>2</v>
      </c>
      <c r="F4410">
        <v>2016</v>
      </c>
      <c r="G4410" t="s">
        <v>1164</v>
      </c>
      <c r="H4410" t="s">
        <v>545</v>
      </c>
      <c r="I4410" t="s">
        <v>1599</v>
      </c>
    </row>
    <row r="4411" spans="1:9" x14ac:dyDescent="0.25">
      <c r="A4411" t="s">
        <v>1900</v>
      </c>
      <c r="B4411">
        <v>0.129281062</v>
      </c>
      <c r="C4411" t="s">
        <v>1401</v>
      </c>
      <c r="D4411" s="71">
        <v>42444</v>
      </c>
      <c r="E4411">
        <v>3</v>
      </c>
      <c r="F4411">
        <v>2016</v>
      </c>
      <c r="G4411" t="s">
        <v>1164</v>
      </c>
      <c r="H4411" t="s">
        <v>545</v>
      </c>
      <c r="I4411" t="s">
        <v>1599</v>
      </c>
    </row>
    <row r="4412" spans="1:9" x14ac:dyDescent="0.25">
      <c r="A4412" t="s">
        <v>1901</v>
      </c>
      <c r="B4412">
        <v>0.129280481</v>
      </c>
      <c r="C4412" t="s">
        <v>1401</v>
      </c>
      <c r="D4412" s="71">
        <v>42437</v>
      </c>
      <c r="E4412">
        <v>3</v>
      </c>
      <c r="F4412">
        <v>2016</v>
      </c>
      <c r="G4412" t="s">
        <v>1164</v>
      </c>
      <c r="H4412" t="s">
        <v>545</v>
      </c>
      <c r="I4412" t="s">
        <v>1599</v>
      </c>
    </row>
    <row r="4413" spans="1:9" x14ac:dyDescent="0.25">
      <c r="A4413" t="s">
        <v>2013</v>
      </c>
      <c r="B4413">
        <v>0.12803525800000001</v>
      </c>
      <c r="C4413" t="s">
        <v>1401</v>
      </c>
      <c r="D4413" s="71">
        <v>42388</v>
      </c>
      <c r="E4413">
        <v>1</v>
      </c>
      <c r="F4413">
        <v>2016</v>
      </c>
      <c r="G4413" t="s">
        <v>1164</v>
      </c>
      <c r="H4413" t="s">
        <v>545</v>
      </c>
      <c r="I4413" t="s">
        <v>1599</v>
      </c>
    </row>
    <row r="4414" spans="1:9" x14ac:dyDescent="0.25">
      <c r="A4414" t="s">
        <v>2029</v>
      </c>
      <c r="B4414">
        <v>0.127827469</v>
      </c>
      <c r="C4414" t="s">
        <v>1401</v>
      </c>
      <c r="D4414" s="71">
        <v>42487</v>
      </c>
      <c r="E4414">
        <v>4</v>
      </c>
      <c r="F4414">
        <v>2016</v>
      </c>
      <c r="G4414" t="s">
        <v>1164</v>
      </c>
      <c r="H4414" t="s">
        <v>545</v>
      </c>
      <c r="I4414" t="s">
        <v>1599</v>
      </c>
    </row>
    <row r="4415" spans="1:9" x14ac:dyDescent="0.25">
      <c r="A4415" t="s">
        <v>2154</v>
      </c>
      <c r="B4415">
        <v>0.12632727199999999</v>
      </c>
      <c r="C4415" t="s">
        <v>1401</v>
      </c>
      <c r="D4415" s="71">
        <v>42397</v>
      </c>
      <c r="E4415">
        <v>1</v>
      </c>
      <c r="F4415">
        <v>2016</v>
      </c>
      <c r="G4415" t="s">
        <v>1164</v>
      </c>
      <c r="H4415" t="s">
        <v>545</v>
      </c>
      <c r="I4415" t="s">
        <v>1599</v>
      </c>
    </row>
    <row r="4416" spans="1:9" x14ac:dyDescent="0.25">
      <c r="A4416" t="s">
        <v>2201</v>
      </c>
      <c r="B4416">
        <v>0.125715622</v>
      </c>
      <c r="C4416" t="s">
        <v>1401</v>
      </c>
      <c r="D4416" s="71">
        <v>42433</v>
      </c>
      <c r="E4416">
        <v>3</v>
      </c>
      <c r="F4416">
        <v>2016</v>
      </c>
      <c r="G4416" t="s">
        <v>1164</v>
      </c>
      <c r="H4416" t="s">
        <v>545</v>
      </c>
      <c r="I4416" t="s">
        <v>1599</v>
      </c>
    </row>
    <row r="4417" spans="1:9" x14ac:dyDescent="0.25">
      <c r="A4417" t="s">
        <v>2205</v>
      </c>
      <c r="B4417">
        <v>0.12563645400000001</v>
      </c>
      <c r="C4417" t="s">
        <v>1401</v>
      </c>
      <c r="D4417" s="71">
        <v>42368</v>
      </c>
      <c r="E4417">
        <v>12</v>
      </c>
      <c r="F4417">
        <v>2015</v>
      </c>
      <c r="G4417" t="s">
        <v>1164</v>
      </c>
      <c r="H4417" t="s">
        <v>545</v>
      </c>
      <c r="I4417" t="s">
        <v>1599</v>
      </c>
    </row>
    <row r="4418" spans="1:9" x14ac:dyDescent="0.25">
      <c r="A4418" t="s">
        <v>2310</v>
      </c>
      <c r="B4418">
        <v>0.124591457</v>
      </c>
      <c r="C4418" t="s">
        <v>1401</v>
      </c>
      <c r="D4418" s="71">
        <v>42381</v>
      </c>
      <c r="E4418">
        <v>1</v>
      </c>
      <c r="F4418">
        <v>2016</v>
      </c>
      <c r="G4418" t="s">
        <v>1164</v>
      </c>
      <c r="H4418" t="s">
        <v>545</v>
      </c>
      <c r="I4418" t="s">
        <v>1599</v>
      </c>
    </row>
    <row r="4419" spans="1:9" x14ac:dyDescent="0.25">
      <c r="A4419" t="s">
        <v>2363</v>
      </c>
      <c r="B4419">
        <v>0.12402079000000001</v>
      </c>
      <c r="C4419" t="s">
        <v>1401</v>
      </c>
      <c r="D4419" s="71">
        <v>42394</v>
      </c>
      <c r="E4419">
        <v>1</v>
      </c>
      <c r="F4419">
        <v>2016</v>
      </c>
      <c r="G4419" t="s">
        <v>1164</v>
      </c>
      <c r="H4419" t="s">
        <v>545</v>
      </c>
      <c r="I4419" t="s">
        <v>1599</v>
      </c>
    </row>
    <row r="4420" spans="1:9" x14ac:dyDescent="0.25">
      <c r="A4420" t="s">
        <v>2421</v>
      </c>
      <c r="B4420">
        <v>0.12337519</v>
      </c>
      <c r="C4420" t="s">
        <v>1401</v>
      </c>
      <c r="D4420" s="71">
        <v>42396</v>
      </c>
      <c r="E4420">
        <v>1</v>
      </c>
      <c r="F4420">
        <v>2016</v>
      </c>
      <c r="G4420" t="s">
        <v>1164</v>
      </c>
      <c r="H4420" t="s">
        <v>545</v>
      </c>
      <c r="I4420" t="s">
        <v>1599</v>
      </c>
    </row>
    <row r="4421" spans="1:9" x14ac:dyDescent="0.25">
      <c r="A4421" t="s">
        <v>2000</v>
      </c>
      <c r="B4421">
        <v>0.207339093</v>
      </c>
      <c r="C4421" t="s">
        <v>1401</v>
      </c>
      <c r="D4421" s="71">
        <v>41430</v>
      </c>
      <c r="E4421">
        <v>6</v>
      </c>
      <c r="F4421">
        <v>2013</v>
      </c>
      <c r="G4421" t="s">
        <v>1164</v>
      </c>
      <c r="H4421" t="s">
        <v>1020</v>
      </c>
      <c r="I4421" t="s">
        <v>1600</v>
      </c>
    </row>
    <row r="4422" spans="1:9" x14ac:dyDescent="0.25">
      <c r="A4422" t="s">
        <v>1945</v>
      </c>
      <c r="B4422">
        <v>0.17054552000000001</v>
      </c>
      <c r="C4422" t="s">
        <v>1401</v>
      </c>
      <c r="D4422" s="71">
        <v>41557</v>
      </c>
      <c r="E4422">
        <v>10</v>
      </c>
      <c r="F4422">
        <v>2013</v>
      </c>
      <c r="G4422" t="s">
        <v>1164</v>
      </c>
      <c r="H4422" t="s">
        <v>1020</v>
      </c>
      <c r="I4422" t="s">
        <v>1599</v>
      </c>
    </row>
    <row r="4423" spans="1:9" x14ac:dyDescent="0.25">
      <c r="A4423" t="s">
        <v>2006</v>
      </c>
      <c r="B4423">
        <v>0.15186337699999999</v>
      </c>
      <c r="C4423" t="s">
        <v>1401</v>
      </c>
      <c r="D4423" s="71">
        <v>41661</v>
      </c>
      <c r="E4423">
        <v>1</v>
      </c>
      <c r="F4423">
        <v>2014</v>
      </c>
      <c r="G4423" t="s">
        <v>1164</v>
      </c>
      <c r="H4423" t="s">
        <v>543</v>
      </c>
      <c r="I4423" t="s">
        <v>1599</v>
      </c>
    </row>
    <row r="4424" spans="1:9" x14ac:dyDescent="0.25">
      <c r="A4424" t="s">
        <v>1694</v>
      </c>
      <c r="B4424">
        <v>0.23049868000000001</v>
      </c>
      <c r="C4424" t="s">
        <v>1564</v>
      </c>
      <c r="D4424" s="71">
        <v>42305</v>
      </c>
      <c r="E4424">
        <v>10</v>
      </c>
      <c r="F4424">
        <v>2015</v>
      </c>
      <c r="G4424" t="s">
        <v>1164</v>
      </c>
      <c r="H4424" t="s">
        <v>1018</v>
      </c>
      <c r="I4424" t="s">
        <v>1599</v>
      </c>
    </row>
    <row r="4425" spans="1:9" x14ac:dyDescent="0.25">
      <c r="A4425" t="s">
        <v>1902</v>
      </c>
      <c r="B4425">
        <v>0.33845954900000003</v>
      </c>
      <c r="C4425" t="s">
        <v>1458</v>
      </c>
      <c r="D4425" s="71">
        <v>42268</v>
      </c>
      <c r="E4425">
        <v>9</v>
      </c>
      <c r="F4425">
        <v>2015</v>
      </c>
      <c r="G4425" t="s">
        <v>1165</v>
      </c>
      <c r="H4425" t="s">
        <v>1021</v>
      </c>
      <c r="I4425" t="s">
        <v>1599</v>
      </c>
    </row>
    <row r="4426" spans="1:9" x14ac:dyDescent="0.25">
      <c r="A4426" t="s">
        <v>1957</v>
      </c>
      <c r="B4426">
        <v>0.32483130300000002</v>
      </c>
      <c r="C4426" t="s">
        <v>1458</v>
      </c>
      <c r="D4426" s="71">
        <v>42024</v>
      </c>
      <c r="E4426">
        <v>1</v>
      </c>
      <c r="F4426">
        <v>2015</v>
      </c>
      <c r="G4426" t="s">
        <v>1165</v>
      </c>
      <c r="H4426" t="s">
        <v>1021</v>
      </c>
      <c r="I4426" t="s">
        <v>1599</v>
      </c>
    </row>
    <row r="4427" spans="1:9" x14ac:dyDescent="0.25">
      <c r="A4427" t="s">
        <v>2049</v>
      </c>
      <c r="B4427">
        <v>0.30607439400000003</v>
      </c>
      <c r="C4427" t="s">
        <v>1458</v>
      </c>
      <c r="D4427" s="71">
        <v>42249</v>
      </c>
      <c r="E4427">
        <v>9</v>
      </c>
      <c r="F4427">
        <v>2015</v>
      </c>
      <c r="G4427" t="s">
        <v>1165</v>
      </c>
      <c r="H4427" t="s">
        <v>1021</v>
      </c>
      <c r="I4427" t="s">
        <v>1599</v>
      </c>
    </row>
    <row r="4428" spans="1:9" x14ac:dyDescent="0.25">
      <c r="A4428" t="s">
        <v>2333</v>
      </c>
      <c r="B4428">
        <v>0.268318695</v>
      </c>
      <c r="C4428" t="s">
        <v>1458</v>
      </c>
      <c r="D4428" s="71">
        <v>42534</v>
      </c>
      <c r="E4428">
        <v>6</v>
      </c>
      <c r="F4428">
        <v>2016</v>
      </c>
      <c r="G4428" t="s">
        <v>1165</v>
      </c>
      <c r="H4428" t="s">
        <v>1021</v>
      </c>
      <c r="I4428" t="s">
        <v>1599</v>
      </c>
    </row>
    <row r="4429" spans="1:9" x14ac:dyDescent="0.25">
      <c r="A4429" t="s">
        <v>2357</v>
      </c>
      <c r="B4429">
        <v>0.26661204399999999</v>
      </c>
      <c r="C4429" t="s">
        <v>1458</v>
      </c>
      <c r="D4429" s="71">
        <v>42474</v>
      </c>
      <c r="E4429">
        <v>4</v>
      </c>
      <c r="F4429">
        <v>2016</v>
      </c>
      <c r="G4429" t="s">
        <v>1165</v>
      </c>
      <c r="H4429" t="s">
        <v>1021</v>
      </c>
      <c r="I4429" t="s">
        <v>1599</v>
      </c>
    </row>
    <row r="4430" spans="1:9" x14ac:dyDescent="0.25">
      <c r="A4430" t="s">
        <v>2418</v>
      </c>
      <c r="B4430">
        <v>0.25678975799999998</v>
      </c>
      <c r="C4430" t="s">
        <v>1458</v>
      </c>
      <c r="D4430" s="71">
        <v>42153</v>
      </c>
      <c r="E4430">
        <v>5</v>
      </c>
      <c r="F4430">
        <v>2015</v>
      </c>
      <c r="G4430" t="s">
        <v>1165</v>
      </c>
      <c r="H4430" t="s">
        <v>1021</v>
      </c>
      <c r="I4430" t="s">
        <v>1599</v>
      </c>
    </row>
    <row r="4431" spans="1:9" x14ac:dyDescent="0.25">
      <c r="A4431" t="s">
        <v>1871</v>
      </c>
      <c r="B4431">
        <v>0.215094445</v>
      </c>
      <c r="C4431" t="s">
        <v>1458</v>
      </c>
      <c r="D4431" s="71">
        <v>41372</v>
      </c>
      <c r="E4431">
        <v>4</v>
      </c>
      <c r="F4431">
        <v>2013</v>
      </c>
      <c r="G4431" t="s">
        <v>1165</v>
      </c>
      <c r="H4431" t="s">
        <v>1021</v>
      </c>
      <c r="I4431" t="s">
        <v>1599</v>
      </c>
    </row>
    <row r="4432" spans="1:9" x14ac:dyDescent="0.25">
      <c r="A4432" t="s">
        <v>2049</v>
      </c>
      <c r="B4432">
        <v>0.20461174300000001</v>
      </c>
      <c r="C4432" t="s">
        <v>1458</v>
      </c>
      <c r="D4432" s="71">
        <v>42177</v>
      </c>
      <c r="E4432">
        <v>6</v>
      </c>
      <c r="F4432">
        <v>2015</v>
      </c>
      <c r="G4432" t="s">
        <v>1165</v>
      </c>
      <c r="H4432" t="s">
        <v>1021</v>
      </c>
      <c r="I4432" t="s">
        <v>1599</v>
      </c>
    </row>
    <row r="4433" spans="1:9" x14ac:dyDescent="0.25">
      <c r="A4433" t="s">
        <v>1833</v>
      </c>
      <c r="B4433">
        <v>0.17378523300000001</v>
      </c>
      <c r="C4433" t="s">
        <v>1458</v>
      </c>
      <c r="D4433" s="71">
        <v>42423</v>
      </c>
      <c r="E4433">
        <v>2</v>
      </c>
      <c r="F4433">
        <v>2016</v>
      </c>
      <c r="G4433" t="s">
        <v>1165</v>
      </c>
      <c r="H4433" t="s">
        <v>1021</v>
      </c>
      <c r="I4433" t="s">
        <v>1599</v>
      </c>
    </row>
    <row r="4434" spans="1:9" x14ac:dyDescent="0.25">
      <c r="A4434" t="s">
        <v>1889</v>
      </c>
      <c r="B4434">
        <v>0.15347153799999999</v>
      </c>
      <c r="C4434" t="s">
        <v>1458</v>
      </c>
      <c r="D4434" s="71">
        <v>42272</v>
      </c>
      <c r="E4434">
        <v>9</v>
      </c>
      <c r="F4434">
        <v>2015</v>
      </c>
      <c r="G4434" t="s">
        <v>1165</v>
      </c>
      <c r="H4434" t="s">
        <v>1021</v>
      </c>
      <c r="I4434" t="s">
        <v>1599</v>
      </c>
    </row>
    <row r="4435" spans="1:9" x14ac:dyDescent="0.25">
      <c r="A4435" t="s">
        <v>2430</v>
      </c>
      <c r="B4435">
        <v>0.13419640599999999</v>
      </c>
      <c r="C4435" t="s">
        <v>1458</v>
      </c>
      <c r="D4435" s="71">
        <v>41452</v>
      </c>
      <c r="E4435">
        <v>6</v>
      </c>
      <c r="F4435">
        <v>2013</v>
      </c>
      <c r="G4435" t="s">
        <v>1165</v>
      </c>
      <c r="H4435" t="s">
        <v>1021</v>
      </c>
      <c r="I4435" t="s">
        <v>1599</v>
      </c>
    </row>
    <row r="4436" spans="1:9" x14ac:dyDescent="0.25">
      <c r="A4436" t="s">
        <v>2139</v>
      </c>
      <c r="B4436">
        <v>0.12657525999999999</v>
      </c>
      <c r="C4436" t="s">
        <v>1458</v>
      </c>
      <c r="D4436" s="71">
        <v>42104</v>
      </c>
      <c r="E4436">
        <v>4</v>
      </c>
      <c r="F4436">
        <v>2015</v>
      </c>
      <c r="G4436" t="s">
        <v>1165</v>
      </c>
      <c r="H4436" t="s">
        <v>1021</v>
      </c>
      <c r="I4436" t="s">
        <v>1599</v>
      </c>
    </row>
    <row r="4437" spans="1:9" x14ac:dyDescent="0.25">
      <c r="A4437" t="s">
        <v>2009</v>
      </c>
      <c r="B4437">
        <v>0.20673293400000001</v>
      </c>
      <c r="C4437" t="s">
        <v>1315</v>
      </c>
      <c r="D4437" s="71">
        <v>42104</v>
      </c>
      <c r="E4437">
        <v>4</v>
      </c>
      <c r="F4437">
        <v>2015</v>
      </c>
      <c r="G4437" t="s">
        <v>1164</v>
      </c>
      <c r="H4437" t="s">
        <v>1020</v>
      </c>
      <c r="I4437" t="s">
        <v>1599</v>
      </c>
    </row>
    <row r="4438" spans="1:9" x14ac:dyDescent="0.25">
      <c r="A4438" t="s">
        <v>2041</v>
      </c>
      <c r="B4438">
        <v>0.15129035599999999</v>
      </c>
      <c r="C4438" t="s">
        <v>1315</v>
      </c>
      <c r="D4438" s="71">
        <v>42100</v>
      </c>
      <c r="E4438">
        <v>4</v>
      </c>
      <c r="F4438">
        <v>2015</v>
      </c>
      <c r="G4438" t="s">
        <v>1164</v>
      </c>
      <c r="H4438" t="s">
        <v>1020</v>
      </c>
      <c r="I4438" t="s">
        <v>1599</v>
      </c>
    </row>
    <row r="4439" spans="1:9" x14ac:dyDescent="0.25">
      <c r="A4439" t="s">
        <v>2542</v>
      </c>
      <c r="B4439">
        <v>0.159286173</v>
      </c>
      <c r="C4439" t="s">
        <v>1315</v>
      </c>
      <c r="D4439" s="71">
        <v>42380</v>
      </c>
      <c r="E4439">
        <v>1</v>
      </c>
      <c r="F4439">
        <v>2016</v>
      </c>
      <c r="G4439" t="s">
        <v>1164</v>
      </c>
      <c r="H4439" t="s">
        <v>1020</v>
      </c>
      <c r="I4439" t="s">
        <v>1599</v>
      </c>
    </row>
    <row r="4440" spans="1:9" x14ac:dyDescent="0.25">
      <c r="A4440" t="s">
        <v>2641</v>
      </c>
      <c r="B4440">
        <v>0.14372907200000001</v>
      </c>
      <c r="C4440" t="s">
        <v>1315</v>
      </c>
      <c r="D4440" s="71">
        <v>42060</v>
      </c>
      <c r="E4440">
        <v>2</v>
      </c>
      <c r="F4440">
        <v>2015</v>
      </c>
      <c r="G4440" t="s">
        <v>1164</v>
      </c>
      <c r="H4440" t="s">
        <v>1020</v>
      </c>
      <c r="I4440" t="s">
        <v>1599</v>
      </c>
    </row>
    <row r="4441" spans="1:9" x14ac:dyDescent="0.25">
      <c r="A4441" t="s">
        <v>2482</v>
      </c>
      <c r="B4441">
        <v>0.133735259</v>
      </c>
      <c r="C4441" t="s">
        <v>1315</v>
      </c>
      <c r="D4441" s="71">
        <v>42090</v>
      </c>
      <c r="E4441">
        <v>3</v>
      </c>
      <c r="F4441">
        <v>2015</v>
      </c>
      <c r="G4441" t="s">
        <v>1164</v>
      </c>
      <c r="H4441" t="s">
        <v>1020</v>
      </c>
      <c r="I4441" t="s">
        <v>1599</v>
      </c>
    </row>
    <row r="4442" spans="1:9" x14ac:dyDescent="0.25">
      <c r="A4442" t="s">
        <v>2222</v>
      </c>
      <c r="B4442">
        <v>0.19527377300000001</v>
      </c>
      <c r="C4442" t="s">
        <v>1315</v>
      </c>
      <c r="D4442" s="71">
        <v>42453</v>
      </c>
      <c r="E4442">
        <v>3</v>
      </c>
      <c r="F4442">
        <v>2016</v>
      </c>
      <c r="G4442" t="s">
        <v>1164</v>
      </c>
      <c r="H4442" t="s">
        <v>1020</v>
      </c>
      <c r="I4442" t="s">
        <v>1599</v>
      </c>
    </row>
    <row r="4443" spans="1:9" x14ac:dyDescent="0.25">
      <c r="A4443" t="s">
        <v>2495</v>
      </c>
      <c r="B4443">
        <v>0.159968312</v>
      </c>
      <c r="C4443" t="s">
        <v>1315</v>
      </c>
      <c r="D4443" s="71">
        <v>42269</v>
      </c>
      <c r="E4443">
        <v>9</v>
      </c>
      <c r="F4443">
        <v>2015</v>
      </c>
      <c r="G4443" t="s">
        <v>1164</v>
      </c>
      <c r="H4443" t="s">
        <v>1020</v>
      </c>
      <c r="I4443" t="s">
        <v>1599</v>
      </c>
    </row>
    <row r="4444" spans="1:9" x14ac:dyDescent="0.25">
      <c r="A4444" t="s">
        <v>2160</v>
      </c>
      <c r="B4444">
        <v>0.28735972700000001</v>
      </c>
      <c r="C4444" t="s">
        <v>1315</v>
      </c>
      <c r="D4444" s="71">
        <v>42346</v>
      </c>
      <c r="E4444">
        <v>12</v>
      </c>
      <c r="F4444">
        <v>2015</v>
      </c>
      <c r="G4444" t="s">
        <v>1164</v>
      </c>
      <c r="H4444" t="s">
        <v>1020</v>
      </c>
      <c r="I4444" t="s">
        <v>1599</v>
      </c>
    </row>
    <row r="4445" spans="1:9" x14ac:dyDescent="0.25">
      <c r="A4445" t="s">
        <v>1699</v>
      </c>
      <c r="B4445">
        <v>0.156344759</v>
      </c>
      <c r="C4445" t="s">
        <v>1315</v>
      </c>
      <c r="D4445" s="71">
        <v>42346</v>
      </c>
      <c r="E4445">
        <v>12</v>
      </c>
      <c r="F4445">
        <v>2015</v>
      </c>
      <c r="G4445" t="s">
        <v>1164</v>
      </c>
      <c r="H4445" t="s">
        <v>1020</v>
      </c>
      <c r="I4445" t="s">
        <v>1599</v>
      </c>
    </row>
    <row r="4446" spans="1:9" x14ac:dyDescent="0.25">
      <c r="A4446" t="s">
        <v>1888</v>
      </c>
      <c r="B4446">
        <v>0.14060088100000001</v>
      </c>
      <c r="C4446" t="s">
        <v>1315</v>
      </c>
      <c r="D4446" s="71">
        <v>42346</v>
      </c>
      <c r="E4446">
        <v>12</v>
      </c>
      <c r="F4446">
        <v>2015</v>
      </c>
      <c r="G4446" t="s">
        <v>1164</v>
      </c>
      <c r="H4446" t="s">
        <v>1020</v>
      </c>
      <c r="I4446" t="s">
        <v>1599</v>
      </c>
    </row>
    <row r="4447" spans="1:9" x14ac:dyDescent="0.25">
      <c r="A4447" t="s">
        <v>2188</v>
      </c>
      <c r="B4447">
        <v>0.12588808900000001</v>
      </c>
      <c r="C4447" t="s">
        <v>1315</v>
      </c>
      <c r="D4447" s="71">
        <v>42328</v>
      </c>
      <c r="E4447">
        <v>11</v>
      </c>
      <c r="F4447">
        <v>2015</v>
      </c>
      <c r="G4447" t="s">
        <v>1164</v>
      </c>
      <c r="H4447" t="s">
        <v>1020</v>
      </c>
      <c r="I4447" t="s">
        <v>1599</v>
      </c>
    </row>
    <row r="4448" spans="1:9" x14ac:dyDescent="0.25">
      <c r="A4448" t="s">
        <v>2550</v>
      </c>
      <c r="B4448">
        <v>0.12226390299999999</v>
      </c>
      <c r="C4448" t="s">
        <v>1315</v>
      </c>
      <c r="D4448" s="71">
        <v>42333</v>
      </c>
      <c r="E4448">
        <v>11</v>
      </c>
      <c r="F4448">
        <v>2015</v>
      </c>
      <c r="G4448" t="s">
        <v>1164</v>
      </c>
      <c r="H4448" t="s">
        <v>1020</v>
      </c>
      <c r="I4448" t="s">
        <v>1599</v>
      </c>
    </row>
    <row r="4449" spans="1:9" x14ac:dyDescent="0.25">
      <c r="A4449" t="s">
        <v>1807</v>
      </c>
      <c r="B4449">
        <v>0.14154856499999999</v>
      </c>
      <c r="C4449" t="s">
        <v>1315</v>
      </c>
      <c r="D4449" s="71">
        <v>41968</v>
      </c>
      <c r="E4449">
        <v>11</v>
      </c>
      <c r="F4449">
        <v>2014</v>
      </c>
      <c r="G4449" t="s">
        <v>1164</v>
      </c>
      <c r="H4449" t="s">
        <v>1020</v>
      </c>
      <c r="I4449" t="s">
        <v>1599</v>
      </c>
    </row>
    <row r="4450" spans="1:9" x14ac:dyDescent="0.25">
      <c r="A4450" t="s">
        <v>1886</v>
      </c>
      <c r="B4450">
        <v>0.34399691799999998</v>
      </c>
      <c r="C4450" t="s">
        <v>1315</v>
      </c>
      <c r="D4450" s="71">
        <v>42425</v>
      </c>
      <c r="E4450">
        <v>2</v>
      </c>
      <c r="F4450">
        <v>2016</v>
      </c>
      <c r="G4450" t="s">
        <v>1164</v>
      </c>
      <c r="H4450" t="s">
        <v>1020</v>
      </c>
      <c r="I4450" t="s">
        <v>1599</v>
      </c>
    </row>
    <row r="4451" spans="1:9" x14ac:dyDescent="0.25">
      <c r="A4451" t="s">
        <v>2056</v>
      </c>
      <c r="B4451">
        <v>0.305823762</v>
      </c>
      <c r="C4451" t="s">
        <v>1315</v>
      </c>
      <c r="D4451" s="71">
        <v>42521</v>
      </c>
      <c r="E4451">
        <v>5</v>
      </c>
      <c r="F4451">
        <v>2016</v>
      </c>
      <c r="G4451" t="s">
        <v>1164</v>
      </c>
      <c r="H4451" t="s">
        <v>1020</v>
      </c>
      <c r="I4451" t="s">
        <v>1599</v>
      </c>
    </row>
    <row r="4452" spans="1:9" x14ac:dyDescent="0.25">
      <c r="A4452" t="s">
        <v>1989</v>
      </c>
      <c r="B4452">
        <v>0.16972134</v>
      </c>
      <c r="C4452" t="s">
        <v>1315</v>
      </c>
      <c r="D4452" s="71">
        <v>42151</v>
      </c>
      <c r="E4452">
        <v>5</v>
      </c>
      <c r="F4452">
        <v>2015</v>
      </c>
      <c r="G4452" t="s">
        <v>1164</v>
      </c>
      <c r="H4452" t="s">
        <v>1020</v>
      </c>
      <c r="I4452" t="s">
        <v>1599</v>
      </c>
    </row>
    <row r="4453" spans="1:9" x14ac:dyDescent="0.25">
      <c r="A4453" t="s">
        <v>1887</v>
      </c>
      <c r="B4453">
        <v>0.15350562300000001</v>
      </c>
      <c r="C4453" t="s">
        <v>1315</v>
      </c>
      <c r="D4453" s="71">
        <v>42263</v>
      </c>
      <c r="E4453">
        <v>9</v>
      </c>
      <c r="F4453">
        <v>2015</v>
      </c>
      <c r="G4453" t="s">
        <v>1164</v>
      </c>
      <c r="H4453" t="s">
        <v>1020</v>
      </c>
      <c r="I4453" t="s">
        <v>1599</v>
      </c>
    </row>
    <row r="4454" spans="1:9" x14ac:dyDescent="0.25">
      <c r="A4454" t="s">
        <v>2319</v>
      </c>
      <c r="B4454">
        <v>0.14769574499999999</v>
      </c>
      <c r="C4454" t="s">
        <v>1315</v>
      </c>
      <c r="D4454" s="71">
        <v>42104</v>
      </c>
      <c r="E4454">
        <v>4</v>
      </c>
      <c r="F4454">
        <v>2015</v>
      </c>
      <c r="G4454" t="s">
        <v>1164</v>
      </c>
      <c r="H4454" t="s">
        <v>1020</v>
      </c>
      <c r="I4454" t="s">
        <v>1599</v>
      </c>
    </row>
    <row r="4455" spans="1:9" x14ac:dyDescent="0.25">
      <c r="A4455" t="s">
        <v>2059</v>
      </c>
      <c r="B4455">
        <v>0.12748393199999999</v>
      </c>
      <c r="C4455" t="s">
        <v>1315</v>
      </c>
      <c r="D4455" s="71">
        <v>42086</v>
      </c>
      <c r="E4455">
        <v>3</v>
      </c>
      <c r="F4455">
        <v>2015</v>
      </c>
      <c r="G4455" t="s">
        <v>1164</v>
      </c>
      <c r="H4455" t="s">
        <v>1020</v>
      </c>
      <c r="I4455" t="s">
        <v>1599</v>
      </c>
    </row>
    <row r="4456" spans="1:9" x14ac:dyDescent="0.25">
      <c r="A4456" t="s">
        <v>2493</v>
      </c>
      <c r="B4456">
        <v>0.122763074</v>
      </c>
      <c r="C4456" t="s">
        <v>1315</v>
      </c>
      <c r="D4456" s="71">
        <v>42153</v>
      </c>
      <c r="E4456">
        <v>5</v>
      </c>
      <c r="F4456">
        <v>2015</v>
      </c>
      <c r="G4456" t="s">
        <v>1164</v>
      </c>
      <c r="H4456" t="s">
        <v>1020</v>
      </c>
      <c r="I4456" t="s">
        <v>1599</v>
      </c>
    </row>
    <row r="4457" spans="1:9" x14ac:dyDescent="0.25">
      <c r="A4457" t="s">
        <v>1690</v>
      </c>
      <c r="B4457">
        <v>0.61872734900000004</v>
      </c>
      <c r="C4457" t="s">
        <v>1315</v>
      </c>
      <c r="D4457" s="71">
        <v>42398</v>
      </c>
      <c r="E4457">
        <v>1</v>
      </c>
      <c r="F4457">
        <v>2016</v>
      </c>
      <c r="G4457" t="s">
        <v>1164</v>
      </c>
      <c r="H4457" t="s">
        <v>1020</v>
      </c>
      <c r="I4457" t="s">
        <v>1599</v>
      </c>
    </row>
    <row r="4458" spans="1:9" x14ac:dyDescent="0.25">
      <c r="A4458" t="s">
        <v>1716</v>
      </c>
      <c r="B4458">
        <v>0.54958541599999999</v>
      </c>
      <c r="C4458" t="s">
        <v>1315</v>
      </c>
      <c r="D4458" s="71">
        <v>42488</v>
      </c>
      <c r="E4458">
        <v>4</v>
      </c>
      <c r="F4458">
        <v>2016</v>
      </c>
      <c r="G4458" t="s">
        <v>1164</v>
      </c>
      <c r="H4458" t="s">
        <v>1020</v>
      </c>
      <c r="I4458" t="s">
        <v>1599</v>
      </c>
    </row>
    <row r="4459" spans="1:9" x14ac:dyDescent="0.25">
      <c r="A4459" t="s">
        <v>1813</v>
      </c>
      <c r="B4459">
        <v>0.38364959999999998</v>
      </c>
      <c r="C4459" t="s">
        <v>1315</v>
      </c>
      <c r="D4459" s="71">
        <v>42517</v>
      </c>
      <c r="E4459">
        <v>5</v>
      </c>
      <c r="F4459">
        <v>2016</v>
      </c>
      <c r="G4459" t="s">
        <v>1164</v>
      </c>
      <c r="H4459" t="s">
        <v>1020</v>
      </c>
      <c r="I4459" t="s">
        <v>1599</v>
      </c>
    </row>
    <row r="4460" spans="1:9" x14ac:dyDescent="0.25">
      <c r="A4460" t="s">
        <v>1820</v>
      </c>
      <c r="B4460">
        <v>0.37767840000000003</v>
      </c>
      <c r="C4460" t="s">
        <v>1315</v>
      </c>
      <c r="D4460" s="71">
        <v>42521</v>
      </c>
      <c r="E4460">
        <v>5</v>
      </c>
      <c r="F4460">
        <v>2016</v>
      </c>
      <c r="G4460" t="s">
        <v>1164</v>
      </c>
      <c r="H4460" t="s">
        <v>1020</v>
      </c>
      <c r="I4460" t="s">
        <v>1599</v>
      </c>
    </row>
    <row r="4461" spans="1:9" x14ac:dyDescent="0.25">
      <c r="A4461" t="s">
        <v>1828</v>
      </c>
      <c r="B4461">
        <v>0.36799774899999999</v>
      </c>
      <c r="C4461" t="s">
        <v>1315</v>
      </c>
      <c r="D4461" s="71">
        <v>42473</v>
      </c>
      <c r="E4461">
        <v>4</v>
      </c>
      <c r="F4461">
        <v>2016</v>
      </c>
      <c r="G4461" t="s">
        <v>1164</v>
      </c>
      <c r="H4461" t="s">
        <v>1020</v>
      </c>
      <c r="I4461" t="s">
        <v>1599</v>
      </c>
    </row>
    <row r="4462" spans="1:9" x14ac:dyDescent="0.25">
      <c r="A4462" t="s">
        <v>1832</v>
      </c>
      <c r="B4462">
        <v>0.365664296</v>
      </c>
      <c r="C4462" t="s">
        <v>1315</v>
      </c>
      <c r="D4462" s="71">
        <v>42521</v>
      </c>
      <c r="E4462">
        <v>5</v>
      </c>
      <c r="F4462">
        <v>2016</v>
      </c>
      <c r="G4462" t="s">
        <v>1164</v>
      </c>
      <c r="H4462" t="s">
        <v>1020</v>
      </c>
      <c r="I4462" t="s">
        <v>1599</v>
      </c>
    </row>
    <row r="4463" spans="1:9" x14ac:dyDescent="0.25">
      <c r="A4463" t="s">
        <v>1879</v>
      </c>
      <c r="B4463">
        <v>0.34782408999999997</v>
      </c>
      <c r="C4463" t="s">
        <v>1315</v>
      </c>
      <c r="D4463" s="71">
        <v>42195</v>
      </c>
      <c r="E4463">
        <v>7</v>
      </c>
      <c r="F4463">
        <v>2015</v>
      </c>
      <c r="G4463" t="s">
        <v>1164</v>
      </c>
      <c r="H4463" t="s">
        <v>1020</v>
      </c>
      <c r="I4463" t="s">
        <v>1599</v>
      </c>
    </row>
    <row r="4464" spans="1:9" x14ac:dyDescent="0.25">
      <c r="A4464" t="s">
        <v>2032</v>
      </c>
      <c r="B4464">
        <v>0.30921368500000002</v>
      </c>
      <c r="C4464" t="s">
        <v>1315</v>
      </c>
      <c r="D4464" s="71">
        <v>42478</v>
      </c>
      <c r="E4464">
        <v>4</v>
      </c>
      <c r="F4464">
        <v>2016</v>
      </c>
      <c r="G4464" t="s">
        <v>1164</v>
      </c>
      <c r="H4464" t="s">
        <v>1020</v>
      </c>
      <c r="I4464" t="s">
        <v>1599</v>
      </c>
    </row>
    <row r="4465" spans="1:9" x14ac:dyDescent="0.25">
      <c r="A4465" t="s">
        <v>2107</v>
      </c>
      <c r="B4465">
        <v>0.29365566999999998</v>
      </c>
      <c r="C4465" t="s">
        <v>1315</v>
      </c>
      <c r="D4465" s="71">
        <v>42361</v>
      </c>
      <c r="E4465">
        <v>12</v>
      </c>
      <c r="F4465">
        <v>2015</v>
      </c>
      <c r="G4465" t="s">
        <v>1164</v>
      </c>
      <c r="H4465" t="s">
        <v>1020</v>
      </c>
      <c r="I4465" t="s">
        <v>1599</v>
      </c>
    </row>
    <row r="4466" spans="1:9" x14ac:dyDescent="0.25">
      <c r="A4466" t="s">
        <v>2220</v>
      </c>
      <c r="B4466">
        <v>0.27877033800000001</v>
      </c>
      <c r="C4466" t="s">
        <v>1315</v>
      </c>
      <c r="D4466" s="71">
        <v>42514</v>
      </c>
      <c r="E4466">
        <v>5</v>
      </c>
      <c r="F4466">
        <v>2016</v>
      </c>
      <c r="G4466" t="s">
        <v>1164</v>
      </c>
      <c r="H4466" t="s">
        <v>1020</v>
      </c>
      <c r="I4466" t="s">
        <v>1599</v>
      </c>
    </row>
    <row r="4467" spans="1:9" x14ac:dyDescent="0.25">
      <c r="A4467" t="s">
        <v>2402</v>
      </c>
      <c r="B4467">
        <v>0.25990054299999998</v>
      </c>
      <c r="C4467" t="s">
        <v>1315</v>
      </c>
      <c r="D4467" s="71">
        <v>42068</v>
      </c>
      <c r="E4467">
        <v>3</v>
      </c>
      <c r="F4467">
        <v>2015</v>
      </c>
      <c r="G4467" t="s">
        <v>1164</v>
      </c>
      <c r="H4467" t="s">
        <v>1020</v>
      </c>
      <c r="I4467" t="s">
        <v>1599</v>
      </c>
    </row>
    <row r="4468" spans="1:9" x14ac:dyDescent="0.25">
      <c r="A4468" t="s">
        <v>2413</v>
      </c>
      <c r="B4468">
        <v>0.25748654199999998</v>
      </c>
      <c r="C4468" t="s">
        <v>1315</v>
      </c>
      <c r="D4468" s="71">
        <v>42384</v>
      </c>
      <c r="E4468">
        <v>1</v>
      </c>
      <c r="F4468">
        <v>2016</v>
      </c>
      <c r="G4468" t="s">
        <v>1164</v>
      </c>
      <c r="H4468" t="s">
        <v>1020</v>
      </c>
      <c r="I4468" t="s">
        <v>1599</v>
      </c>
    </row>
    <row r="4469" spans="1:9" x14ac:dyDescent="0.25">
      <c r="A4469" t="s">
        <v>2453</v>
      </c>
      <c r="B4469">
        <v>0.25250764799999997</v>
      </c>
      <c r="C4469" t="s">
        <v>1315</v>
      </c>
      <c r="D4469" s="71">
        <v>42536</v>
      </c>
      <c r="E4469">
        <v>6</v>
      </c>
      <c r="F4469">
        <v>2016</v>
      </c>
      <c r="G4469" t="s">
        <v>1164</v>
      </c>
      <c r="H4469" t="s">
        <v>1020</v>
      </c>
      <c r="I4469" t="s">
        <v>1599</v>
      </c>
    </row>
    <row r="4470" spans="1:9" x14ac:dyDescent="0.25">
      <c r="A4470" t="s">
        <v>2465</v>
      </c>
      <c r="B4470">
        <v>0.25199619099999998</v>
      </c>
      <c r="C4470" t="s">
        <v>1315</v>
      </c>
      <c r="D4470" s="71">
        <v>42424</v>
      </c>
      <c r="E4470">
        <v>2</v>
      </c>
      <c r="F4470">
        <v>2016</v>
      </c>
      <c r="G4470" t="s">
        <v>1164</v>
      </c>
      <c r="H4470" t="s">
        <v>1020</v>
      </c>
      <c r="I4470" t="s">
        <v>1599</v>
      </c>
    </row>
    <row r="4471" spans="1:9" x14ac:dyDescent="0.25">
      <c r="A4471" t="s">
        <v>2506</v>
      </c>
      <c r="B4471">
        <v>0.24820249999999999</v>
      </c>
      <c r="C4471" t="s">
        <v>1315</v>
      </c>
      <c r="D4471" s="71">
        <v>42510</v>
      </c>
      <c r="E4471">
        <v>5</v>
      </c>
      <c r="F4471">
        <v>2016</v>
      </c>
      <c r="G4471" t="s">
        <v>1164</v>
      </c>
      <c r="H4471" t="s">
        <v>1020</v>
      </c>
      <c r="I4471" t="s">
        <v>1599</v>
      </c>
    </row>
    <row r="4472" spans="1:9" x14ac:dyDescent="0.25">
      <c r="A4472" t="s">
        <v>2576</v>
      </c>
      <c r="B4472">
        <v>0.24186698300000001</v>
      </c>
      <c r="C4472" t="s">
        <v>1315</v>
      </c>
      <c r="D4472" s="71">
        <v>42328</v>
      </c>
      <c r="E4472">
        <v>11</v>
      </c>
      <c r="F4472">
        <v>2015</v>
      </c>
      <c r="G4472" t="s">
        <v>1164</v>
      </c>
      <c r="H4472" t="s">
        <v>1020</v>
      </c>
      <c r="I4472" t="s">
        <v>1599</v>
      </c>
    </row>
    <row r="4473" spans="1:9" x14ac:dyDescent="0.25">
      <c r="A4473" t="s">
        <v>2620</v>
      </c>
      <c r="B4473">
        <v>0.23798217199999999</v>
      </c>
      <c r="C4473" t="s">
        <v>1315</v>
      </c>
      <c r="D4473" s="71">
        <v>42468</v>
      </c>
      <c r="E4473">
        <v>4</v>
      </c>
      <c r="F4473">
        <v>2016</v>
      </c>
      <c r="G4473" t="s">
        <v>1164</v>
      </c>
      <c r="H4473" t="s">
        <v>1020</v>
      </c>
      <c r="I4473" t="s">
        <v>1599</v>
      </c>
    </row>
    <row r="4474" spans="1:9" x14ac:dyDescent="0.25">
      <c r="A4474" t="s">
        <v>1683</v>
      </c>
      <c r="B4474">
        <v>0.23199678900000001</v>
      </c>
      <c r="C4474" t="s">
        <v>1315</v>
      </c>
      <c r="D4474" s="71">
        <v>42419</v>
      </c>
      <c r="E4474">
        <v>2</v>
      </c>
      <c r="F4474">
        <v>2016</v>
      </c>
      <c r="G4474" t="s">
        <v>1164</v>
      </c>
      <c r="H4474" t="s">
        <v>1020</v>
      </c>
      <c r="I4474" t="s">
        <v>1599</v>
      </c>
    </row>
    <row r="4475" spans="1:9" x14ac:dyDescent="0.25">
      <c r="A4475" t="s">
        <v>1745</v>
      </c>
      <c r="B4475">
        <v>0.226082227</v>
      </c>
      <c r="C4475" t="s">
        <v>1315</v>
      </c>
      <c r="D4475" s="71">
        <v>42382</v>
      </c>
      <c r="E4475">
        <v>1</v>
      </c>
      <c r="F4475">
        <v>2016</v>
      </c>
      <c r="G4475" t="s">
        <v>1164</v>
      </c>
      <c r="H4475" t="s">
        <v>1020</v>
      </c>
      <c r="I4475" t="s">
        <v>1599</v>
      </c>
    </row>
    <row r="4476" spans="1:9" x14ac:dyDescent="0.25">
      <c r="A4476" t="s">
        <v>1761</v>
      </c>
      <c r="B4476">
        <v>0.224851723</v>
      </c>
      <c r="C4476" t="s">
        <v>1315</v>
      </c>
      <c r="D4476" s="71">
        <v>42440</v>
      </c>
      <c r="E4476">
        <v>3</v>
      </c>
      <c r="F4476">
        <v>2016</v>
      </c>
      <c r="G4476" t="s">
        <v>1164</v>
      </c>
      <c r="H4476" t="s">
        <v>1020</v>
      </c>
      <c r="I4476" t="s">
        <v>1599</v>
      </c>
    </row>
    <row r="4477" spans="1:9" x14ac:dyDescent="0.25">
      <c r="A4477" t="s">
        <v>1789</v>
      </c>
      <c r="B4477">
        <v>0.221676175</v>
      </c>
      <c r="C4477" t="s">
        <v>1315</v>
      </c>
      <c r="D4477" s="71">
        <v>42412</v>
      </c>
      <c r="E4477">
        <v>2</v>
      </c>
      <c r="F4477">
        <v>2016</v>
      </c>
      <c r="G4477" t="s">
        <v>1164</v>
      </c>
      <c r="H4477" t="s">
        <v>1020</v>
      </c>
      <c r="I4477" t="s">
        <v>1599</v>
      </c>
    </row>
    <row r="4478" spans="1:9" x14ac:dyDescent="0.25">
      <c r="A4478" t="s">
        <v>1856</v>
      </c>
      <c r="B4478">
        <v>0.216266808</v>
      </c>
      <c r="C4478" t="s">
        <v>1315</v>
      </c>
      <c r="D4478" s="71">
        <v>42102</v>
      </c>
      <c r="E4478">
        <v>4</v>
      </c>
      <c r="F4478">
        <v>2015</v>
      </c>
      <c r="G4478" t="s">
        <v>1164</v>
      </c>
      <c r="H4478" t="s">
        <v>1020</v>
      </c>
      <c r="I4478" t="s">
        <v>1599</v>
      </c>
    </row>
    <row r="4479" spans="1:9" x14ac:dyDescent="0.25">
      <c r="A4479" t="s">
        <v>1916</v>
      </c>
      <c r="B4479">
        <v>0.21244744500000001</v>
      </c>
      <c r="C4479" t="s">
        <v>1315</v>
      </c>
      <c r="D4479" s="71">
        <v>42513</v>
      </c>
      <c r="E4479">
        <v>5</v>
      </c>
      <c r="F4479">
        <v>2016</v>
      </c>
      <c r="G4479" t="s">
        <v>1164</v>
      </c>
      <c r="H4479" t="s">
        <v>1020</v>
      </c>
      <c r="I4479" t="s">
        <v>1599</v>
      </c>
    </row>
    <row r="4480" spans="1:9" x14ac:dyDescent="0.25">
      <c r="A4480" t="s">
        <v>1983</v>
      </c>
      <c r="B4480">
        <v>0.20859143499999999</v>
      </c>
      <c r="C4480" t="s">
        <v>1315</v>
      </c>
      <c r="D4480" s="71">
        <v>42093</v>
      </c>
      <c r="E4480">
        <v>3</v>
      </c>
      <c r="F4480">
        <v>2015</v>
      </c>
      <c r="G4480" t="s">
        <v>1164</v>
      </c>
      <c r="H4480" t="s">
        <v>1020</v>
      </c>
      <c r="I4480" t="s">
        <v>1599</v>
      </c>
    </row>
    <row r="4481" spans="1:9" x14ac:dyDescent="0.25">
      <c r="A4481" t="s">
        <v>1696</v>
      </c>
      <c r="B4481">
        <v>0.17803007000000001</v>
      </c>
      <c r="C4481" t="s">
        <v>1315</v>
      </c>
      <c r="D4481" s="71">
        <v>42262</v>
      </c>
      <c r="E4481">
        <v>9</v>
      </c>
      <c r="F4481">
        <v>2015</v>
      </c>
      <c r="G4481" t="s">
        <v>1164</v>
      </c>
      <c r="H4481" t="s">
        <v>1020</v>
      </c>
      <c r="I4481" t="s">
        <v>1599</v>
      </c>
    </row>
    <row r="4482" spans="1:9" x14ac:dyDescent="0.25">
      <c r="A4482" t="s">
        <v>1787</v>
      </c>
      <c r="B4482">
        <v>0.175654633</v>
      </c>
      <c r="C4482" t="s">
        <v>1315</v>
      </c>
      <c r="D4482" s="71">
        <v>42131</v>
      </c>
      <c r="E4482">
        <v>5</v>
      </c>
      <c r="F4482">
        <v>2015</v>
      </c>
      <c r="G4482" t="s">
        <v>1164</v>
      </c>
      <c r="H4482" t="s">
        <v>1020</v>
      </c>
      <c r="I4482" t="s">
        <v>1599</v>
      </c>
    </row>
    <row r="4483" spans="1:9" x14ac:dyDescent="0.25">
      <c r="A4483" t="s">
        <v>1817</v>
      </c>
      <c r="B4483">
        <v>0.17456184799999999</v>
      </c>
      <c r="C4483" t="s">
        <v>1315</v>
      </c>
      <c r="D4483" s="71">
        <v>42367</v>
      </c>
      <c r="E4483">
        <v>12</v>
      </c>
      <c r="F4483">
        <v>2015</v>
      </c>
      <c r="G4483" t="s">
        <v>1164</v>
      </c>
      <c r="H4483" t="s">
        <v>1020</v>
      </c>
      <c r="I4483" t="s">
        <v>1599</v>
      </c>
    </row>
    <row r="4484" spans="1:9" x14ac:dyDescent="0.25">
      <c r="A4484" t="s">
        <v>2013</v>
      </c>
      <c r="B4484">
        <v>0.16909683</v>
      </c>
      <c r="C4484" t="s">
        <v>1315</v>
      </c>
      <c r="D4484" s="71">
        <v>42306</v>
      </c>
      <c r="E4484">
        <v>10</v>
      </c>
      <c r="F4484">
        <v>2015</v>
      </c>
      <c r="G4484" t="s">
        <v>1164</v>
      </c>
      <c r="H4484" t="s">
        <v>1020</v>
      </c>
      <c r="I4484" t="s">
        <v>1599</v>
      </c>
    </row>
    <row r="4485" spans="1:9" x14ac:dyDescent="0.25">
      <c r="A4485" t="s">
        <v>2066</v>
      </c>
      <c r="B4485">
        <v>0.16788618999999999</v>
      </c>
      <c r="C4485" t="s">
        <v>1315</v>
      </c>
      <c r="D4485" s="71">
        <v>42503</v>
      </c>
      <c r="E4485">
        <v>5</v>
      </c>
      <c r="F4485">
        <v>2016</v>
      </c>
      <c r="G4485" t="s">
        <v>1164</v>
      </c>
      <c r="H4485" t="s">
        <v>1020</v>
      </c>
      <c r="I4485" t="s">
        <v>1599</v>
      </c>
    </row>
    <row r="4486" spans="1:9" x14ac:dyDescent="0.25">
      <c r="A4486" t="s">
        <v>2197</v>
      </c>
      <c r="B4486">
        <v>0.16521735800000001</v>
      </c>
      <c r="C4486" t="s">
        <v>1315</v>
      </c>
      <c r="D4486" s="71">
        <v>42535</v>
      </c>
      <c r="E4486">
        <v>6</v>
      </c>
      <c r="F4486">
        <v>2016</v>
      </c>
      <c r="G4486" t="s">
        <v>1164</v>
      </c>
      <c r="H4486" t="s">
        <v>1020</v>
      </c>
      <c r="I4486" t="s">
        <v>1599</v>
      </c>
    </row>
    <row r="4487" spans="1:9" x14ac:dyDescent="0.25">
      <c r="A4487" t="s">
        <v>2209</v>
      </c>
      <c r="B4487">
        <v>0.165002804</v>
      </c>
      <c r="C4487" t="s">
        <v>1315</v>
      </c>
      <c r="D4487" s="71">
        <v>42062</v>
      </c>
      <c r="E4487">
        <v>2</v>
      </c>
      <c r="F4487">
        <v>2015</v>
      </c>
      <c r="G4487" t="s">
        <v>1164</v>
      </c>
      <c r="H4487" t="s">
        <v>1020</v>
      </c>
      <c r="I4487" t="s">
        <v>1599</v>
      </c>
    </row>
    <row r="4488" spans="1:9" x14ac:dyDescent="0.25">
      <c r="A4488" t="s">
        <v>2211</v>
      </c>
      <c r="B4488">
        <v>0.16497181599999999</v>
      </c>
      <c r="C4488" t="s">
        <v>1315</v>
      </c>
      <c r="D4488" s="71">
        <v>42443</v>
      </c>
      <c r="E4488">
        <v>3</v>
      </c>
      <c r="F4488">
        <v>2016</v>
      </c>
      <c r="G4488" t="s">
        <v>1164</v>
      </c>
      <c r="H4488" t="s">
        <v>1020</v>
      </c>
      <c r="I4488" t="s">
        <v>1599</v>
      </c>
    </row>
    <row r="4489" spans="1:9" x14ac:dyDescent="0.25">
      <c r="A4489" t="s">
        <v>2234</v>
      </c>
      <c r="B4489">
        <v>0.164550962</v>
      </c>
      <c r="C4489" t="s">
        <v>1315</v>
      </c>
      <c r="D4489" s="71">
        <v>42460</v>
      </c>
      <c r="E4489">
        <v>3</v>
      </c>
      <c r="F4489">
        <v>2016</v>
      </c>
      <c r="G4489" t="s">
        <v>1164</v>
      </c>
      <c r="H4489" t="s">
        <v>1020</v>
      </c>
      <c r="I4489" t="s">
        <v>1599</v>
      </c>
    </row>
    <row r="4490" spans="1:9" x14ac:dyDescent="0.25">
      <c r="A4490" t="s">
        <v>2444</v>
      </c>
      <c r="B4490">
        <v>0.16070537800000001</v>
      </c>
      <c r="C4490" t="s">
        <v>1315</v>
      </c>
      <c r="D4490" s="71">
        <v>42412</v>
      </c>
      <c r="E4490">
        <v>2</v>
      </c>
      <c r="F4490">
        <v>2016</v>
      </c>
      <c r="G4490" t="s">
        <v>1164</v>
      </c>
      <c r="H4490" t="s">
        <v>1020</v>
      </c>
      <c r="I4490" t="s">
        <v>1599</v>
      </c>
    </row>
    <row r="4491" spans="1:9" x14ac:dyDescent="0.25">
      <c r="A4491" t="s">
        <v>2494</v>
      </c>
      <c r="B4491">
        <v>0.16000138999999999</v>
      </c>
      <c r="C4491" t="s">
        <v>1315</v>
      </c>
      <c r="D4491" s="71">
        <v>42409</v>
      </c>
      <c r="E4491">
        <v>2</v>
      </c>
      <c r="F4491">
        <v>2016</v>
      </c>
      <c r="G4491" t="s">
        <v>1164</v>
      </c>
      <c r="H4491" t="s">
        <v>1020</v>
      </c>
      <c r="I4491" t="s">
        <v>1599</v>
      </c>
    </row>
    <row r="4492" spans="1:9" x14ac:dyDescent="0.25">
      <c r="A4492" t="s">
        <v>2584</v>
      </c>
      <c r="B4492">
        <v>0.15851607500000001</v>
      </c>
      <c r="C4492" t="s">
        <v>1315</v>
      </c>
      <c r="D4492" s="71">
        <v>42258</v>
      </c>
      <c r="E4492">
        <v>9</v>
      </c>
      <c r="F4492">
        <v>2015</v>
      </c>
      <c r="G4492" t="s">
        <v>1164</v>
      </c>
      <c r="H4492" t="s">
        <v>1020</v>
      </c>
      <c r="I4492" t="s">
        <v>1599</v>
      </c>
    </row>
    <row r="4493" spans="1:9" x14ac:dyDescent="0.25">
      <c r="A4493" t="s">
        <v>2614</v>
      </c>
      <c r="B4493">
        <v>0.15786544299999999</v>
      </c>
      <c r="C4493" t="s">
        <v>1315</v>
      </c>
      <c r="D4493" s="71">
        <v>42360</v>
      </c>
      <c r="E4493">
        <v>12</v>
      </c>
      <c r="F4493">
        <v>2015</v>
      </c>
      <c r="G4493" t="s">
        <v>1164</v>
      </c>
      <c r="H4493" t="s">
        <v>1020</v>
      </c>
      <c r="I4493" t="s">
        <v>1599</v>
      </c>
    </row>
    <row r="4494" spans="1:9" x14ac:dyDescent="0.25">
      <c r="A4494" t="s">
        <v>1826</v>
      </c>
      <c r="B4494">
        <v>0.15431020000000001</v>
      </c>
      <c r="C4494" t="s">
        <v>1315</v>
      </c>
      <c r="D4494" s="71">
        <v>42453</v>
      </c>
      <c r="E4494">
        <v>3</v>
      </c>
      <c r="F4494">
        <v>2016</v>
      </c>
      <c r="G4494" t="s">
        <v>1164</v>
      </c>
      <c r="H4494" t="s">
        <v>1020</v>
      </c>
      <c r="I4494" t="s">
        <v>1599</v>
      </c>
    </row>
    <row r="4495" spans="1:9" x14ac:dyDescent="0.25">
      <c r="A4495" t="s">
        <v>1861</v>
      </c>
      <c r="B4495">
        <v>0.153904813</v>
      </c>
      <c r="C4495" t="s">
        <v>1315</v>
      </c>
      <c r="D4495" s="71">
        <v>42276</v>
      </c>
      <c r="E4495">
        <v>9</v>
      </c>
      <c r="F4495">
        <v>2015</v>
      </c>
      <c r="G4495" t="s">
        <v>1164</v>
      </c>
      <c r="H4495" t="s">
        <v>1020</v>
      </c>
      <c r="I4495" t="s">
        <v>1599</v>
      </c>
    </row>
    <row r="4496" spans="1:9" x14ac:dyDescent="0.25">
      <c r="A4496" t="s">
        <v>1868</v>
      </c>
      <c r="B4496">
        <v>0.153746574</v>
      </c>
      <c r="C4496" t="s">
        <v>1315</v>
      </c>
      <c r="D4496" s="71">
        <v>41989</v>
      </c>
      <c r="E4496">
        <v>12</v>
      </c>
      <c r="F4496">
        <v>2014</v>
      </c>
      <c r="G4496" t="s">
        <v>1164</v>
      </c>
      <c r="H4496" t="s">
        <v>1020</v>
      </c>
      <c r="I4496" t="s">
        <v>1599</v>
      </c>
    </row>
    <row r="4497" spans="1:9" x14ac:dyDescent="0.25">
      <c r="A4497" t="s">
        <v>1953</v>
      </c>
      <c r="B4497">
        <v>0.152637577</v>
      </c>
      <c r="C4497" t="s">
        <v>1315</v>
      </c>
      <c r="D4497" s="71">
        <v>42479</v>
      </c>
      <c r="E4497">
        <v>4</v>
      </c>
      <c r="F4497">
        <v>2016</v>
      </c>
      <c r="G4497" t="s">
        <v>1164</v>
      </c>
      <c r="H4497" t="s">
        <v>1020</v>
      </c>
      <c r="I4497" t="s">
        <v>1599</v>
      </c>
    </row>
    <row r="4498" spans="1:9" x14ac:dyDescent="0.25">
      <c r="A4498" t="s">
        <v>2088</v>
      </c>
      <c r="B4498">
        <v>0.15059798599999999</v>
      </c>
      <c r="C4498" t="s">
        <v>1315</v>
      </c>
      <c r="D4498" s="71">
        <v>42513</v>
      </c>
      <c r="E4498">
        <v>5</v>
      </c>
      <c r="F4498">
        <v>2016</v>
      </c>
      <c r="G4498" t="s">
        <v>1164</v>
      </c>
      <c r="H4498" t="s">
        <v>1020</v>
      </c>
      <c r="I4498" t="s">
        <v>1599</v>
      </c>
    </row>
    <row r="4499" spans="1:9" x14ac:dyDescent="0.25">
      <c r="A4499" t="s">
        <v>2119</v>
      </c>
      <c r="B4499">
        <v>0.150106403</v>
      </c>
      <c r="C4499" t="s">
        <v>1315</v>
      </c>
      <c r="D4499" s="71">
        <v>42536</v>
      </c>
      <c r="E4499">
        <v>6</v>
      </c>
      <c r="F4499">
        <v>2016</v>
      </c>
      <c r="G4499" t="s">
        <v>1164</v>
      </c>
      <c r="H4499" t="s">
        <v>1020</v>
      </c>
      <c r="I4499" t="s">
        <v>1599</v>
      </c>
    </row>
    <row r="4500" spans="1:9" x14ac:dyDescent="0.25">
      <c r="A4500" t="s">
        <v>2163</v>
      </c>
      <c r="B4500">
        <v>0.14960146099999999</v>
      </c>
      <c r="C4500" t="s">
        <v>1315</v>
      </c>
      <c r="D4500" s="71">
        <v>42230</v>
      </c>
      <c r="E4500">
        <v>8</v>
      </c>
      <c r="F4500">
        <v>2015</v>
      </c>
      <c r="G4500" t="s">
        <v>1164</v>
      </c>
      <c r="H4500" t="s">
        <v>1020</v>
      </c>
      <c r="I4500" t="s">
        <v>1599</v>
      </c>
    </row>
    <row r="4501" spans="1:9" x14ac:dyDescent="0.25">
      <c r="A4501" t="s">
        <v>2211</v>
      </c>
      <c r="B4501">
        <v>0.149010428</v>
      </c>
      <c r="C4501" t="s">
        <v>1315</v>
      </c>
      <c r="D4501" s="71">
        <v>42185</v>
      </c>
      <c r="E4501">
        <v>6</v>
      </c>
      <c r="F4501">
        <v>2015</v>
      </c>
      <c r="G4501" t="s">
        <v>1164</v>
      </c>
      <c r="H4501" t="s">
        <v>1020</v>
      </c>
      <c r="I4501" t="s">
        <v>1599</v>
      </c>
    </row>
    <row r="4502" spans="1:9" x14ac:dyDescent="0.25">
      <c r="A4502" t="s">
        <v>2301</v>
      </c>
      <c r="B4502">
        <v>0.14792403200000001</v>
      </c>
      <c r="C4502" t="s">
        <v>1315</v>
      </c>
      <c r="D4502" s="71">
        <v>42531</v>
      </c>
      <c r="E4502">
        <v>6</v>
      </c>
      <c r="F4502">
        <v>2016</v>
      </c>
      <c r="G4502" t="s">
        <v>1164</v>
      </c>
      <c r="H4502" t="s">
        <v>1020</v>
      </c>
      <c r="I4502" t="s">
        <v>1599</v>
      </c>
    </row>
    <row r="4503" spans="1:9" x14ac:dyDescent="0.25">
      <c r="A4503" t="s">
        <v>2379</v>
      </c>
      <c r="B4503">
        <v>0.146737536</v>
      </c>
      <c r="C4503" t="s">
        <v>1315</v>
      </c>
      <c r="D4503" s="71">
        <v>42041</v>
      </c>
      <c r="E4503">
        <v>2</v>
      </c>
      <c r="F4503">
        <v>2015</v>
      </c>
      <c r="G4503" t="s">
        <v>1164</v>
      </c>
      <c r="H4503" t="s">
        <v>1020</v>
      </c>
      <c r="I4503" t="s">
        <v>1599</v>
      </c>
    </row>
    <row r="4504" spans="1:9" x14ac:dyDescent="0.25">
      <c r="A4504" t="s">
        <v>2398</v>
      </c>
      <c r="B4504">
        <v>0.14645738799999999</v>
      </c>
      <c r="C4504" t="s">
        <v>1315</v>
      </c>
      <c r="D4504" s="71">
        <v>42460</v>
      </c>
      <c r="E4504">
        <v>3</v>
      </c>
      <c r="F4504">
        <v>2016</v>
      </c>
      <c r="G4504" t="s">
        <v>1164</v>
      </c>
      <c r="H4504" t="s">
        <v>1020</v>
      </c>
      <c r="I4504" t="s">
        <v>1599</v>
      </c>
    </row>
    <row r="4505" spans="1:9" x14ac:dyDescent="0.25">
      <c r="A4505" t="s">
        <v>2399</v>
      </c>
      <c r="B4505">
        <v>0.14644617700000001</v>
      </c>
      <c r="C4505" t="s">
        <v>1315</v>
      </c>
      <c r="D4505" s="71">
        <v>42328</v>
      </c>
      <c r="E4505">
        <v>11</v>
      </c>
      <c r="F4505">
        <v>2015</v>
      </c>
      <c r="G4505" t="s">
        <v>1164</v>
      </c>
      <c r="H4505" t="s">
        <v>1020</v>
      </c>
      <c r="I4505" t="s">
        <v>1599</v>
      </c>
    </row>
    <row r="4506" spans="1:9" x14ac:dyDescent="0.25">
      <c r="A4506" t="s">
        <v>2400</v>
      </c>
      <c r="B4506">
        <v>0.14644549400000001</v>
      </c>
      <c r="C4506" t="s">
        <v>1315</v>
      </c>
      <c r="D4506" s="71">
        <v>42516</v>
      </c>
      <c r="E4506">
        <v>5</v>
      </c>
      <c r="F4506">
        <v>2016</v>
      </c>
      <c r="G4506" t="s">
        <v>1164</v>
      </c>
      <c r="H4506" t="s">
        <v>1020</v>
      </c>
      <c r="I4506" t="s">
        <v>1599</v>
      </c>
    </row>
    <row r="4507" spans="1:9" x14ac:dyDescent="0.25">
      <c r="A4507" t="s">
        <v>2432</v>
      </c>
      <c r="B4507">
        <v>0.146129438</v>
      </c>
      <c r="C4507" t="s">
        <v>1315</v>
      </c>
      <c r="D4507" s="71">
        <v>42237</v>
      </c>
      <c r="E4507">
        <v>8</v>
      </c>
      <c r="F4507">
        <v>2015</v>
      </c>
      <c r="G4507" t="s">
        <v>1164</v>
      </c>
      <c r="H4507" t="s">
        <v>1020</v>
      </c>
      <c r="I4507" t="s">
        <v>1599</v>
      </c>
    </row>
    <row r="4508" spans="1:9" x14ac:dyDescent="0.25">
      <c r="A4508" t="s">
        <v>2467</v>
      </c>
      <c r="B4508">
        <v>0.14551867099999999</v>
      </c>
      <c r="C4508" t="s">
        <v>1315</v>
      </c>
      <c r="D4508" s="71">
        <v>42361</v>
      </c>
      <c r="E4508">
        <v>12</v>
      </c>
      <c r="F4508">
        <v>2015</v>
      </c>
      <c r="G4508" t="s">
        <v>1164</v>
      </c>
      <c r="H4508" t="s">
        <v>1020</v>
      </c>
      <c r="I4508" t="s">
        <v>1599</v>
      </c>
    </row>
    <row r="4509" spans="1:9" x14ac:dyDescent="0.25">
      <c r="A4509" t="s">
        <v>2550</v>
      </c>
      <c r="B4509">
        <v>0.14474565</v>
      </c>
      <c r="C4509" t="s">
        <v>1315</v>
      </c>
      <c r="D4509" s="71">
        <v>42515</v>
      </c>
      <c r="E4509">
        <v>5</v>
      </c>
      <c r="F4509">
        <v>2016</v>
      </c>
      <c r="G4509" t="s">
        <v>1164</v>
      </c>
      <c r="H4509" t="s">
        <v>1020</v>
      </c>
      <c r="I4509" t="s">
        <v>1599</v>
      </c>
    </row>
    <row r="4510" spans="1:9" x14ac:dyDescent="0.25">
      <c r="A4510" t="s">
        <v>2577</v>
      </c>
      <c r="B4510">
        <v>0.14445794100000001</v>
      </c>
      <c r="C4510" t="s">
        <v>1315</v>
      </c>
      <c r="D4510" s="71">
        <v>42419</v>
      </c>
      <c r="E4510">
        <v>2</v>
      </c>
      <c r="F4510">
        <v>2016</v>
      </c>
      <c r="G4510" t="s">
        <v>1164</v>
      </c>
      <c r="H4510" t="s">
        <v>1020</v>
      </c>
      <c r="I4510" t="s">
        <v>1599</v>
      </c>
    </row>
    <row r="4511" spans="1:9" x14ac:dyDescent="0.25">
      <c r="A4511" t="s">
        <v>1721</v>
      </c>
      <c r="B4511">
        <v>0.14278585099999999</v>
      </c>
      <c r="C4511" t="s">
        <v>1315</v>
      </c>
      <c r="D4511" s="71">
        <v>42045</v>
      </c>
      <c r="E4511">
        <v>2</v>
      </c>
      <c r="F4511">
        <v>2015</v>
      </c>
      <c r="G4511" t="s">
        <v>1164</v>
      </c>
      <c r="H4511" t="s">
        <v>1020</v>
      </c>
      <c r="I4511" t="s">
        <v>1599</v>
      </c>
    </row>
    <row r="4512" spans="1:9" x14ac:dyDescent="0.25">
      <c r="A4512" t="s">
        <v>1909</v>
      </c>
      <c r="B4512">
        <v>0.14038134699999999</v>
      </c>
      <c r="C4512" t="s">
        <v>1315</v>
      </c>
      <c r="D4512" s="71">
        <v>42489</v>
      </c>
      <c r="E4512">
        <v>4</v>
      </c>
      <c r="F4512">
        <v>2016</v>
      </c>
      <c r="G4512" t="s">
        <v>1164</v>
      </c>
      <c r="H4512" t="s">
        <v>1020</v>
      </c>
      <c r="I4512" t="s">
        <v>1599</v>
      </c>
    </row>
    <row r="4513" spans="1:9" x14ac:dyDescent="0.25">
      <c r="A4513" t="s">
        <v>2136</v>
      </c>
      <c r="B4513">
        <v>0.13752051500000001</v>
      </c>
      <c r="C4513" t="s">
        <v>1315</v>
      </c>
      <c r="D4513" s="71">
        <v>42265</v>
      </c>
      <c r="E4513">
        <v>9</v>
      </c>
      <c r="F4513">
        <v>2015</v>
      </c>
      <c r="G4513" t="s">
        <v>1164</v>
      </c>
      <c r="H4513" t="s">
        <v>1020</v>
      </c>
      <c r="I4513" t="s">
        <v>1599</v>
      </c>
    </row>
    <row r="4514" spans="1:9" x14ac:dyDescent="0.25">
      <c r="A4514" t="s">
        <v>2139</v>
      </c>
      <c r="B4514">
        <v>0.137499016</v>
      </c>
      <c r="C4514" t="s">
        <v>1315</v>
      </c>
      <c r="D4514" s="71">
        <v>42425</v>
      </c>
      <c r="E4514">
        <v>2</v>
      </c>
      <c r="F4514">
        <v>2016</v>
      </c>
      <c r="G4514" t="s">
        <v>1164</v>
      </c>
      <c r="H4514" t="s">
        <v>1020</v>
      </c>
      <c r="I4514" t="s">
        <v>1599</v>
      </c>
    </row>
    <row r="4515" spans="1:9" x14ac:dyDescent="0.25">
      <c r="A4515" t="s">
        <v>2155</v>
      </c>
      <c r="B4515">
        <v>0.137354631</v>
      </c>
      <c r="C4515" t="s">
        <v>1315</v>
      </c>
      <c r="D4515" s="71">
        <v>42389</v>
      </c>
      <c r="E4515">
        <v>1</v>
      </c>
      <c r="F4515">
        <v>2016</v>
      </c>
      <c r="G4515" t="s">
        <v>1164</v>
      </c>
      <c r="H4515" t="s">
        <v>1020</v>
      </c>
      <c r="I4515" t="s">
        <v>1599</v>
      </c>
    </row>
    <row r="4516" spans="1:9" x14ac:dyDescent="0.25">
      <c r="A4516" t="s">
        <v>2296</v>
      </c>
      <c r="B4516">
        <v>0.13573418100000001</v>
      </c>
      <c r="C4516" t="s">
        <v>1315</v>
      </c>
      <c r="D4516" s="71">
        <v>42109</v>
      </c>
      <c r="E4516">
        <v>4</v>
      </c>
      <c r="F4516">
        <v>2015</v>
      </c>
      <c r="G4516" t="s">
        <v>1164</v>
      </c>
      <c r="H4516" t="s">
        <v>1020</v>
      </c>
      <c r="I4516" t="s">
        <v>1599</v>
      </c>
    </row>
    <row r="4517" spans="1:9" x14ac:dyDescent="0.25">
      <c r="A4517" t="s">
        <v>2433</v>
      </c>
      <c r="B4517">
        <v>0.13417089800000001</v>
      </c>
      <c r="C4517" t="s">
        <v>1315</v>
      </c>
      <c r="D4517" s="71">
        <v>42515</v>
      </c>
      <c r="E4517">
        <v>5</v>
      </c>
      <c r="F4517">
        <v>2016</v>
      </c>
      <c r="G4517" t="s">
        <v>1164</v>
      </c>
      <c r="H4517" t="s">
        <v>1020</v>
      </c>
      <c r="I4517" t="s">
        <v>1599</v>
      </c>
    </row>
    <row r="4518" spans="1:9" x14ac:dyDescent="0.25">
      <c r="A4518" t="s">
        <v>2450</v>
      </c>
      <c r="B4518">
        <v>0.13401054900000001</v>
      </c>
      <c r="C4518" t="s">
        <v>1315</v>
      </c>
      <c r="D4518" s="71">
        <v>42368</v>
      </c>
      <c r="E4518">
        <v>12</v>
      </c>
      <c r="F4518">
        <v>2015</v>
      </c>
      <c r="G4518" t="s">
        <v>1164</v>
      </c>
      <c r="H4518" t="s">
        <v>1020</v>
      </c>
      <c r="I4518" t="s">
        <v>1599</v>
      </c>
    </row>
    <row r="4519" spans="1:9" x14ac:dyDescent="0.25">
      <c r="A4519" t="s">
        <v>2514</v>
      </c>
      <c r="B4519">
        <v>0.13338840299999999</v>
      </c>
      <c r="C4519" t="s">
        <v>1315</v>
      </c>
      <c r="D4519" s="71">
        <v>42293</v>
      </c>
      <c r="E4519">
        <v>10</v>
      </c>
      <c r="F4519">
        <v>2015</v>
      </c>
      <c r="G4519" t="s">
        <v>1164</v>
      </c>
      <c r="H4519" t="s">
        <v>1020</v>
      </c>
      <c r="I4519" t="s">
        <v>1599</v>
      </c>
    </row>
    <row r="4520" spans="1:9" x14ac:dyDescent="0.25">
      <c r="A4520" t="s">
        <v>2529</v>
      </c>
      <c r="B4520">
        <v>0.133228244</v>
      </c>
      <c r="C4520" t="s">
        <v>1315</v>
      </c>
      <c r="D4520" s="71">
        <v>42089</v>
      </c>
      <c r="E4520">
        <v>3</v>
      </c>
      <c r="F4520">
        <v>2015</v>
      </c>
      <c r="G4520" t="s">
        <v>1164</v>
      </c>
      <c r="H4520" t="s">
        <v>1020</v>
      </c>
      <c r="I4520" t="s">
        <v>1599</v>
      </c>
    </row>
    <row r="4521" spans="1:9" x14ac:dyDescent="0.25">
      <c r="A4521" t="s">
        <v>2549</v>
      </c>
      <c r="B4521">
        <v>0.13297647200000001</v>
      </c>
      <c r="C4521" t="s">
        <v>1315</v>
      </c>
      <c r="D4521" s="71">
        <v>42338</v>
      </c>
      <c r="E4521">
        <v>11</v>
      </c>
      <c r="F4521">
        <v>2015</v>
      </c>
      <c r="G4521" t="s">
        <v>1164</v>
      </c>
      <c r="H4521" t="s">
        <v>1020</v>
      </c>
      <c r="I4521" t="s">
        <v>1599</v>
      </c>
    </row>
    <row r="4522" spans="1:9" x14ac:dyDescent="0.25">
      <c r="A4522" t="s">
        <v>2615</v>
      </c>
      <c r="B4522">
        <v>0.13222614299999999</v>
      </c>
      <c r="C4522" t="s">
        <v>1315</v>
      </c>
      <c r="D4522" s="71">
        <v>42384</v>
      </c>
      <c r="E4522">
        <v>1</v>
      </c>
      <c r="F4522">
        <v>2016</v>
      </c>
      <c r="G4522" t="s">
        <v>1164</v>
      </c>
      <c r="H4522" t="s">
        <v>1020</v>
      </c>
      <c r="I4522" t="s">
        <v>1599</v>
      </c>
    </row>
    <row r="4523" spans="1:9" x14ac:dyDescent="0.25">
      <c r="A4523" t="s">
        <v>1660</v>
      </c>
      <c r="B4523">
        <v>0.131762451</v>
      </c>
      <c r="C4523" t="s">
        <v>1315</v>
      </c>
      <c r="D4523" s="71">
        <v>42319</v>
      </c>
      <c r="E4523">
        <v>11</v>
      </c>
      <c r="F4523">
        <v>2015</v>
      </c>
      <c r="G4523" t="s">
        <v>1164</v>
      </c>
      <c r="H4523" t="s">
        <v>1020</v>
      </c>
      <c r="I4523" t="s">
        <v>1599</v>
      </c>
    </row>
    <row r="4524" spans="1:9" x14ac:dyDescent="0.25">
      <c r="A4524" t="s">
        <v>1932</v>
      </c>
      <c r="B4524">
        <v>0.12897534899999999</v>
      </c>
      <c r="C4524" t="s">
        <v>1315</v>
      </c>
      <c r="D4524" s="71">
        <v>42320</v>
      </c>
      <c r="E4524">
        <v>11</v>
      </c>
      <c r="F4524">
        <v>2015</v>
      </c>
      <c r="G4524" t="s">
        <v>1164</v>
      </c>
      <c r="H4524" t="s">
        <v>1020</v>
      </c>
      <c r="I4524" t="s">
        <v>1599</v>
      </c>
    </row>
    <row r="4525" spans="1:9" x14ac:dyDescent="0.25">
      <c r="A4525" t="s">
        <v>2008</v>
      </c>
      <c r="B4525">
        <v>0.12808630700000001</v>
      </c>
      <c r="C4525" t="s">
        <v>1315</v>
      </c>
      <c r="D4525" s="71">
        <v>42502</v>
      </c>
      <c r="E4525">
        <v>5</v>
      </c>
      <c r="F4525">
        <v>2016</v>
      </c>
      <c r="G4525" t="s">
        <v>1164</v>
      </c>
      <c r="H4525" t="s">
        <v>1020</v>
      </c>
      <c r="I4525" t="s">
        <v>1599</v>
      </c>
    </row>
    <row r="4526" spans="1:9" x14ac:dyDescent="0.25">
      <c r="A4526" t="s">
        <v>2026</v>
      </c>
      <c r="B4526">
        <v>0.127853299</v>
      </c>
      <c r="C4526" t="s">
        <v>1315</v>
      </c>
      <c r="D4526" s="71">
        <v>42418</v>
      </c>
      <c r="E4526">
        <v>2</v>
      </c>
      <c r="F4526">
        <v>2016</v>
      </c>
      <c r="G4526" t="s">
        <v>1164</v>
      </c>
      <c r="H4526" t="s">
        <v>1020</v>
      </c>
      <c r="I4526" t="s">
        <v>1599</v>
      </c>
    </row>
    <row r="4527" spans="1:9" x14ac:dyDescent="0.25">
      <c r="A4527" t="s">
        <v>2273</v>
      </c>
      <c r="B4527">
        <v>0.124924127</v>
      </c>
      <c r="C4527" t="s">
        <v>1315</v>
      </c>
      <c r="D4527" s="71">
        <v>42118</v>
      </c>
      <c r="E4527">
        <v>4</v>
      </c>
      <c r="F4527">
        <v>2015</v>
      </c>
      <c r="G4527" t="s">
        <v>1164</v>
      </c>
      <c r="H4527" t="s">
        <v>1020</v>
      </c>
      <c r="I4527" t="s">
        <v>1599</v>
      </c>
    </row>
    <row r="4528" spans="1:9" x14ac:dyDescent="0.25">
      <c r="A4528" t="s">
        <v>2278</v>
      </c>
      <c r="B4528">
        <v>0.124858169</v>
      </c>
      <c r="C4528" t="s">
        <v>1315</v>
      </c>
      <c r="D4528" s="71">
        <v>42111</v>
      </c>
      <c r="E4528">
        <v>4</v>
      </c>
      <c r="F4528">
        <v>2015</v>
      </c>
      <c r="G4528" t="s">
        <v>1164</v>
      </c>
      <c r="H4528" t="s">
        <v>1020</v>
      </c>
      <c r="I4528" t="s">
        <v>1599</v>
      </c>
    </row>
    <row r="4529" spans="1:9" x14ac:dyDescent="0.25">
      <c r="A4529" t="s">
        <v>2438</v>
      </c>
      <c r="B4529">
        <v>0.123200883</v>
      </c>
      <c r="C4529" t="s">
        <v>1315</v>
      </c>
      <c r="D4529" s="71">
        <v>42300</v>
      </c>
      <c r="E4529">
        <v>10</v>
      </c>
      <c r="F4529">
        <v>2015</v>
      </c>
      <c r="G4529" t="s">
        <v>1164</v>
      </c>
      <c r="H4529" t="s">
        <v>1020</v>
      </c>
      <c r="I4529" t="s">
        <v>1599</v>
      </c>
    </row>
    <row r="4530" spans="1:9" x14ac:dyDescent="0.25">
      <c r="A4530" t="s">
        <v>2478</v>
      </c>
      <c r="B4530">
        <v>0.122894088</v>
      </c>
      <c r="C4530" t="s">
        <v>1315</v>
      </c>
      <c r="D4530" s="71">
        <v>42482</v>
      </c>
      <c r="E4530">
        <v>4</v>
      </c>
      <c r="F4530">
        <v>2016</v>
      </c>
      <c r="G4530" t="s">
        <v>1164</v>
      </c>
      <c r="H4530" t="s">
        <v>1020</v>
      </c>
      <c r="I4530" t="s">
        <v>1599</v>
      </c>
    </row>
    <row r="4531" spans="1:9" x14ac:dyDescent="0.25">
      <c r="A4531" t="s">
        <v>2511</v>
      </c>
      <c r="B4531">
        <v>0.122643944</v>
      </c>
      <c r="C4531" t="s">
        <v>1315</v>
      </c>
      <c r="D4531" s="71">
        <v>42482</v>
      </c>
      <c r="E4531">
        <v>4</v>
      </c>
      <c r="F4531">
        <v>2016</v>
      </c>
      <c r="G4531" t="s">
        <v>1164</v>
      </c>
      <c r="H4531" t="s">
        <v>1020</v>
      </c>
      <c r="I4531" t="s">
        <v>1599</v>
      </c>
    </row>
    <row r="4532" spans="1:9" x14ac:dyDescent="0.25">
      <c r="A4532" t="s">
        <v>2522</v>
      </c>
      <c r="B4532">
        <v>0.122521299</v>
      </c>
      <c r="C4532" t="s">
        <v>1315</v>
      </c>
      <c r="D4532" s="71">
        <v>42198</v>
      </c>
      <c r="E4532">
        <v>7</v>
      </c>
      <c r="F4532">
        <v>2015</v>
      </c>
      <c r="G4532" t="s">
        <v>1164</v>
      </c>
      <c r="H4532" t="s">
        <v>1020</v>
      </c>
      <c r="I4532" t="s">
        <v>1599</v>
      </c>
    </row>
    <row r="4533" spans="1:9" x14ac:dyDescent="0.25">
      <c r="A4533" t="s">
        <v>1981</v>
      </c>
      <c r="B4533">
        <v>0.12840094599999999</v>
      </c>
      <c r="C4533" t="s">
        <v>1315</v>
      </c>
      <c r="D4533" s="71">
        <v>42086</v>
      </c>
      <c r="E4533">
        <v>3</v>
      </c>
      <c r="F4533">
        <v>2015</v>
      </c>
      <c r="G4533" t="s">
        <v>1164</v>
      </c>
      <c r="H4533" t="s">
        <v>1020</v>
      </c>
      <c r="I4533" t="s">
        <v>1599</v>
      </c>
    </row>
    <row r="4534" spans="1:9" x14ac:dyDescent="0.25">
      <c r="A4534" t="s">
        <v>2443</v>
      </c>
      <c r="B4534">
        <v>0.185802945</v>
      </c>
      <c r="C4534" t="s">
        <v>1315</v>
      </c>
      <c r="D4534" s="71">
        <v>42102</v>
      </c>
      <c r="E4534">
        <v>4</v>
      </c>
      <c r="F4534">
        <v>2015</v>
      </c>
      <c r="G4534" t="s">
        <v>1164</v>
      </c>
      <c r="H4534" t="s">
        <v>1020</v>
      </c>
      <c r="I4534" t="s">
        <v>1599</v>
      </c>
    </row>
    <row r="4535" spans="1:9" x14ac:dyDescent="0.25">
      <c r="A4535" t="s">
        <v>2550</v>
      </c>
      <c r="B4535">
        <v>0.182269711</v>
      </c>
      <c r="C4535" t="s">
        <v>1315</v>
      </c>
      <c r="D4535" s="71">
        <v>42082</v>
      </c>
      <c r="E4535">
        <v>3</v>
      </c>
      <c r="F4535">
        <v>2015</v>
      </c>
      <c r="G4535" t="s">
        <v>1164</v>
      </c>
      <c r="H4535" t="s">
        <v>1020</v>
      </c>
      <c r="I4535" t="s">
        <v>1599</v>
      </c>
    </row>
    <row r="4536" spans="1:9" x14ac:dyDescent="0.25">
      <c r="A4536" t="s">
        <v>2571</v>
      </c>
      <c r="B4536">
        <v>0.158764454</v>
      </c>
      <c r="C4536" t="s">
        <v>1315</v>
      </c>
      <c r="D4536" s="71">
        <v>42020</v>
      </c>
      <c r="E4536">
        <v>1</v>
      </c>
      <c r="F4536">
        <v>2015</v>
      </c>
      <c r="G4536" t="s">
        <v>1164</v>
      </c>
      <c r="H4536" t="s">
        <v>1020</v>
      </c>
      <c r="I4536" t="s">
        <v>1599</v>
      </c>
    </row>
    <row r="4537" spans="1:9" x14ac:dyDescent="0.25">
      <c r="A4537" t="s">
        <v>1943</v>
      </c>
      <c r="B4537">
        <v>0.139966639</v>
      </c>
      <c r="C4537" t="s">
        <v>1315</v>
      </c>
      <c r="D4537" s="71">
        <v>42020</v>
      </c>
      <c r="E4537">
        <v>1</v>
      </c>
      <c r="F4537">
        <v>2015</v>
      </c>
      <c r="G4537" t="s">
        <v>1164</v>
      </c>
      <c r="H4537" t="s">
        <v>1020</v>
      </c>
      <c r="I4537" t="s">
        <v>1599</v>
      </c>
    </row>
    <row r="4538" spans="1:9" x14ac:dyDescent="0.25">
      <c r="A4538" t="s">
        <v>2218</v>
      </c>
      <c r="B4538">
        <v>0.125436779</v>
      </c>
      <c r="C4538" t="s">
        <v>1315</v>
      </c>
      <c r="D4538" s="71">
        <v>42040</v>
      </c>
      <c r="E4538">
        <v>2</v>
      </c>
      <c r="F4538">
        <v>2015</v>
      </c>
      <c r="G4538" t="s">
        <v>1164</v>
      </c>
      <c r="H4538" t="s">
        <v>1020</v>
      </c>
      <c r="I4538" t="s">
        <v>1599</v>
      </c>
    </row>
    <row r="4539" spans="1:9" x14ac:dyDescent="0.25">
      <c r="A4539" t="s">
        <v>1917</v>
      </c>
      <c r="B4539">
        <v>0.21233813000000001</v>
      </c>
      <c r="C4539" t="s">
        <v>1444</v>
      </c>
      <c r="D4539" s="71">
        <v>42437</v>
      </c>
      <c r="E4539">
        <v>3</v>
      </c>
      <c r="F4539">
        <v>2016</v>
      </c>
      <c r="G4539" t="s">
        <v>1598</v>
      </c>
      <c r="H4539" t="s">
        <v>1019</v>
      </c>
      <c r="I4539" t="s">
        <v>1599</v>
      </c>
    </row>
    <row r="4540" spans="1:9" x14ac:dyDescent="0.25">
      <c r="A4540" t="s">
        <v>2531</v>
      </c>
      <c r="B4540">
        <v>0.245816228</v>
      </c>
      <c r="C4540" t="s">
        <v>1582</v>
      </c>
      <c r="D4540" s="71">
        <v>42489</v>
      </c>
      <c r="E4540">
        <v>4</v>
      </c>
      <c r="F4540">
        <v>2016</v>
      </c>
      <c r="G4540" t="s">
        <v>1598</v>
      </c>
      <c r="H4540" t="s">
        <v>1019</v>
      </c>
      <c r="I4540" t="s">
        <v>1599</v>
      </c>
    </row>
    <row r="4541" spans="1:9" x14ac:dyDescent="0.25">
      <c r="A4541" t="s">
        <v>2211</v>
      </c>
      <c r="B4541">
        <v>0.27998001900000002</v>
      </c>
      <c r="C4541" t="s">
        <v>1445</v>
      </c>
      <c r="D4541" s="71">
        <v>42473</v>
      </c>
      <c r="E4541">
        <v>4</v>
      </c>
      <c r="F4541">
        <v>2016</v>
      </c>
      <c r="G4541" t="s">
        <v>1598</v>
      </c>
      <c r="H4541" t="s">
        <v>1019</v>
      </c>
      <c r="I4541" t="s">
        <v>1599</v>
      </c>
    </row>
    <row r="4542" spans="1:9" x14ac:dyDescent="0.25">
      <c r="A4542" t="s">
        <v>1737</v>
      </c>
      <c r="B4542">
        <v>0.155507595</v>
      </c>
      <c r="C4542" t="s">
        <v>1415</v>
      </c>
      <c r="D4542" s="71">
        <v>42530</v>
      </c>
      <c r="E4542">
        <v>6</v>
      </c>
      <c r="F4542">
        <v>2016</v>
      </c>
      <c r="G4542" t="s">
        <v>1164</v>
      </c>
      <c r="H4542" t="s">
        <v>1020</v>
      </c>
      <c r="I4542" t="s">
        <v>1599</v>
      </c>
    </row>
    <row r="4543" spans="1:9" x14ac:dyDescent="0.25">
      <c r="A4543" t="s">
        <v>2451</v>
      </c>
      <c r="B4543">
        <v>0.16065811899999999</v>
      </c>
      <c r="C4543" t="s">
        <v>1415</v>
      </c>
      <c r="D4543" s="71">
        <v>41537</v>
      </c>
      <c r="E4543">
        <v>9</v>
      </c>
      <c r="F4543">
        <v>2013</v>
      </c>
      <c r="G4543" t="s">
        <v>1164</v>
      </c>
      <c r="H4543" t="s">
        <v>1020</v>
      </c>
      <c r="I4543" t="s">
        <v>1599</v>
      </c>
    </row>
    <row r="4544" spans="1:9" x14ac:dyDescent="0.25">
      <c r="A4544" t="s">
        <v>1717</v>
      </c>
      <c r="B4544">
        <v>0.54938830800000005</v>
      </c>
      <c r="C4544" t="s">
        <v>1415</v>
      </c>
      <c r="D4544" s="71">
        <v>42404</v>
      </c>
      <c r="E4544">
        <v>2</v>
      </c>
      <c r="F4544">
        <v>2016</v>
      </c>
      <c r="G4544" t="s">
        <v>1164</v>
      </c>
      <c r="H4544" t="s">
        <v>1020</v>
      </c>
      <c r="I4544" t="s">
        <v>1599</v>
      </c>
    </row>
    <row r="4545" spans="1:9" x14ac:dyDescent="0.25">
      <c r="A4545" t="s">
        <v>1842</v>
      </c>
      <c r="B4545">
        <v>0.35968130799999998</v>
      </c>
      <c r="C4545" t="s">
        <v>1415</v>
      </c>
      <c r="D4545" s="71">
        <v>42521</v>
      </c>
      <c r="E4545">
        <v>5</v>
      </c>
      <c r="F4545">
        <v>2016</v>
      </c>
      <c r="G4545" t="s">
        <v>1164</v>
      </c>
      <c r="H4545" t="s">
        <v>1020</v>
      </c>
      <c r="I4545" t="s">
        <v>1599</v>
      </c>
    </row>
    <row r="4546" spans="1:9" x14ac:dyDescent="0.25">
      <c r="A4546" t="s">
        <v>1844</v>
      </c>
      <c r="B4546">
        <v>0.358678312</v>
      </c>
      <c r="C4546" t="s">
        <v>1415</v>
      </c>
      <c r="D4546" s="71">
        <v>42531</v>
      </c>
      <c r="E4546">
        <v>6</v>
      </c>
      <c r="F4546">
        <v>2016</v>
      </c>
      <c r="G4546" t="s">
        <v>1164</v>
      </c>
      <c r="H4546" t="s">
        <v>1020</v>
      </c>
      <c r="I4546" t="s">
        <v>1599</v>
      </c>
    </row>
    <row r="4547" spans="1:9" x14ac:dyDescent="0.25">
      <c r="A4547" t="s">
        <v>1855</v>
      </c>
      <c r="B4547">
        <v>0.35422039599999999</v>
      </c>
      <c r="C4547" t="s">
        <v>1415</v>
      </c>
      <c r="D4547" s="71">
        <v>42530</v>
      </c>
      <c r="E4547">
        <v>6</v>
      </c>
      <c r="F4547">
        <v>2016</v>
      </c>
      <c r="G4547" t="s">
        <v>1164</v>
      </c>
      <c r="H4547" t="s">
        <v>1020</v>
      </c>
      <c r="I4547" t="s">
        <v>1599</v>
      </c>
    </row>
    <row r="4548" spans="1:9" x14ac:dyDescent="0.25">
      <c r="A4548" t="s">
        <v>1897</v>
      </c>
      <c r="B4548">
        <v>0.34065592500000003</v>
      </c>
      <c r="C4548" t="s">
        <v>1415</v>
      </c>
      <c r="D4548" s="71">
        <v>42514</v>
      </c>
      <c r="E4548">
        <v>5</v>
      </c>
      <c r="F4548">
        <v>2016</v>
      </c>
      <c r="G4548" t="s">
        <v>1164</v>
      </c>
      <c r="H4548" t="s">
        <v>1020</v>
      </c>
      <c r="I4548" t="s">
        <v>1599</v>
      </c>
    </row>
    <row r="4549" spans="1:9" x14ac:dyDescent="0.25">
      <c r="A4549" t="s">
        <v>2185</v>
      </c>
      <c r="B4549">
        <v>0.28392189400000001</v>
      </c>
      <c r="C4549" t="s">
        <v>1415</v>
      </c>
      <c r="D4549" s="71">
        <v>42447</v>
      </c>
      <c r="E4549">
        <v>3</v>
      </c>
      <c r="F4549">
        <v>2016</v>
      </c>
      <c r="G4549" t="s">
        <v>1164</v>
      </c>
      <c r="H4549" t="s">
        <v>1020</v>
      </c>
      <c r="I4549" t="s">
        <v>1599</v>
      </c>
    </row>
    <row r="4550" spans="1:9" x14ac:dyDescent="0.25">
      <c r="A4550" t="s">
        <v>2208</v>
      </c>
      <c r="B4550">
        <v>0.28021357600000002</v>
      </c>
      <c r="C4550" t="s">
        <v>1415</v>
      </c>
      <c r="D4550" s="71">
        <v>42446</v>
      </c>
      <c r="E4550">
        <v>3</v>
      </c>
      <c r="F4550">
        <v>2016</v>
      </c>
      <c r="G4550" t="s">
        <v>1164</v>
      </c>
      <c r="H4550" t="s">
        <v>1020</v>
      </c>
      <c r="I4550" t="s">
        <v>1599</v>
      </c>
    </row>
    <row r="4551" spans="1:9" x14ac:dyDescent="0.25">
      <c r="A4551" t="s">
        <v>2599</v>
      </c>
      <c r="B4551">
        <v>0.23956182400000001</v>
      </c>
      <c r="C4551" t="s">
        <v>1415</v>
      </c>
      <c r="D4551" s="71">
        <v>42513</v>
      </c>
      <c r="E4551">
        <v>5</v>
      </c>
      <c r="F4551">
        <v>2016</v>
      </c>
      <c r="G4551" t="s">
        <v>1164</v>
      </c>
      <c r="H4551" t="s">
        <v>1020</v>
      </c>
      <c r="I4551" t="s">
        <v>1599</v>
      </c>
    </row>
    <row r="4552" spans="1:9" x14ac:dyDescent="0.25">
      <c r="A4552" t="s">
        <v>2642</v>
      </c>
      <c r="B4552">
        <v>0.235517952</v>
      </c>
      <c r="C4552" t="s">
        <v>1415</v>
      </c>
      <c r="D4552" s="71">
        <v>42510</v>
      </c>
      <c r="E4552">
        <v>5</v>
      </c>
      <c r="F4552">
        <v>2016</v>
      </c>
      <c r="G4552" t="s">
        <v>1164</v>
      </c>
      <c r="H4552" t="s">
        <v>1020</v>
      </c>
      <c r="I4552" t="s">
        <v>1599</v>
      </c>
    </row>
    <row r="4553" spans="1:9" x14ac:dyDescent="0.25">
      <c r="A4553" t="s">
        <v>1672</v>
      </c>
      <c r="B4553">
        <v>0.23286959400000001</v>
      </c>
      <c r="C4553" t="s">
        <v>1415</v>
      </c>
      <c r="D4553" s="71">
        <v>42534</v>
      </c>
      <c r="E4553">
        <v>6</v>
      </c>
      <c r="F4553">
        <v>2016</v>
      </c>
      <c r="G4553" t="s">
        <v>1164</v>
      </c>
      <c r="H4553" t="s">
        <v>1020</v>
      </c>
      <c r="I4553" t="s">
        <v>1599</v>
      </c>
    </row>
    <row r="4554" spans="1:9" x14ac:dyDescent="0.25">
      <c r="A4554" t="s">
        <v>1777</v>
      </c>
      <c r="B4554">
        <v>0.22296934099999999</v>
      </c>
      <c r="C4554" t="s">
        <v>1415</v>
      </c>
      <c r="D4554" s="71">
        <v>42487</v>
      </c>
      <c r="E4554">
        <v>4</v>
      </c>
      <c r="F4554">
        <v>2016</v>
      </c>
      <c r="G4554" t="s">
        <v>1164</v>
      </c>
      <c r="H4554" t="s">
        <v>1020</v>
      </c>
      <c r="I4554" t="s">
        <v>1599</v>
      </c>
    </row>
    <row r="4555" spans="1:9" x14ac:dyDescent="0.25">
      <c r="A4555" t="s">
        <v>1790</v>
      </c>
      <c r="B4555">
        <v>0.22165881800000001</v>
      </c>
      <c r="C4555" t="s">
        <v>1415</v>
      </c>
      <c r="D4555" s="71">
        <v>42450</v>
      </c>
      <c r="E4555">
        <v>3</v>
      </c>
      <c r="F4555">
        <v>2016</v>
      </c>
      <c r="G4555" t="s">
        <v>1164</v>
      </c>
      <c r="H4555" t="s">
        <v>1020</v>
      </c>
      <c r="I4555" t="s">
        <v>1599</v>
      </c>
    </row>
    <row r="4556" spans="1:9" x14ac:dyDescent="0.25">
      <c r="A4556" t="s">
        <v>1927</v>
      </c>
      <c r="B4556">
        <v>0.21187156700000001</v>
      </c>
      <c r="C4556" t="s">
        <v>1415</v>
      </c>
      <c r="D4556" s="71">
        <v>42467</v>
      </c>
      <c r="E4556">
        <v>4</v>
      </c>
      <c r="F4556">
        <v>2016</v>
      </c>
      <c r="G4556" t="s">
        <v>1164</v>
      </c>
      <c r="H4556" t="s">
        <v>1020</v>
      </c>
      <c r="I4556" t="s">
        <v>1599</v>
      </c>
    </row>
    <row r="4557" spans="1:9" x14ac:dyDescent="0.25">
      <c r="A4557" t="s">
        <v>1947</v>
      </c>
      <c r="B4557">
        <v>0.21027954600000001</v>
      </c>
      <c r="C4557" t="s">
        <v>1415</v>
      </c>
      <c r="D4557" s="71">
        <v>42521</v>
      </c>
      <c r="E4557">
        <v>5</v>
      </c>
      <c r="F4557">
        <v>2016</v>
      </c>
      <c r="G4557" t="s">
        <v>1164</v>
      </c>
      <c r="H4557" t="s">
        <v>1020</v>
      </c>
      <c r="I4557" t="s">
        <v>1599</v>
      </c>
    </row>
    <row r="4558" spans="1:9" x14ac:dyDescent="0.25">
      <c r="A4558" t="s">
        <v>2628</v>
      </c>
      <c r="B4558">
        <v>0.17992080199999999</v>
      </c>
      <c r="C4558" t="s">
        <v>1415</v>
      </c>
      <c r="D4558" s="71">
        <v>42486</v>
      </c>
      <c r="E4558">
        <v>4</v>
      </c>
      <c r="F4558">
        <v>2016</v>
      </c>
      <c r="G4558" t="s">
        <v>1164</v>
      </c>
      <c r="H4558" t="s">
        <v>1020</v>
      </c>
      <c r="I4558" t="s">
        <v>1599</v>
      </c>
    </row>
    <row r="4559" spans="1:9" x14ac:dyDescent="0.25">
      <c r="A4559" t="s">
        <v>1661</v>
      </c>
      <c r="B4559">
        <v>0.179122847</v>
      </c>
      <c r="C4559" t="s">
        <v>1415</v>
      </c>
      <c r="D4559" s="71">
        <v>42472</v>
      </c>
      <c r="E4559">
        <v>4</v>
      </c>
      <c r="F4559">
        <v>2016</v>
      </c>
      <c r="G4559" t="s">
        <v>1164</v>
      </c>
      <c r="H4559" t="s">
        <v>1020</v>
      </c>
      <c r="I4559" t="s">
        <v>1599</v>
      </c>
    </row>
    <row r="4560" spans="1:9" x14ac:dyDescent="0.25">
      <c r="A4560" t="s">
        <v>1713</v>
      </c>
      <c r="B4560">
        <v>0.17767137799999999</v>
      </c>
      <c r="C4560" t="s">
        <v>1415</v>
      </c>
      <c r="D4560" s="71">
        <v>42508</v>
      </c>
      <c r="E4560">
        <v>5</v>
      </c>
      <c r="F4560">
        <v>2016</v>
      </c>
      <c r="G4560" t="s">
        <v>1164</v>
      </c>
      <c r="H4560" t="s">
        <v>1020</v>
      </c>
      <c r="I4560" t="s">
        <v>1599</v>
      </c>
    </row>
    <row r="4561" spans="1:9" x14ac:dyDescent="0.25">
      <c r="A4561" t="s">
        <v>2093</v>
      </c>
      <c r="B4561">
        <v>0.16737110999999999</v>
      </c>
      <c r="C4561" t="s">
        <v>1415</v>
      </c>
      <c r="D4561" s="71">
        <v>42530</v>
      </c>
      <c r="E4561">
        <v>6</v>
      </c>
      <c r="F4561">
        <v>2016</v>
      </c>
      <c r="G4561" t="s">
        <v>1164</v>
      </c>
      <c r="H4561" t="s">
        <v>1020</v>
      </c>
      <c r="I4561" t="s">
        <v>1599</v>
      </c>
    </row>
    <row r="4562" spans="1:9" x14ac:dyDescent="0.25">
      <c r="A4562" t="s">
        <v>2161</v>
      </c>
      <c r="B4562">
        <v>0.16598715</v>
      </c>
      <c r="C4562" t="s">
        <v>1415</v>
      </c>
      <c r="D4562" s="71">
        <v>42529</v>
      </c>
      <c r="E4562">
        <v>6</v>
      </c>
      <c r="F4562">
        <v>2016</v>
      </c>
      <c r="G4562" t="s">
        <v>1164</v>
      </c>
      <c r="H4562" t="s">
        <v>1020</v>
      </c>
      <c r="I4562" t="s">
        <v>1599</v>
      </c>
    </row>
    <row r="4563" spans="1:9" x14ac:dyDescent="0.25">
      <c r="A4563" t="s">
        <v>2168</v>
      </c>
      <c r="B4563">
        <v>0.16575589399999999</v>
      </c>
      <c r="C4563" t="s">
        <v>1415</v>
      </c>
      <c r="D4563" s="71">
        <v>42404</v>
      </c>
      <c r="E4563">
        <v>2</v>
      </c>
      <c r="F4563">
        <v>2016</v>
      </c>
      <c r="G4563" t="s">
        <v>1164</v>
      </c>
      <c r="H4563" t="s">
        <v>1020</v>
      </c>
      <c r="I4563" t="s">
        <v>1599</v>
      </c>
    </row>
    <row r="4564" spans="1:9" x14ac:dyDescent="0.25">
      <c r="A4564" t="s">
        <v>2475</v>
      </c>
      <c r="B4564">
        <v>0.16019729999999999</v>
      </c>
      <c r="C4564" t="s">
        <v>1415</v>
      </c>
      <c r="D4564" s="71">
        <v>42521</v>
      </c>
      <c r="E4564">
        <v>5</v>
      </c>
      <c r="F4564">
        <v>2016</v>
      </c>
      <c r="G4564" t="s">
        <v>1164</v>
      </c>
      <c r="H4564" t="s">
        <v>1020</v>
      </c>
      <c r="I4564" t="s">
        <v>1599</v>
      </c>
    </row>
    <row r="4565" spans="1:9" x14ac:dyDescent="0.25">
      <c r="A4565" t="s">
        <v>2642</v>
      </c>
      <c r="B4565">
        <v>0.157295191</v>
      </c>
      <c r="C4565" t="s">
        <v>1415</v>
      </c>
      <c r="D4565" s="71">
        <v>42531</v>
      </c>
      <c r="E4565">
        <v>6</v>
      </c>
      <c r="F4565">
        <v>2016</v>
      </c>
      <c r="G4565" t="s">
        <v>1164</v>
      </c>
      <c r="H4565" t="s">
        <v>1020</v>
      </c>
      <c r="I4565" t="s">
        <v>1599</v>
      </c>
    </row>
    <row r="4566" spans="1:9" x14ac:dyDescent="0.25">
      <c r="A4566" t="s">
        <v>1656</v>
      </c>
      <c r="B4566">
        <v>0.15716883000000001</v>
      </c>
      <c r="C4566" t="s">
        <v>1415</v>
      </c>
      <c r="D4566" s="71">
        <v>42426</v>
      </c>
      <c r="E4566">
        <v>2</v>
      </c>
      <c r="F4566">
        <v>2016</v>
      </c>
      <c r="G4566" t="s">
        <v>1164</v>
      </c>
      <c r="H4566" t="s">
        <v>1020</v>
      </c>
      <c r="I4566" t="s">
        <v>1599</v>
      </c>
    </row>
    <row r="4567" spans="1:9" x14ac:dyDescent="0.25">
      <c r="A4567" t="s">
        <v>1897</v>
      </c>
      <c r="B4567">
        <v>0.15331255699999999</v>
      </c>
      <c r="C4567" t="s">
        <v>1415</v>
      </c>
      <c r="D4567" s="71">
        <v>42429</v>
      </c>
      <c r="E4567">
        <v>2</v>
      </c>
      <c r="F4567">
        <v>2016</v>
      </c>
      <c r="G4567" t="s">
        <v>1164</v>
      </c>
      <c r="H4567" t="s">
        <v>1020</v>
      </c>
      <c r="I4567" t="s">
        <v>1599</v>
      </c>
    </row>
    <row r="4568" spans="1:9" x14ac:dyDescent="0.25">
      <c r="A4568" t="s">
        <v>2118</v>
      </c>
      <c r="B4568">
        <v>0.150121175</v>
      </c>
      <c r="C4568" t="s">
        <v>1415</v>
      </c>
      <c r="D4568" s="71">
        <v>42450</v>
      </c>
      <c r="E4568">
        <v>3</v>
      </c>
      <c r="F4568">
        <v>2016</v>
      </c>
      <c r="G4568" t="s">
        <v>1164</v>
      </c>
      <c r="H4568" t="s">
        <v>1020</v>
      </c>
      <c r="I4568" t="s">
        <v>1599</v>
      </c>
    </row>
    <row r="4569" spans="1:9" x14ac:dyDescent="0.25">
      <c r="A4569" t="s">
        <v>2153</v>
      </c>
      <c r="B4569">
        <v>0.149704641</v>
      </c>
      <c r="C4569" t="s">
        <v>1415</v>
      </c>
      <c r="D4569" s="71">
        <v>42524</v>
      </c>
      <c r="E4569">
        <v>6</v>
      </c>
      <c r="F4569">
        <v>2016</v>
      </c>
      <c r="G4569" t="s">
        <v>1164</v>
      </c>
      <c r="H4569" t="s">
        <v>1020</v>
      </c>
      <c r="I4569" t="s">
        <v>1599</v>
      </c>
    </row>
    <row r="4570" spans="1:9" x14ac:dyDescent="0.25">
      <c r="A4570" t="s">
        <v>2164</v>
      </c>
      <c r="B4570">
        <v>0.14959644799999999</v>
      </c>
      <c r="C4570" t="s">
        <v>1415</v>
      </c>
      <c r="D4570" s="71">
        <v>42423</v>
      </c>
      <c r="E4570">
        <v>2</v>
      </c>
      <c r="F4570">
        <v>2016</v>
      </c>
      <c r="G4570" t="s">
        <v>1164</v>
      </c>
      <c r="H4570" t="s">
        <v>1020</v>
      </c>
      <c r="I4570" t="s">
        <v>1599</v>
      </c>
    </row>
    <row r="4571" spans="1:9" x14ac:dyDescent="0.25">
      <c r="A4571" t="s">
        <v>2260</v>
      </c>
      <c r="B4571">
        <v>0.148496409</v>
      </c>
      <c r="C4571" t="s">
        <v>1415</v>
      </c>
      <c r="D4571" s="71">
        <v>42403</v>
      </c>
      <c r="E4571">
        <v>2</v>
      </c>
      <c r="F4571">
        <v>2016</v>
      </c>
      <c r="G4571" t="s">
        <v>1164</v>
      </c>
      <c r="H4571" t="s">
        <v>1020</v>
      </c>
      <c r="I4571" t="s">
        <v>1599</v>
      </c>
    </row>
    <row r="4572" spans="1:9" x14ac:dyDescent="0.25">
      <c r="A4572" t="s">
        <v>2579</v>
      </c>
      <c r="B4572">
        <v>0.14445006899999999</v>
      </c>
      <c r="C4572" t="s">
        <v>1415</v>
      </c>
      <c r="D4572" s="71">
        <v>42521</v>
      </c>
      <c r="E4572">
        <v>5</v>
      </c>
      <c r="F4572">
        <v>2016</v>
      </c>
      <c r="G4572" t="s">
        <v>1164</v>
      </c>
      <c r="H4572" t="s">
        <v>1020</v>
      </c>
      <c r="I4572" t="s">
        <v>1599</v>
      </c>
    </row>
    <row r="4573" spans="1:9" x14ac:dyDescent="0.25">
      <c r="A4573" t="s">
        <v>2118</v>
      </c>
      <c r="B4573">
        <v>0.126818176</v>
      </c>
      <c r="C4573" t="s">
        <v>1415</v>
      </c>
      <c r="D4573" s="71">
        <v>42405</v>
      </c>
      <c r="E4573">
        <v>2</v>
      </c>
      <c r="F4573">
        <v>2016</v>
      </c>
      <c r="G4573" t="s">
        <v>1164</v>
      </c>
      <c r="H4573" t="s">
        <v>1020</v>
      </c>
      <c r="I4573" t="s">
        <v>1599</v>
      </c>
    </row>
    <row r="4574" spans="1:9" x14ac:dyDescent="0.25">
      <c r="A4574" t="s">
        <v>2486</v>
      </c>
      <c r="B4574">
        <v>0.12283627</v>
      </c>
      <c r="C4574" t="s">
        <v>1415</v>
      </c>
      <c r="D4574" s="71">
        <v>42292</v>
      </c>
      <c r="E4574">
        <v>10</v>
      </c>
      <c r="F4574">
        <v>2015</v>
      </c>
      <c r="G4574" t="s">
        <v>1164</v>
      </c>
      <c r="H4574" t="s">
        <v>1020</v>
      </c>
      <c r="I4574" t="s">
        <v>1599</v>
      </c>
    </row>
    <row r="4575" spans="1:9" x14ac:dyDescent="0.25">
      <c r="A4575" t="s">
        <v>1725</v>
      </c>
      <c r="B4575">
        <v>0.228191853</v>
      </c>
      <c r="C4575" t="s">
        <v>1415</v>
      </c>
      <c r="D4575" s="71">
        <v>42359</v>
      </c>
      <c r="E4575">
        <v>12</v>
      </c>
      <c r="F4575">
        <v>2015</v>
      </c>
      <c r="G4575" t="s">
        <v>1164</v>
      </c>
      <c r="H4575" t="s">
        <v>1020</v>
      </c>
      <c r="I4575" t="s">
        <v>1599</v>
      </c>
    </row>
    <row r="4576" spans="1:9" x14ac:dyDescent="0.25">
      <c r="A4576" t="s">
        <v>1813</v>
      </c>
      <c r="B4576">
        <v>0.21988532899999999</v>
      </c>
      <c r="C4576" t="s">
        <v>1415</v>
      </c>
      <c r="D4576" s="71">
        <v>42353</v>
      </c>
      <c r="E4576">
        <v>12</v>
      </c>
      <c r="F4576">
        <v>2015</v>
      </c>
      <c r="G4576" t="s">
        <v>1164</v>
      </c>
      <c r="H4576" t="s">
        <v>1020</v>
      </c>
      <c r="I4576" t="s">
        <v>1599</v>
      </c>
    </row>
    <row r="4577" spans="1:9" x14ac:dyDescent="0.25">
      <c r="A4577" t="s">
        <v>2104</v>
      </c>
      <c r="B4577">
        <v>0.20136458500000001</v>
      </c>
      <c r="C4577" t="s">
        <v>1415</v>
      </c>
      <c r="D4577" s="71">
        <v>42356</v>
      </c>
      <c r="E4577">
        <v>12</v>
      </c>
      <c r="F4577">
        <v>2015</v>
      </c>
      <c r="G4577" t="s">
        <v>1164</v>
      </c>
      <c r="H4577" t="s">
        <v>1020</v>
      </c>
      <c r="I4577" t="s">
        <v>1599</v>
      </c>
    </row>
    <row r="4578" spans="1:9" x14ac:dyDescent="0.25">
      <c r="A4578" t="s">
        <v>2368</v>
      </c>
      <c r="B4578">
        <v>0.265149052</v>
      </c>
      <c r="C4578" t="s">
        <v>1415</v>
      </c>
      <c r="D4578" s="71">
        <v>41957</v>
      </c>
      <c r="E4578">
        <v>11</v>
      </c>
      <c r="F4578">
        <v>2014</v>
      </c>
      <c r="G4578" t="s">
        <v>1164</v>
      </c>
      <c r="H4578" t="s">
        <v>1020</v>
      </c>
      <c r="I4578" t="s">
        <v>1599</v>
      </c>
    </row>
    <row r="4579" spans="1:9" x14ac:dyDescent="0.25">
      <c r="A4579" t="s">
        <v>2396</v>
      </c>
      <c r="B4579">
        <v>0.26056623600000001</v>
      </c>
      <c r="C4579" t="s">
        <v>1415</v>
      </c>
      <c r="D4579" s="71">
        <v>42179</v>
      </c>
      <c r="E4579">
        <v>6</v>
      </c>
      <c r="F4579">
        <v>2015</v>
      </c>
      <c r="G4579" t="s">
        <v>1164</v>
      </c>
      <c r="H4579" t="s">
        <v>1020</v>
      </c>
      <c r="I4579" t="s">
        <v>1599</v>
      </c>
    </row>
    <row r="4580" spans="1:9" x14ac:dyDescent="0.25">
      <c r="A4580" t="s">
        <v>2445</v>
      </c>
      <c r="B4580">
        <v>0.25336366999999999</v>
      </c>
      <c r="C4580" t="s">
        <v>1415</v>
      </c>
      <c r="D4580" s="71">
        <v>42404</v>
      </c>
      <c r="E4580">
        <v>2</v>
      </c>
      <c r="F4580">
        <v>2016</v>
      </c>
      <c r="G4580" t="s">
        <v>1164</v>
      </c>
      <c r="H4580" t="s">
        <v>1020</v>
      </c>
      <c r="I4580" t="s">
        <v>1599</v>
      </c>
    </row>
    <row r="4581" spans="1:9" x14ac:dyDescent="0.25">
      <c r="A4581" t="s">
        <v>1870</v>
      </c>
      <c r="B4581">
        <v>0.21511724099999999</v>
      </c>
      <c r="C4581" t="s">
        <v>1415</v>
      </c>
      <c r="D4581" s="71">
        <v>42486</v>
      </c>
      <c r="E4581">
        <v>4</v>
      </c>
      <c r="F4581">
        <v>2016</v>
      </c>
      <c r="G4581" t="s">
        <v>1164</v>
      </c>
      <c r="H4581" t="s">
        <v>1020</v>
      </c>
      <c r="I4581" t="s">
        <v>1599</v>
      </c>
    </row>
    <row r="4582" spans="1:9" x14ac:dyDescent="0.25">
      <c r="A4582" t="s">
        <v>1939</v>
      </c>
      <c r="B4582">
        <v>0.21080094299999999</v>
      </c>
      <c r="C4582" t="s">
        <v>1415</v>
      </c>
      <c r="D4582" s="71">
        <v>42152</v>
      </c>
      <c r="E4582">
        <v>5</v>
      </c>
      <c r="F4582">
        <v>2015</v>
      </c>
      <c r="G4582" t="s">
        <v>1164</v>
      </c>
      <c r="H4582" t="s">
        <v>1020</v>
      </c>
      <c r="I4582" t="s">
        <v>1599</v>
      </c>
    </row>
    <row r="4583" spans="1:9" x14ac:dyDescent="0.25">
      <c r="A4583" t="s">
        <v>2231</v>
      </c>
      <c r="B4583">
        <v>0.19488987499999999</v>
      </c>
      <c r="C4583" t="s">
        <v>1415</v>
      </c>
      <c r="D4583" s="71">
        <v>42143</v>
      </c>
      <c r="E4583">
        <v>5</v>
      </c>
      <c r="F4583">
        <v>2015</v>
      </c>
      <c r="G4583" t="s">
        <v>1164</v>
      </c>
      <c r="H4583" t="s">
        <v>1020</v>
      </c>
      <c r="I4583" t="s">
        <v>1599</v>
      </c>
    </row>
    <row r="4584" spans="1:9" x14ac:dyDescent="0.25">
      <c r="A4584" t="s">
        <v>2280</v>
      </c>
      <c r="B4584">
        <v>0.19241841800000001</v>
      </c>
      <c r="C4584" t="s">
        <v>1415</v>
      </c>
      <c r="D4584" s="71">
        <v>42529</v>
      </c>
      <c r="E4584">
        <v>6</v>
      </c>
      <c r="F4584">
        <v>2016</v>
      </c>
      <c r="G4584" t="s">
        <v>1164</v>
      </c>
      <c r="H4584" t="s">
        <v>1020</v>
      </c>
      <c r="I4584" t="s">
        <v>1599</v>
      </c>
    </row>
    <row r="4585" spans="1:9" x14ac:dyDescent="0.25">
      <c r="A4585" t="s">
        <v>2612</v>
      </c>
      <c r="B4585">
        <v>0.18041385300000001</v>
      </c>
      <c r="C4585" t="s">
        <v>1415</v>
      </c>
      <c r="D4585" s="71">
        <v>42451</v>
      </c>
      <c r="E4585">
        <v>3</v>
      </c>
      <c r="F4585">
        <v>2016</v>
      </c>
      <c r="G4585" t="s">
        <v>1164</v>
      </c>
      <c r="H4585" t="s">
        <v>1020</v>
      </c>
      <c r="I4585" t="s">
        <v>1599</v>
      </c>
    </row>
    <row r="4586" spans="1:9" x14ac:dyDescent="0.25">
      <c r="A4586" t="s">
        <v>2002</v>
      </c>
      <c r="B4586">
        <v>0.169459727</v>
      </c>
      <c r="C4586" t="s">
        <v>1415</v>
      </c>
      <c r="D4586" s="71">
        <v>41996</v>
      </c>
      <c r="E4586">
        <v>12</v>
      </c>
      <c r="F4586">
        <v>2014</v>
      </c>
      <c r="G4586" t="s">
        <v>1164</v>
      </c>
      <c r="H4586" t="s">
        <v>1020</v>
      </c>
      <c r="I4586" t="s">
        <v>1599</v>
      </c>
    </row>
    <row r="4587" spans="1:9" x14ac:dyDescent="0.25">
      <c r="A4587" t="s">
        <v>2092</v>
      </c>
      <c r="B4587">
        <v>0.16737556200000001</v>
      </c>
      <c r="C4587" t="s">
        <v>1415</v>
      </c>
      <c r="D4587" s="71">
        <v>42198</v>
      </c>
      <c r="E4587">
        <v>7</v>
      </c>
      <c r="F4587">
        <v>2015</v>
      </c>
      <c r="G4587" t="s">
        <v>1164</v>
      </c>
      <c r="H4587" t="s">
        <v>1020</v>
      </c>
      <c r="I4587" t="s">
        <v>1599</v>
      </c>
    </row>
    <row r="4588" spans="1:9" x14ac:dyDescent="0.25">
      <c r="A4588" t="s">
        <v>2259</v>
      </c>
      <c r="B4588">
        <v>0.164120504</v>
      </c>
      <c r="C4588" t="s">
        <v>1415</v>
      </c>
      <c r="D4588" s="71">
        <v>42403</v>
      </c>
      <c r="E4588">
        <v>2</v>
      </c>
      <c r="F4588">
        <v>2016</v>
      </c>
      <c r="G4588" t="s">
        <v>1164</v>
      </c>
      <c r="H4588" t="s">
        <v>1020</v>
      </c>
      <c r="I4588" t="s">
        <v>1599</v>
      </c>
    </row>
    <row r="4589" spans="1:9" x14ac:dyDescent="0.25">
      <c r="A4589" t="s">
        <v>2566</v>
      </c>
      <c r="B4589">
        <v>0.15887384900000001</v>
      </c>
      <c r="C4589" t="s">
        <v>1415</v>
      </c>
      <c r="D4589" s="71">
        <v>42013</v>
      </c>
      <c r="E4589">
        <v>1</v>
      </c>
      <c r="F4589">
        <v>2015</v>
      </c>
      <c r="G4589" t="s">
        <v>1164</v>
      </c>
      <c r="H4589" t="s">
        <v>1020</v>
      </c>
      <c r="I4589" t="s">
        <v>1599</v>
      </c>
    </row>
    <row r="4590" spans="1:9" x14ac:dyDescent="0.25">
      <c r="A4590" t="s">
        <v>2589</v>
      </c>
      <c r="B4590">
        <v>0.15838744900000001</v>
      </c>
      <c r="C4590" t="s">
        <v>1415</v>
      </c>
      <c r="D4590" s="71">
        <v>42307</v>
      </c>
      <c r="E4590">
        <v>10</v>
      </c>
      <c r="F4590">
        <v>2015</v>
      </c>
      <c r="G4590" t="s">
        <v>1164</v>
      </c>
      <c r="H4590" t="s">
        <v>1020</v>
      </c>
      <c r="I4590" t="s">
        <v>1599</v>
      </c>
    </row>
    <row r="4591" spans="1:9" x14ac:dyDescent="0.25">
      <c r="A4591" t="s">
        <v>2103</v>
      </c>
      <c r="B4591">
        <v>0.15042102600000001</v>
      </c>
      <c r="C4591" t="s">
        <v>1415</v>
      </c>
      <c r="D4591" s="71">
        <v>42321</v>
      </c>
      <c r="E4591">
        <v>11</v>
      </c>
      <c r="F4591">
        <v>2015</v>
      </c>
      <c r="G4591" t="s">
        <v>1164</v>
      </c>
      <c r="H4591" t="s">
        <v>1020</v>
      </c>
      <c r="I4591" t="s">
        <v>1599</v>
      </c>
    </row>
    <row r="4592" spans="1:9" x14ac:dyDescent="0.25">
      <c r="A4592" t="s">
        <v>2583</v>
      </c>
      <c r="B4592">
        <v>0.14441495700000001</v>
      </c>
      <c r="C4592" t="s">
        <v>1415</v>
      </c>
      <c r="D4592" s="71">
        <v>42055</v>
      </c>
      <c r="E4592">
        <v>2</v>
      </c>
      <c r="F4592">
        <v>2015</v>
      </c>
      <c r="G4592" t="s">
        <v>1164</v>
      </c>
      <c r="H4592" t="s">
        <v>1020</v>
      </c>
      <c r="I4592" t="s">
        <v>1599</v>
      </c>
    </row>
    <row r="4593" spans="1:9" x14ac:dyDescent="0.25">
      <c r="A4593" t="s">
        <v>1723</v>
      </c>
      <c r="B4593">
        <v>0.142707733</v>
      </c>
      <c r="C4593" t="s">
        <v>1415</v>
      </c>
      <c r="D4593" s="71">
        <v>42328</v>
      </c>
      <c r="E4593">
        <v>11</v>
      </c>
      <c r="F4593">
        <v>2015</v>
      </c>
      <c r="G4593" t="s">
        <v>1164</v>
      </c>
      <c r="H4593" t="s">
        <v>1020</v>
      </c>
      <c r="I4593" t="s">
        <v>1599</v>
      </c>
    </row>
    <row r="4594" spans="1:9" x14ac:dyDescent="0.25">
      <c r="A4594" t="s">
        <v>1894</v>
      </c>
      <c r="B4594">
        <v>0.14051334400000001</v>
      </c>
      <c r="C4594" t="s">
        <v>1415</v>
      </c>
      <c r="D4594" s="71">
        <v>42367</v>
      </c>
      <c r="E4594">
        <v>12</v>
      </c>
      <c r="F4594">
        <v>2015</v>
      </c>
      <c r="G4594" t="s">
        <v>1164</v>
      </c>
      <c r="H4594" t="s">
        <v>1020</v>
      </c>
      <c r="I4594" t="s">
        <v>1599</v>
      </c>
    </row>
    <row r="4595" spans="1:9" x14ac:dyDescent="0.25">
      <c r="A4595" t="s">
        <v>2156</v>
      </c>
      <c r="B4595">
        <v>0.13735345900000001</v>
      </c>
      <c r="C4595" t="s">
        <v>1415</v>
      </c>
      <c r="D4595" s="71">
        <v>42251</v>
      </c>
      <c r="E4595">
        <v>9</v>
      </c>
      <c r="F4595">
        <v>2015</v>
      </c>
      <c r="G4595" t="s">
        <v>1164</v>
      </c>
      <c r="H4595" t="s">
        <v>1020</v>
      </c>
      <c r="I4595" t="s">
        <v>1599</v>
      </c>
    </row>
    <row r="4596" spans="1:9" x14ac:dyDescent="0.25">
      <c r="A4596" t="s">
        <v>2178</v>
      </c>
      <c r="B4596">
        <v>0.13710077200000001</v>
      </c>
      <c r="C4596" t="s">
        <v>1415</v>
      </c>
      <c r="D4596" s="71">
        <v>42334</v>
      </c>
      <c r="E4596">
        <v>11</v>
      </c>
      <c r="F4596">
        <v>2015</v>
      </c>
      <c r="G4596" t="s">
        <v>1164</v>
      </c>
      <c r="H4596" t="s">
        <v>1020</v>
      </c>
      <c r="I4596" t="s">
        <v>1599</v>
      </c>
    </row>
    <row r="4597" spans="1:9" x14ac:dyDescent="0.25">
      <c r="A4597" t="s">
        <v>2280</v>
      </c>
      <c r="B4597">
        <v>0.13588402499999999</v>
      </c>
      <c r="C4597" t="s">
        <v>1415</v>
      </c>
      <c r="D4597" s="71">
        <v>42307</v>
      </c>
      <c r="E4597">
        <v>10</v>
      </c>
      <c r="F4597">
        <v>2015</v>
      </c>
      <c r="G4597" t="s">
        <v>1164</v>
      </c>
      <c r="H4597" t="s">
        <v>1020</v>
      </c>
      <c r="I4597" t="s">
        <v>1599</v>
      </c>
    </row>
    <row r="4598" spans="1:9" x14ac:dyDescent="0.25">
      <c r="A4598" t="s">
        <v>1709</v>
      </c>
      <c r="B4598">
        <v>0.13112501100000001</v>
      </c>
      <c r="C4598" t="s">
        <v>1415</v>
      </c>
      <c r="D4598" s="71">
        <v>42172</v>
      </c>
      <c r="E4598">
        <v>6</v>
      </c>
      <c r="F4598">
        <v>2015</v>
      </c>
      <c r="G4598" t="s">
        <v>1164</v>
      </c>
      <c r="H4598" t="s">
        <v>1020</v>
      </c>
      <c r="I4598" t="s">
        <v>1599</v>
      </c>
    </row>
    <row r="4599" spans="1:9" x14ac:dyDescent="0.25">
      <c r="A4599" t="s">
        <v>1756</v>
      </c>
      <c r="B4599">
        <v>0.130719364</v>
      </c>
      <c r="C4599" t="s">
        <v>1415</v>
      </c>
      <c r="D4599" s="71">
        <v>41884</v>
      </c>
      <c r="E4599">
        <v>9</v>
      </c>
      <c r="F4599">
        <v>2014</v>
      </c>
      <c r="G4599" t="s">
        <v>1164</v>
      </c>
      <c r="H4599" t="s">
        <v>1020</v>
      </c>
      <c r="I4599" t="s">
        <v>1599</v>
      </c>
    </row>
    <row r="4600" spans="1:9" x14ac:dyDescent="0.25">
      <c r="A4600" t="s">
        <v>2182</v>
      </c>
      <c r="B4600">
        <v>0.125942992</v>
      </c>
      <c r="C4600" t="s">
        <v>1415</v>
      </c>
      <c r="D4600" s="71">
        <v>42338</v>
      </c>
      <c r="E4600">
        <v>11</v>
      </c>
      <c r="F4600">
        <v>2015</v>
      </c>
      <c r="G4600" t="s">
        <v>1164</v>
      </c>
      <c r="H4600" t="s">
        <v>1020</v>
      </c>
      <c r="I4600" t="s">
        <v>1599</v>
      </c>
    </row>
    <row r="4601" spans="1:9" x14ac:dyDescent="0.25">
      <c r="A4601" t="s">
        <v>2591</v>
      </c>
      <c r="B4601">
        <v>0.12188305300000001</v>
      </c>
      <c r="C4601" t="s">
        <v>1415</v>
      </c>
      <c r="D4601" s="71">
        <v>42258</v>
      </c>
      <c r="E4601">
        <v>9</v>
      </c>
      <c r="F4601">
        <v>2015</v>
      </c>
      <c r="G4601" t="s">
        <v>1164</v>
      </c>
      <c r="H4601" t="s">
        <v>1020</v>
      </c>
      <c r="I4601" t="s">
        <v>1599</v>
      </c>
    </row>
    <row r="4602" spans="1:9" x14ac:dyDescent="0.25">
      <c r="A4602" t="s">
        <v>2215</v>
      </c>
      <c r="B4602">
        <v>0.19563734399999999</v>
      </c>
      <c r="C4602" t="s">
        <v>1415</v>
      </c>
      <c r="D4602" s="71">
        <v>42153</v>
      </c>
      <c r="E4602">
        <v>5</v>
      </c>
      <c r="F4602">
        <v>2015</v>
      </c>
      <c r="G4602" t="s">
        <v>1164</v>
      </c>
      <c r="H4602" t="s">
        <v>1020</v>
      </c>
      <c r="I4602" t="s">
        <v>1599</v>
      </c>
    </row>
    <row r="4603" spans="1:9" x14ac:dyDescent="0.25">
      <c r="A4603" t="s">
        <v>1682</v>
      </c>
      <c r="B4603">
        <v>0.65110195500000001</v>
      </c>
      <c r="C4603" t="s">
        <v>1415</v>
      </c>
      <c r="D4603" s="71">
        <v>42429</v>
      </c>
      <c r="E4603">
        <v>2</v>
      </c>
      <c r="F4603">
        <v>2016</v>
      </c>
      <c r="G4603" t="s">
        <v>1164</v>
      </c>
      <c r="H4603" t="s">
        <v>1020</v>
      </c>
      <c r="I4603" t="s">
        <v>1599</v>
      </c>
    </row>
    <row r="4604" spans="1:9" x14ac:dyDescent="0.25">
      <c r="A4604" t="s">
        <v>2225</v>
      </c>
      <c r="B4604">
        <v>0.14890937800000001</v>
      </c>
      <c r="C4604" t="s">
        <v>1415</v>
      </c>
      <c r="D4604" s="71">
        <v>42299</v>
      </c>
      <c r="E4604">
        <v>10</v>
      </c>
      <c r="F4604">
        <v>2015</v>
      </c>
      <c r="G4604" t="s">
        <v>1164</v>
      </c>
      <c r="H4604" t="s">
        <v>1020</v>
      </c>
      <c r="I4604" t="s">
        <v>1599</v>
      </c>
    </row>
    <row r="4605" spans="1:9" x14ac:dyDescent="0.25">
      <c r="A4605" t="s">
        <v>1840</v>
      </c>
      <c r="B4605">
        <v>0.360795902</v>
      </c>
      <c r="C4605" t="s">
        <v>1415</v>
      </c>
      <c r="D4605" s="71">
        <v>42404</v>
      </c>
      <c r="E4605">
        <v>2</v>
      </c>
      <c r="F4605">
        <v>2016</v>
      </c>
      <c r="G4605" t="s">
        <v>1164</v>
      </c>
      <c r="H4605" t="s">
        <v>1020</v>
      </c>
      <c r="I4605" t="s">
        <v>1599</v>
      </c>
    </row>
    <row r="4606" spans="1:9" x14ac:dyDescent="0.25">
      <c r="A4606" t="s">
        <v>2507</v>
      </c>
      <c r="B4606">
        <v>0.24811478000000001</v>
      </c>
      <c r="C4606" t="s">
        <v>1415</v>
      </c>
      <c r="D4606" s="71">
        <v>42391</v>
      </c>
      <c r="E4606">
        <v>1</v>
      </c>
      <c r="F4606">
        <v>2016</v>
      </c>
      <c r="G4606" t="s">
        <v>1164</v>
      </c>
      <c r="H4606" t="s">
        <v>1020</v>
      </c>
      <c r="I4606" t="s">
        <v>1599</v>
      </c>
    </row>
    <row r="4607" spans="1:9" x14ac:dyDescent="0.25">
      <c r="A4607" t="s">
        <v>2602</v>
      </c>
      <c r="B4607">
        <v>0.23911617099999999</v>
      </c>
      <c r="C4607" t="s">
        <v>1415</v>
      </c>
      <c r="D4607" s="71">
        <v>42360</v>
      </c>
      <c r="E4607">
        <v>12</v>
      </c>
      <c r="F4607">
        <v>2015</v>
      </c>
      <c r="G4607" t="s">
        <v>1164</v>
      </c>
      <c r="H4607" t="s">
        <v>1020</v>
      </c>
      <c r="I4607" t="s">
        <v>1599</v>
      </c>
    </row>
    <row r="4608" spans="1:9" x14ac:dyDescent="0.25">
      <c r="A4608" t="s">
        <v>1954</v>
      </c>
      <c r="B4608">
        <v>0.209994021</v>
      </c>
      <c r="C4608" t="s">
        <v>1415</v>
      </c>
      <c r="D4608" s="71">
        <v>41934</v>
      </c>
      <c r="E4608">
        <v>10</v>
      </c>
      <c r="F4608">
        <v>2014</v>
      </c>
      <c r="G4608" t="s">
        <v>1164</v>
      </c>
      <c r="H4608" t="s">
        <v>1020</v>
      </c>
      <c r="I4608" t="s">
        <v>1599</v>
      </c>
    </row>
    <row r="4609" spans="1:9" x14ac:dyDescent="0.25">
      <c r="A4609" t="s">
        <v>1665</v>
      </c>
      <c r="B4609">
        <v>0.17894247499999999</v>
      </c>
      <c r="C4609" t="s">
        <v>1415</v>
      </c>
      <c r="D4609" s="71">
        <v>42349</v>
      </c>
      <c r="E4609">
        <v>12</v>
      </c>
      <c r="F4609">
        <v>2015</v>
      </c>
      <c r="G4609" t="s">
        <v>1164</v>
      </c>
      <c r="H4609" t="s">
        <v>1020</v>
      </c>
      <c r="I4609" t="s">
        <v>1599</v>
      </c>
    </row>
    <row r="4610" spans="1:9" x14ac:dyDescent="0.25">
      <c r="A4610" t="s">
        <v>2377</v>
      </c>
      <c r="B4610">
        <v>0.162101417</v>
      </c>
      <c r="C4610" t="s">
        <v>1415</v>
      </c>
      <c r="D4610" s="71">
        <v>42384</v>
      </c>
      <c r="E4610">
        <v>1</v>
      </c>
      <c r="F4610">
        <v>2016</v>
      </c>
      <c r="G4610" t="s">
        <v>1164</v>
      </c>
      <c r="H4610" t="s">
        <v>1020</v>
      </c>
      <c r="I4610" t="s">
        <v>1599</v>
      </c>
    </row>
    <row r="4611" spans="1:9" x14ac:dyDescent="0.25">
      <c r="A4611" t="s">
        <v>2521</v>
      </c>
      <c r="B4611">
        <v>0.15963898900000001</v>
      </c>
      <c r="C4611" t="s">
        <v>1415</v>
      </c>
      <c r="D4611" s="71">
        <v>42354</v>
      </c>
      <c r="E4611">
        <v>12</v>
      </c>
      <c r="F4611">
        <v>2015</v>
      </c>
      <c r="G4611" t="s">
        <v>1164</v>
      </c>
      <c r="H4611" t="s">
        <v>1020</v>
      </c>
      <c r="I4611" t="s">
        <v>1599</v>
      </c>
    </row>
    <row r="4612" spans="1:9" x14ac:dyDescent="0.25">
      <c r="A4612" t="s">
        <v>1860</v>
      </c>
      <c r="B4612">
        <v>0.15390742199999999</v>
      </c>
      <c r="C4612" t="s">
        <v>1415</v>
      </c>
      <c r="D4612" s="71">
        <v>42335</v>
      </c>
      <c r="E4612">
        <v>11</v>
      </c>
      <c r="F4612">
        <v>2015</v>
      </c>
      <c r="G4612" t="s">
        <v>1164</v>
      </c>
      <c r="H4612" t="s">
        <v>1020</v>
      </c>
      <c r="I4612" t="s">
        <v>1599</v>
      </c>
    </row>
    <row r="4613" spans="1:9" x14ac:dyDescent="0.25">
      <c r="A4613" t="s">
        <v>1924</v>
      </c>
      <c r="B4613">
        <v>0.15298975300000001</v>
      </c>
      <c r="C4613" t="s">
        <v>1415</v>
      </c>
      <c r="D4613" s="71">
        <v>42303</v>
      </c>
      <c r="E4613">
        <v>10</v>
      </c>
      <c r="F4613">
        <v>2015</v>
      </c>
      <c r="G4613" t="s">
        <v>1164</v>
      </c>
      <c r="H4613" t="s">
        <v>1020</v>
      </c>
      <c r="I4613" t="s">
        <v>1599</v>
      </c>
    </row>
    <row r="4614" spans="1:9" x14ac:dyDescent="0.25">
      <c r="A4614" t="s">
        <v>2300</v>
      </c>
      <c r="B4614">
        <v>0.14801440099999999</v>
      </c>
      <c r="C4614" t="s">
        <v>1415</v>
      </c>
      <c r="D4614" s="71">
        <v>42160</v>
      </c>
      <c r="E4614">
        <v>6</v>
      </c>
      <c r="F4614">
        <v>2015</v>
      </c>
      <c r="G4614" t="s">
        <v>1164</v>
      </c>
      <c r="H4614" t="s">
        <v>1020</v>
      </c>
      <c r="I4614" t="s">
        <v>1599</v>
      </c>
    </row>
    <row r="4615" spans="1:9" x14ac:dyDescent="0.25">
      <c r="A4615" t="s">
        <v>2584</v>
      </c>
      <c r="B4615">
        <v>0.14440449299999999</v>
      </c>
      <c r="C4615" t="s">
        <v>1415</v>
      </c>
      <c r="D4615" s="71">
        <v>42159</v>
      </c>
      <c r="E4615">
        <v>6</v>
      </c>
      <c r="F4615">
        <v>2015</v>
      </c>
      <c r="G4615" t="s">
        <v>1164</v>
      </c>
      <c r="H4615" t="s">
        <v>1020</v>
      </c>
      <c r="I4615" t="s">
        <v>1599</v>
      </c>
    </row>
    <row r="4616" spans="1:9" x14ac:dyDescent="0.25">
      <c r="A4616" t="s">
        <v>1768</v>
      </c>
      <c r="B4616">
        <v>0.142059361</v>
      </c>
      <c r="C4616" t="s">
        <v>1415</v>
      </c>
      <c r="D4616" s="71">
        <v>41480</v>
      </c>
      <c r="E4616">
        <v>7</v>
      </c>
      <c r="F4616">
        <v>2013</v>
      </c>
      <c r="G4616" t="s">
        <v>1164</v>
      </c>
      <c r="H4616" t="s">
        <v>1020</v>
      </c>
      <c r="I4616" t="s">
        <v>1599</v>
      </c>
    </row>
    <row r="4617" spans="1:9" x14ac:dyDescent="0.25">
      <c r="A4617" t="s">
        <v>2227</v>
      </c>
      <c r="B4617">
        <v>0.13642643400000001</v>
      </c>
      <c r="C4617" t="s">
        <v>1415</v>
      </c>
      <c r="D4617" s="71">
        <v>42410</v>
      </c>
      <c r="E4617">
        <v>2</v>
      </c>
      <c r="F4617">
        <v>2016</v>
      </c>
      <c r="G4617" t="s">
        <v>1164</v>
      </c>
      <c r="H4617" t="s">
        <v>1020</v>
      </c>
      <c r="I4617" t="s">
        <v>1599</v>
      </c>
    </row>
    <row r="4618" spans="1:9" x14ac:dyDescent="0.25">
      <c r="A4618" t="s">
        <v>1931</v>
      </c>
      <c r="B4618">
        <v>0.12898574099999999</v>
      </c>
      <c r="C4618" t="s">
        <v>1415</v>
      </c>
      <c r="D4618" s="71">
        <v>42181</v>
      </c>
      <c r="E4618">
        <v>6</v>
      </c>
      <c r="F4618">
        <v>2015</v>
      </c>
      <c r="G4618" t="s">
        <v>1164</v>
      </c>
      <c r="H4618" t="s">
        <v>1020</v>
      </c>
      <c r="I4618" t="s">
        <v>1599</v>
      </c>
    </row>
    <row r="4619" spans="1:9" x14ac:dyDescent="0.25">
      <c r="A4619" t="s">
        <v>1697</v>
      </c>
      <c r="B4619">
        <v>0.60061925800000004</v>
      </c>
      <c r="C4619" t="s">
        <v>1331</v>
      </c>
      <c r="D4619" s="71">
        <v>42293</v>
      </c>
      <c r="E4619">
        <v>10</v>
      </c>
      <c r="F4619">
        <v>2015</v>
      </c>
      <c r="G4619" t="s">
        <v>1164</v>
      </c>
      <c r="H4619" t="s">
        <v>1018</v>
      </c>
      <c r="I4619" t="s">
        <v>1599</v>
      </c>
    </row>
    <row r="4620" spans="1:9" x14ac:dyDescent="0.25">
      <c r="A4620" t="s">
        <v>1875</v>
      </c>
      <c r="B4620">
        <v>0.34960279599999999</v>
      </c>
      <c r="C4620" t="s">
        <v>1331</v>
      </c>
      <c r="D4620" s="71">
        <v>42531</v>
      </c>
      <c r="E4620">
        <v>6</v>
      </c>
      <c r="F4620">
        <v>2016</v>
      </c>
      <c r="G4620" t="s">
        <v>1164</v>
      </c>
      <c r="H4620" t="s">
        <v>1018</v>
      </c>
      <c r="I4620" t="s">
        <v>1599</v>
      </c>
    </row>
    <row r="4621" spans="1:9" x14ac:dyDescent="0.25">
      <c r="A4621" t="s">
        <v>1876</v>
      </c>
      <c r="B4621">
        <v>0.34920168499999998</v>
      </c>
      <c r="C4621" t="s">
        <v>1331</v>
      </c>
      <c r="D4621" s="71">
        <v>42516</v>
      </c>
      <c r="E4621">
        <v>5</v>
      </c>
      <c r="F4621">
        <v>2016</v>
      </c>
      <c r="G4621" t="s">
        <v>1164</v>
      </c>
      <c r="H4621" t="s">
        <v>1018</v>
      </c>
      <c r="I4621" t="s">
        <v>1599</v>
      </c>
    </row>
    <row r="4622" spans="1:9" x14ac:dyDescent="0.25">
      <c r="A4622" t="s">
        <v>1849</v>
      </c>
      <c r="B4622">
        <v>0.17315344199999999</v>
      </c>
      <c r="C4622" t="s">
        <v>1331</v>
      </c>
      <c r="D4622" s="71">
        <v>42354</v>
      </c>
      <c r="E4622">
        <v>12</v>
      </c>
      <c r="F4622">
        <v>2015</v>
      </c>
      <c r="G4622" t="s">
        <v>1164</v>
      </c>
      <c r="H4622" t="s">
        <v>1018</v>
      </c>
      <c r="I4622" t="s">
        <v>1599</v>
      </c>
    </row>
    <row r="4623" spans="1:9" x14ac:dyDescent="0.25">
      <c r="A4623" t="s">
        <v>1698</v>
      </c>
      <c r="B4623">
        <v>0.156376773</v>
      </c>
      <c r="C4623" t="s">
        <v>1331</v>
      </c>
      <c r="D4623" s="71">
        <v>42387</v>
      </c>
      <c r="E4623">
        <v>1</v>
      </c>
      <c r="F4623">
        <v>2016</v>
      </c>
      <c r="G4623" t="s">
        <v>1164</v>
      </c>
      <c r="H4623" t="s">
        <v>1018</v>
      </c>
      <c r="I4623" t="s">
        <v>1599</v>
      </c>
    </row>
    <row r="4624" spans="1:9" x14ac:dyDescent="0.25">
      <c r="A4624" t="s">
        <v>2082</v>
      </c>
      <c r="B4624">
        <v>0.150762533</v>
      </c>
      <c r="C4624" t="s">
        <v>1331</v>
      </c>
      <c r="D4624" s="71">
        <v>42255</v>
      </c>
      <c r="E4624">
        <v>9</v>
      </c>
      <c r="F4624">
        <v>2015</v>
      </c>
      <c r="G4624" t="s">
        <v>1164</v>
      </c>
      <c r="H4624" t="s">
        <v>1018</v>
      </c>
      <c r="I4624" t="s">
        <v>1599</v>
      </c>
    </row>
    <row r="4625" spans="1:9" x14ac:dyDescent="0.25">
      <c r="A4625" t="s">
        <v>2453</v>
      </c>
      <c r="B4625">
        <v>0.14572658199999999</v>
      </c>
      <c r="C4625" t="s">
        <v>1331</v>
      </c>
      <c r="D4625" s="71">
        <v>42349</v>
      </c>
      <c r="E4625">
        <v>12</v>
      </c>
      <c r="F4625">
        <v>2015</v>
      </c>
      <c r="G4625" t="s">
        <v>1164</v>
      </c>
      <c r="H4625" t="s">
        <v>1018</v>
      </c>
      <c r="I4625" t="s">
        <v>1599</v>
      </c>
    </row>
    <row r="4626" spans="1:9" x14ac:dyDescent="0.25">
      <c r="A4626" t="s">
        <v>1790</v>
      </c>
      <c r="B4626">
        <v>0.14175401500000001</v>
      </c>
      <c r="C4626" t="s">
        <v>1331</v>
      </c>
      <c r="D4626" s="71">
        <v>42349</v>
      </c>
      <c r="E4626">
        <v>12</v>
      </c>
      <c r="F4626">
        <v>2015</v>
      </c>
      <c r="G4626" t="s">
        <v>1164</v>
      </c>
      <c r="H4626" t="s">
        <v>1018</v>
      </c>
      <c r="I4626" t="s">
        <v>1599</v>
      </c>
    </row>
    <row r="4627" spans="1:9" x14ac:dyDescent="0.25">
      <c r="A4627" t="s">
        <v>1815</v>
      </c>
      <c r="B4627">
        <v>0.141446127</v>
      </c>
      <c r="C4627" t="s">
        <v>1331</v>
      </c>
      <c r="D4627" s="71">
        <v>42516</v>
      </c>
      <c r="E4627">
        <v>5</v>
      </c>
      <c r="F4627">
        <v>2016</v>
      </c>
      <c r="G4627" t="s">
        <v>1164</v>
      </c>
      <c r="H4627" t="s">
        <v>1018</v>
      </c>
      <c r="I4627" t="s">
        <v>1599</v>
      </c>
    </row>
    <row r="4628" spans="1:9" x14ac:dyDescent="0.25">
      <c r="A4628" t="s">
        <v>2104</v>
      </c>
      <c r="B4628">
        <v>0.13798672100000001</v>
      </c>
      <c r="C4628" t="s">
        <v>1331</v>
      </c>
      <c r="D4628" s="71">
        <v>42312</v>
      </c>
      <c r="E4628">
        <v>11</v>
      </c>
      <c r="F4628">
        <v>2015</v>
      </c>
      <c r="G4628" t="s">
        <v>1164</v>
      </c>
      <c r="H4628" t="s">
        <v>1018</v>
      </c>
      <c r="I4628" t="s">
        <v>1599</v>
      </c>
    </row>
    <row r="4629" spans="1:9" x14ac:dyDescent="0.25">
      <c r="A4629" t="s">
        <v>2595</v>
      </c>
      <c r="B4629">
        <v>0.13243975499999999</v>
      </c>
      <c r="C4629" t="s">
        <v>1331</v>
      </c>
      <c r="D4629" s="71">
        <v>42270</v>
      </c>
      <c r="E4629">
        <v>9</v>
      </c>
      <c r="F4629">
        <v>2015</v>
      </c>
      <c r="G4629" t="s">
        <v>1164</v>
      </c>
      <c r="H4629" t="s">
        <v>1018</v>
      </c>
      <c r="I4629" t="s">
        <v>1599</v>
      </c>
    </row>
    <row r="4630" spans="1:9" x14ac:dyDescent="0.25">
      <c r="A4630" t="s">
        <v>2125</v>
      </c>
      <c r="B4630">
        <v>0.12671744400000001</v>
      </c>
      <c r="C4630" t="s">
        <v>1331</v>
      </c>
      <c r="D4630" s="71">
        <v>42195</v>
      </c>
      <c r="E4630">
        <v>7</v>
      </c>
      <c r="F4630">
        <v>2015</v>
      </c>
      <c r="G4630" t="s">
        <v>1164</v>
      </c>
      <c r="H4630" t="s">
        <v>1018</v>
      </c>
      <c r="I4630" t="s">
        <v>1599</v>
      </c>
    </row>
    <row r="4631" spans="1:9" x14ac:dyDescent="0.25">
      <c r="A4631" t="s">
        <v>1748</v>
      </c>
      <c r="B4631">
        <v>0.22576501900000001</v>
      </c>
      <c r="C4631" t="s">
        <v>1331</v>
      </c>
      <c r="D4631" s="71">
        <v>42361</v>
      </c>
      <c r="E4631">
        <v>12</v>
      </c>
      <c r="F4631">
        <v>2015</v>
      </c>
      <c r="G4631" t="s">
        <v>1598</v>
      </c>
      <c r="H4631" t="s">
        <v>1019</v>
      </c>
      <c r="I4631" t="s">
        <v>1599</v>
      </c>
    </row>
    <row r="4632" spans="1:9" x14ac:dyDescent="0.25">
      <c r="A4632" t="s">
        <v>2008</v>
      </c>
      <c r="B4632">
        <v>0.20691748500000001</v>
      </c>
      <c r="C4632" t="s">
        <v>1331</v>
      </c>
      <c r="D4632" s="71">
        <v>42387</v>
      </c>
      <c r="E4632">
        <v>1</v>
      </c>
      <c r="F4632">
        <v>2016</v>
      </c>
      <c r="G4632" t="s">
        <v>1598</v>
      </c>
      <c r="H4632" t="s">
        <v>1019</v>
      </c>
      <c r="I4632" t="s">
        <v>1599</v>
      </c>
    </row>
    <row r="4633" spans="1:9" x14ac:dyDescent="0.25">
      <c r="A4633" t="s">
        <v>2411</v>
      </c>
      <c r="B4633">
        <v>0.161422435</v>
      </c>
      <c r="C4633" t="s">
        <v>1331</v>
      </c>
      <c r="D4633" s="71">
        <v>42307</v>
      </c>
      <c r="E4633">
        <v>10</v>
      </c>
      <c r="F4633">
        <v>2015</v>
      </c>
      <c r="G4633" t="s">
        <v>1598</v>
      </c>
      <c r="H4633" t="s">
        <v>1019</v>
      </c>
      <c r="I4633" t="s">
        <v>1599</v>
      </c>
    </row>
    <row r="4634" spans="1:9" x14ac:dyDescent="0.25">
      <c r="A4634" t="s">
        <v>1726</v>
      </c>
      <c r="B4634">
        <v>0.52547527999999999</v>
      </c>
      <c r="C4634" t="s">
        <v>1331</v>
      </c>
      <c r="D4634" s="71">
        <v>42258</v>
      </c>
      <c r="E4634">
        <v>9</v>
      </c>
      <c r="F4634">
        <v>2015</v>
      </c>
      <c r="G4634" t="s">
        <v>1164</v>
      </c>
      <c r="H4634" t="s">
        <v>1018</v>
      </c>
      <c r="I4634" t="s">
        <v>1599</v>
      </c>
    </row>
    <row r="4635" spans="1:9" x14ac:dyDescent="0.25">
      <c r="A4635" t="s">
        <v>1730</v>
      </c>
      <c r="B4635">
        <v>0.22780813799999999</v>
      </c>
      <c r="C4635" t="s">
        <v>1331</v>
      </c>
      <c r="D4635" s="71">
        <v>42115</v>
      </c>
      <c r="E4635">
        <v>4</v>
      </c>
      <c r="F4635">
        <v>2015</v>
      </c>
      <c r="G4635" t="s">
        <v>1164</v>
      </c>
      <c r="H4635" t="s">
        <v>1018</v>
      </c>
      <c r="I4635" t="s">
        <v>1599</v>
      </c>
    </row>
    <row r="4636" spans="1:9" x14ac:dyDescent="0.25">
      <c r="A4636" t="s">
        <v>2293</v>
      </c>
      <c r="B4636">
        <v>0.19164204200000001</v>
      </c>
      <c r="C4636" t="s">
        <v>1331</v>
      </c>
      <c r="D4636" s="71">
        <v>41950</v>
      </c>
      <c r="E4636">
        <v>11</v>
      </c>
      <c r="F4636">
        <v>2014</v>
      </c>
      <c r="G4636" t="s">
        <v>1164</v>
      </c>
      <c r="H4636" t="s">
        <v>1018</v>
      </c>
      <c r="I4636" t="s">
        <v>1599</v>
      </c>
    </row>
    <row r="4637" spans="1:9" x14ac:dyDescent="0.25">
      <c r="A4637" t="s">
        <v>2566</v>
      </c>
      <c r="B4637">
        <v>0.18167499600000001</v>
      </c>
      <c r="C4637" t="s">
        <v>1331</v>
      </c>
      <c r="D4637" s="71">
        <v>42221</v>
      </c>
      <c r="E4637">
        <v>8</v>
      </c>
      <c r="F4637">
        <v>2015</v>
      </c>
      <c r="G4637" t="s">
        <v>1164</v>
      </c>
      <c r="H4637" t="s">
        <v>1018</v>
      </c>
      <c r="I4637" t="s">
        <v>1599</v>
      </c>
    </row>
    <row r="4638" spans="1:9" x14ac:dyDescent="0.25">
      <c r="A4638" t="s">
        <v>2113</v>
      </c>
      <c r="B4638">
        <v>0.167083333</v>
      </c>
      <c r="C4638" t="s">
        <v>1331</v>
      </c>
      <c r="D4638" s="71">
        <v>42418</v>
      </c>
      <c r="E4638">
        <v>2</v>
      </c>
      <c r="F4638">
        <v>2016</v>
      </c>
      <c r="G4638" t="s">
        <v>1164</v>
      </c>
      <c r="H4638" t="s">
        <v>1018</v>
      </c>
      <c r="I4638" t="s">
        <v>1599</v>
      </c>
    </row>
    <row r="4639" spans="1:9" x14ac:dyDescent="0.25">
      <c r="A4639" t="s">
        <v>2604</v>
      </c>
      <c r="B4639">
        <v>0.15810392500000001</v>
      </c>
      <c r="C4639" t="s">
        <v>1331</v>
      </c>
      <c r="D4639" s="71">
        <v>41768</v>
      </c>
      <c r="E4639">
        <v>5</v>
      </c>
      <c r="F4639">
        <v>2014</v>
      </c>
      <c r="G4639" t="s">
        <v>1164</v>
      </c>
      <c r="H4639" t="s">
        <v>1018</v>
      </c>
      <c r="I4639" t="s">
        <v>1599</v>
      </c>
    </row>
    <row r="4640" spans="1:9" x14ac:dyDescent="0.25">
      <c r="A4640" t="s">
        <v>1671</v>
      </c>
      <c r="B4640">
        <v>0.15691358499999999</v>
      </c>
      <c r="C4640" t="s">
        <v>1331</v>
      </c>
      <c r="D4640" s="71">
        <v>42506</v>
      </c>
      <c r="E4640">
        <v>5</v>
      </c>
      <c r="F4640">
        <v>2016</v>
      </c>
      <c r="G4640" t="s">
        <v>1164</v>
      </c>
      <c r="H4640" t="s">
        <v>1018</v>
      </c>
      <c r="I4640" t="s">
        <v>1599</v>
      </c>
    </row>
    <row r="4641" spans="1:9" x14ac:dyDescent="0.25">
      <c r="A4641" t="s">
        <v>1681</v>
      </c>
      <c r="B4641">
        <v>0.156762448</v>
      </c>
      <c r="C4641" t="s">
        <v>1331</v>
      </c>
      <c r="D4641" s="71">
        <v>42387</v>
      </c>
      <c r="E4641">
        <v>1</v>
      </c>
      <c r="F4641">
        <v>2016</v>
      </c>
      <c r="G4641" t="s">
        <v>1164</v>
      </c>
      <c r="H4641" t="s">
        <v>1018</v>
      </c>
      <c r="I4641" t="s">
        <v>1599</v>
      </c>
    </row>
    <row r="4642" spans="1:9" x14ac:dyDescent="0.25">
      <c r="A4642" t="s">
        <v>1746</v>
      </c>
      <c r="B4642">
        <v>0.15537622800000001</v>
      </c>
      <c r="C4642" t="s">
        <v>1331</v>
      </c>
      <c r="D4642" s="71">
        <v>42223</v>
      </c>
      <c r="E4642">
        <v>8</v>
      </c>
      <c r="F4642">
        <v>2015</v>
      </c>
      <c r="G4642" t="s">
        <v>1164</v>
      </c>
      <c r="H4642" t="s">
        <v>1018</v>
      </c>
      <c r="I4642" t="s">
        <v>1599</v>
      </c>
    </row>
    <row r="4643" spans="1:9" x14ac:dyDescent="0.25">
      <c r="A4643" t="s">
        <v>2315</v>
      </c>
      <c r="B4643">
        <v>0.14776941599999999</v>
      </c>
      <c r="C4643" t="s">
        <v>1331</v>
      </c>
      <c r="D4643" s="71">
        <v>42174</v>
      </c>
      <c r="E4643">
        <v>6</v>
      </c>
      <c r="F4643">
        <v>2015</v>
      </c>
      <c r="G4643" t="s">
        <v>1164</v>
      </c>
      <c r="H4643" t="s">
        <v>1018</v>
      </c>
      <c r="I4643" t="s">
        <v>1599</v>
      </c>
    </row>
    <row r="4644" spans="1:9" x14ac:dyDescent="0.25">
      <c r="A4644" t="s">
        <v>2375</v>
      </c>
      <c r="B4644">
        <v>0.14676714399999999</v>
      </c>
      <c r="C4644" t="s">
        <v>1331</v>
      </c>
      <c r="D4644" s="71">
        <v>42305</v>
      </c>
      <c r="E4644">
        <v>10</v>
      </c>
      <c r="F4644">
        <v>2015</v>
      </c>
      <c r="G4644" t="s">
        <v>1164</v>
      </c>
      <c r="H4644" t="s">
        <v>1018</v>
      </c>
      <c r="I4644" t="s">
        <v>1599</v>
      </c>
    </row>
    <row r="4645" spans="1:9" x14ac:dyDescent="0.25">
      <c r="A4645" t="s">
        <v>1917</v>
      </c>
      <c r="B4645">
        <v>0.140327856</v>
      </c>
      <c r="C4645" t="s">
        <v>1331</v>
      </c>
      <c r="D4645" s="71">
        <v>42355</v>
      </c>
      <c r="E4645">
        <v>12</v>
      </c>
      <c r="F4645">
        <v>2015</v>
      </c>
      <c r="G4645" t="s">
        <v>1164</v>
      </c>
      <c r="H4645" t="s">
        <v>1018</v>
      </c>
      <c r="I4645" t="s">
        <v>1599</v>
      </c>
    </row>
    <row r="4646" spans="1:9" x14ac:dyDescent="0.25">
      <c r="A4646" t="s">
        <v>2471</v>
      </c>
      <c r="B4646">
        <v>0.13385397600000001</v>
      </c>
      <c r="C4646" t="s">
        <v>1331</v>
      </c>
      <c r="D4646" s="71">
        <v>42418</v>
      </c>
      <c r="E4646">
        <v>2</v>
      </c>
      <c r="F4646">
        <v>2016</v>
      </c>
      <c r="G4646" t="s">
        <v>1164</v>
      </c>
      <c r="H4646" t="s">
        <v>1018</v>
      </c>
      <c r="I4646" t="s">
        <v>1599</v>
      </c>
    </row>
    <row r="4647" spans="1:9" x14ac:dyDescent="0.25">
      <c r="A4647" t="s">
        <v>1808</v>
      </c>
      <c r="B4647">
        <v>0.130244481</v>
      </c>
      <c r="C4647" t="s">
        <v>1331</v>
      </c>
      <c r="D4647" s="71">
        <v>42193</v>
      </c>
      <c r="E4647">
        <v>7</v>
      </c>
      <c r="F4647">
        <v>2015</v>
      </c>
      <c r="G4647" t="s">
        <v>1164</v>
      </c>
      <c r="H4647" t="s">
        <v>1018</v>
      </c>
      <c r="I4647" t="s">
        <v>1599</v>
      </c>
    </row>
    <row r="4648" spans="1:9" x14ac:dyDescent="0.25">
      <c r="A4648" t="s">
        <v>2411</v>
      </c>
      <c r="B4648">
        <v>0.12345691</v>
      </c>
      <c r="C4648" t="s">
        <v>1331</v>
      </c>
      <c r="D4648" s="71">
        <v>42429</v>
      </c>
      <c r="E4648">
        <v>2</v>
      </c>
      <c r="F4648">
        <v>2016</v>
      </c>
      <c r="G4648" t="s">
        <v>1164</v>
      </c>
      <c r="H4648" t="s">
        <v>1018</v>
      </c>
      <c r="I4648" t="s">
        <v>1599</v>
      </c>
    </row>
    <row r="4649" spans="1:9" x14ac:dyDescent="0.25">
      <c r="A4649" t="s">
        <v>2324</v>
      </c>
      <c r="B4649">
        <v>0.26871579200000001</v>
      </c>
      <c r="C4649" t="s">
        <v>1331</v>
      </c>
      <c r="D4649" s="71">
        <v>42474</v>
      </c>
      <c r="E4649">
        <v>4</v>
      </c>
      <c r="F4649">
        <v>2016</v>
      </c>
      <c r="G4649" t="s">
        <v>1164</v>
      </c>
      <c r="H4649" t="s">
        <v>1018</v>
      </c>
      <c r="I4649" t="s">
        <v>1599</v>
      </c>
    </row>
    <row r="4650" spans="1:9" x14ac:dyDescent="0.25">
      <c r="A4650" t="s">
        <v>1779</v>
      </c>
      <c r="B4650">
        <v>0.22247760799999999</v>
      </c>
      <c r="C4650" t="s">
        <v>1331</v>
      </c>
      <c r="D4650" s="71">
        <v>42166</v>
      </c>
      <c r="E4650">
        <v>6</v>
      </c>
      <c r="F4650">
        <v>2015</v>
      </c>
      <c r="G4650" t="s">
        <v>1164</v>
      </c>
      <c r="H4650" t="s">
        <v>1018</v>
      </c>
      <c r="I4650" t="s">
        <v>1599</v>
      </c>
    </row>
    <row r="4651" spans="1:9" x14ac:dyDescent="0.25">
      <c r="A4651" t="s">
        <v>2227</v>
      </c>
      <c r="B4651">
        <v>0.16469784200000001</v>
      </c>
      <c r="C4651" t="s">
        <v>1331</v>
      </c>
      <c r="D4651" s="71">
        <v>42410</v>
      </c>
      <c r="E4651">
        <v>2</v>
      </c>
      <c r="F4651">
        <v>2016</v>
      </c>
      <c r="G4651" t="s">
        <v>1164</v>
      </c>
      <c r="H4651" t="s">
        <v>1018</v>
      </c>
      <c r="I4651" t="s">
        <v>1599</v>
      </c>
    </row>
    <row r="4652" spans="1:9" x14ac:dyDescent="0.25">
      <c r="A4652" t="s">
        <v>1895</v>
      </c>
      <c r="B4652">
        <v>0.12930391099999999</v>
      </c>
      <c r="C4652" t="s">
        <v>1331</v>
      </c>
      <c r="D4652" s="71">
        <v>42313</v>
      </c>
      <c r="E4652">
        <v>11</v>
      </c>
      <c r="F4652">
        <v>2015</v>
      </c>
      <c r="G4652" t="s">
        <v>1164</v>
      </c>
      <c r="H4652" t="s">
        <v>1018</v>
      </c>
      <c r="I4652" t="s">
        <v>1599</v>
      </c>
    </row>
    <row r="4653" spans="1:9" x14ac:dyDescent="0.25">
      <c r="A4653" t="s">
        <v>1704</v>
      </c>
      <c r="B4653">
        <v>0.57551898999999995</v>
      </c>
      <c r="C4653" t="s">
        <v>1331</v>
      </c>
      <c r="D4653" s="71">
        <v>42310</v>
      </c>
      <c r="E4653">
        <v>11</v>
      </c>
      <c r="F4653">
        <v>2015</v>
      </c>
      <c r="G4653" t="s">
        <v>1598</v>
      </c>
      <c r="H4653" t="s">
        <v>1019</v>
      </c>
      <c r="I4653" t="s">
        <v>1599</v>
      </c>
    </row>
    <row r="4654" spans="1:9" x14ac:dyDescent="0.25">
      <c r="A4654" t="s">
        <v>2016</v>
      </c>
      <c r="B4654">
        <v>0.31180306899999999</v>
      </c>
      <c r="C4654" t="s">
        <v>1331</v>
      </c>
      <c r="D4654" s="71">
        <v>42432</v>
      </c>
      <c r="E4654">
        <v>3</v>
      </c>
      <c r="F4654">
        <v>2016</v>
      </c>
      <c r="G4654" t="s">
        <v>1598</v>
      </c>
      <c r="H4654" t="s">
        <v>1019</v>
      </c>
      <c r="I4654" t="s">
        <v>1599</v>
      </c>
    </row>
    <row r="4655" spans="1:9" x14ac:dyDescent="0.25">
      <c r="A4655" t="s">
        <v>1810</v>
      </c>
      <c r="B4655">
        <v>0.22035586800000001</v>
      </c>
      <c r="C4655" t="s">
        <v>1331</v>
      </c>
      <c r="D4655" s="71">
        <v>42514</v>
      </c>
      <c r="E4655">
        <v>5</v>
      </c>
      <c r="F4655">
        <v>2016</v>
      </c>
      <c r="G4655" t="s">
        <v>1598</v>
      </c>
      <c r="H4655" t="s">
        <v>1019</v>
      </c>
      <c r="I4655" t="s">
        <v>1599</v>
      </c>
    </row>
    <row r="4656" spans="1:9" x14ac:dyDescent="0.25">
      <c r="A4656" t="s">
        <v>1778</v>
      </c>
      <c r="B4656">
        <v>0.14186534000000001</v>
      </c>
      <c r="C4656" t="s">
        <v>1331</v>
      </c>
      <c r="D4656" s="71">
        <v>42129</v>
      </c>
      <c r="E4656">
        <v>5</v>
      </c>
      <c r="F4656">
        <v>2015</v>
      </c>
      <c r="G4656" t="s">
        <v>1164</v>
      </c>
      <c r="H4656" t="s">
        <v>1018</v>
      </c>
      <c r="I4656" t="s">
        <v>1599</v>
      </c>
    </row>
    <row r="4657" spans="1:9" x14ac:dyDescent="0.25">
      <c r="A4657" t="s">
        <v>2622</v>
      </c>
      <c r="B4657">
        <v>0.13213259999999999</v>
      </c>
      <c r="C4657" t="s">
        <v>1331</v>
      </c>
      <c r="D4657" s="71">
        <v>42312</v>
      </c>
      <c r="E4657">
        <v>11</v>
      </c>
      <c r="F4657">
        <v>2015</v>
      </c>
      <c r="G4657" t="s">
        <v>1164</v>
      </c>
      <c r="H4657" t="s">
        <v>1018</v>
      </c>
      <c r="I4657" t="s">
        <v>1599</v>
      </c>
    </row>
    <row r="4658" spans="1:9" x14ac:dyDescent="0.25">
      <c r="A4658" t="s">
        <v>1708</v>
      </c>
      <c r="B4658">
        <v>0.56867463799999995</v>
      </c>
      <c r="C4658" t="s">
        <v>1331</v>
      </c>
      <c r="D4658" s="71">
        <v>42335</v>
      </c>
      <c r="E4658">
        <v>11</v>
      </c>
      <c r="F4658">
        <v>2015</v>
      </c>
      <c r="G4658" t="s">
        <v>1164</v>
      </c>
      <c r="H4658" t="s">
        <v>1018</v>
      </c>
      <c r="I4658" t="s">
        <v>1599</v>
      </c>
    </row>
    <row r="4659" spans="1:9" x14ac:dyDescent="0.25">
      <c r="A4659" t="s">
        <v>1712</v>
      </c>
      <c r="B4659">
        <v>0.55543825999999996</v>
      </c>
      <c r="C4659" t="s">
        <v>1331</v>
      </c>
      <c r="D4659" s="71">
        <v>42177</v>
      </c>
      <c r="E4659">
        <v>6</v>
      </c>
      <c r="F4659">
        <v>2015</v>
      </c>
      <c r="G4659" t="s">
        <v>1164</v>
      </c>
      <c r="H4659" t="s">
        <v>1018</v>
      </c>
      <c r="I4659" t="s">
        <v>1599</v>
      </c>
    </row>
    <row r="4660" spans="1:9" x14ac:dyDescent="0.25">
      <c r="A4660" t="s">
        <v>1745</v>
      </c>
      <c r="B4660">
        <v>0.47657815799999997</v>
      </c>
      <c r="C4660" t="s">
        <v>1331</v>
      </c>
      <c r="D4660" s="71">
        <v>42459</v>
      </c>
      <c r="E4660">
        <v>3</v>
      </c>
      <c r="F4660">
        <v>2016</v>
      </c>
      <c r="G4660" t="s">
        <v>1164</v>
      </c>
      <c r="H4660" t="s">
        <v>1018</v>
      </c>
      <c r="I4660" t="s">
        <v>1599</v>
      </c>
    </row>
    <row r="4661" spans="1:9" x14ac:dyDescent="0.25">
      <c r="A4661" t="s">
        <v>1774</v>
      </c>
      <c r="B4661">
        <v>0.42302640800000002</v>
      </c>
      <c r="C4661" t="s">
        <v>1331</v>
      </c>
      <c r="D4661" s="71">
        <v>42489</v>
      </c>
      <c r="E4661">
        <v>4</v>
      </c>
      <c r="F4661">
        <v>2016</v>
      </c>
      <c r="G4661" t="s">
        <v>1164</v>
      </c>
      <c r="H4661" t="s">
        <v>1018</v>
      </c>
      <c r="I4661" t="s">
        <v>1599</v>
      </c>
    </row>
    <row r="4662" spans="1:9" x14ac:dyDescent="0.25">
      <c r="A4662" t="s">
        <v>1983</v>
      </c>
      <c r="B4662">
        <v>0.31920447000000002</v>
      </c>
      <c r="C4662" t="s">
        <v>1331</v>
      </c>
      <c r="D4662" s="71">
        <v>42445</v>
      </c>
      <c r="E4662">
        <v>3</v>
      </c>
      <c r="F4662">
        <v>2016</v>
      </c>
      <c r="G4662" t="s">
        <v>1164</v>
      </c>
      <c r="H4662" t="s">
        <v>1018</v>
      </c>
      <c r="I4662" t="s">
        <v>1599</v>
      </c>
    </row>
    <row r="4663" spans="1:9" x14ac:dyDescent="0.25">
      <c r="A4663" t="s">
        <v>2002</v>
      </c>
      <c r="B4663">
        <v>0.315013296</v>
      </c>
      <c r="C4663" t="s">
        <v>1331</v>
      </c>
      <c r="D4663" s="71">
        <v>42466</v>
      </c>
      <c r="E4663">
        <v>4</v>
      </c>
      <c r="F4663">
        <v>2016</v>
      </c>
      <c r="G4663" t="s">
        <v>1164</v>
      </c>
      <c r="H4663" t="s">
        <v>1018</v>
      </c>
      <c r="I4663" t="s">
        <v>1599</v>
      </c>
    </row>
    <row r="4664" spans="1:9" x14ac:dyDescent="0.25">
      <c r="A4664" t="s">
        <v>2086</v>
      </c>
      <c r="B4664">
        <v>0.29783812799999998</v>
      </c>
      <c r="C4664" t="s">
        <v>1331</v>
      </c>
      <c r="D4664" s="71">
        <v>42153</v>
      </c>
      <c r="E4664">
        <v>5</v>
      </c>
      <c r="F4664">
        <v>2015</v>
      </c>
      <c r="G4664" t="s">
        <v>1164</v>
      </c>
      <c r="H4664" t="s">
        <v>1018</v>
      </c>
      <c r="I4664" t="s">
        <v>1599</v>
      </c>
    </row>
    <row r="4665" spans="1:9" x14ac:dyDescent="0.25">
      <c r="A4665" t="s">
        <v>2213</v>
      </c>
      <c r="B4665">
        <v>0.27982955999999998</v>
      </c>
      <c r="C4665" t="s">
        <v>1331</v>
      </c>
      <c r="D4665" s="71">
        <v>42458</v>
      </c>
      <c r="E4665">
        <v>3</v>
      </c>
      <c r="F4665">
        <v>2016</v>
      </c>
      <c r="G4665" t="s">
        <v>1164</v>
      </c>
      <c r="H4665" t="s">
        <v>1018</v>
      </c>
      <c r="I4665" t="s">
        <v>1599</v>
      </c>
    </row>
    <row r="4666" spans="1:9" x14ac:dyDescent="0.25">
      <c r="A4666" t="s">
        <v>2405</v>
      </c>
      <c r="B4666">
        <v>0.25925315100000002</v>
      </c>
      <c r="C4666" t="s">
        <v>1331</v>
      </c>
      <c r="D4666" s="71">
        <v>42193</v>
      </c>
      <c r="E4666">
        <v>7</v>
      </c>
      <c r="F4666">
        <v>2015</v>
      </c>
      <c r="G4666" t="s">
        <v>1164</v>
      </c>
      <c r="H4666" t="s">
        <v>1018</v>
      </c>
      <c r="I4666" t="s">
        <v>1599</v>
      </c>
    </row>
    <row r="4667" spans="1:9" x14ac:dyDescent="0.25">
      <c r="A4667" t="s">
        <v>2469</v>
      </c>
      <c r="B4667">
        <v>0.251735812</v>
      </c>
      <c r="C4667" t="s">
        <v>1331</v>
      </c>
      <c r="D4667" s="71">
        <v>42153</v>
      </c>
      <c r="E4667">
        <v>5</v>
      </c>
      <c r="F4667">
        <v>2015</v>
      </c>
      <c r="G4667" t="s">
        <v>1164</v>
      </c>
      <c r="H4667" t="s">
        <v>1018</v>
      </c>
      <c r="I4667" t="s">
        <v>1599</v>
      </c>
    </row>
    <row r="4668" spans="1:9" x14ac:dyDescent="0.25">
      <c r="A4668" t="s">
        <v>2518</v>
      </c>
      <c r="B4668">
        <v>0.24735989</v>
      </c>
      <c r="C4668" t="s">
        <v>1331</v>
      </c>
      <c r="D4668" s="71">
        <v>42228</v>
      </c>
      <c r="E4668">
        <v>8</v>
      </c>
      <c r="F4668">
        <v>2015</v>
      </c>
      <c r="G4668" t="s">
        <v>1164</v>
      </c>
      <c r="H4668" t="s">
        <v>1018</v>
      </c>
      <c r="I4668" t="s">
        <v>1599</v>
      </c>
    </row>
    <row r="4669" spans="1:9" x14ac:dyDescent="0.25">
      <c r="A4669" t="s">
        <v>2575</v>
      </c>
      <c r="B4669">
        <v>0.241925529</v>
      </c>
      <c r="C4669" t="s">
        <v>1331</v>
      </c>
      <c r="D4669" s="71">
        <v>42489</v>
      </c>
      <c r="E4669">
        <v>4</v>
      </c>
      <c r="F4669">
        <v>2016</v>
      </c>
      <c r="G4669" t="s">
        <v>1164</v>
      </c>
      <c r="H4669" t="s">
        <v>1018</v>
      </c>
      <c r="I4669" t="s">
        <v>1599</v>
      </c>
    </row>
    <row r="4670" spans="1:9" x14ac:dyDescent="0.25">
      <c r="A4670" t="s">
        <v>1811</v>
      </c>
      <c r="B4670">
        <v>0.22033719600000001</v>
      </c>
      <c r="C4670" t="s">
        <v>1331</v>
      </c>
      <c r="D4670" s="71">
        <v>42296</v>
      </c>
      <c r="E4670">
        <v>10</v>
      </c>
      <c r="F4670">
        <v>2015</v>
      </c>
      <c r="G4670" t="s">
        <v>1164</v>
      </c>
      <c r="H4670" t="s">
        <v>1018</v>
      </c>
      <c r="I4670" t="s">
        <v>1599</v>
      </c>
    </row>
    <row r="4671" spans="1:9" x14ac:dyDescent="0.25">
      <c r="A4671" t="s">
        <v>1829</v>
      </c>
      <c r="B4671">
        <v>0.21817410400000001</v>
      </c>
      <c r="C4671" t="s">
        <v>1331</v>
      </c>
      <c r="D4671" s="71">
        <v>42185</v>
      </c>
      <c r="E4671">
        <v>6</v>
      </c>
      <c r="F4671">
        <v>2015</v>
      </c>
      <c r="G4671" t="s">
        <v>1164</v>
      </c>
      <c r="H4671" t="s">
        <v>1018</v>
      </c>
      <c r="I4671" t="s">
        <v>1599</v>
      </c>
    </row>
    <row r="4672" spans="1:9" x14ac:dyDescent="0.25">
      <c r="A4672" t="s">
        <v>1877</v>
      </c>
      <c r="B4672">
        <v>0.21506803999999999</v>
      </c>
      <c r="C4672" t="s">
        <v>1331</v>
      </c>
      <c r="D4672" s="71">
        <v>42402</v>
      </c>
      <c r="E4672">
        <v>2</v>
      </c>
      <c r="F4672">
        <v>2016</v>
      </c>
      <c r="G4672" t="s">
        <v>1164</v>
      </c>
      <c r="H4672" t="s">
        <v>1018</v>
      </c>
      <c r="I4672" t="s">
        <v>1599</v>
      </c>
    </row>
    <row r="4673" spans="1:9" x14ac:dyDescent="0.25">
      <c r="A4673" t="s">
        <v>1896</v>
      </c>
      <c r="B4673">
        <v>0.213596339</v>
      </c>
      <c r="C4673" t="s">
        <v>1331</v>
      </c>
      <c r="D4673" s="71">
        <v>41843</v>
      </c>
      <c r="E4673">
        <v>7</v>
      </c>
      <c r="F4673">
        <v>2014</v>
      </c>
      <c r="G4673" t="s">
        <v>1164</v>
      </c>
      <c r="H4673" t="s">
        <v>1018</v>
      </c>
      <c r="I4673" t="s">
        <v>1599</v>
      </c>
    </row>
    <row r="4674" spans="1:9" x14ac:dyDescent="0.25">
      <c r="A4674" t="s">
        <v>1915</v>
      </c>
      <c r="B4674">
        <v>0.212482118</v>
      </c>
      <c r="C4674" t="s">
        <v>1331</v>
      </c>
      <c r="D4674" s="71">
        <v>41878</v>
      </c>
      <c r="E4674">
        <v>8</v>
      </c>
      <c r="F4674">
        <v>2014</v>
      </c>
      <c r="G4674" t="s">
        <v>1164</v>
      </c>
      <c r="H4674" t="s">
        <v>1018</v>
      </c>
      <c r="I4674" t="s">
        <v>1599</v>
      </c>
    </row>
    <row r="4675" spans="1:9" x14ac:dyDescent="0.25">
      <c r="A4675" t="s">
        <v>2054</v>
      </c>
      <c r="B4675">
        <v>0.20418176499999999</v>
      </c>
      <c r="C4675" t="s">
        <v>1331</v>
      </c>
      <c r="D4675" s="71">
        <v>42422</v>
      </c>
      <c r="E4675">
        <v>2</v>
      </c>
      <c r="F4675">
        <v>2016</v>
      </c>
      <c r="G4675" t="s">
        <v>1164</v>
      </c>
      <c r="H4675" t="s">
        <v>1018</v>
      </c>
      <c r="I4675" t="s">
        <v>1599</v>
      </c>
    </row>
    <row r="4676" spans="1:9" x14ac:dyDescent="0.25">
      <c r="A4676" t="s">
        <v>2058</v>
      </c>
      <c r="B4676">
        <v>0.20388874600000001</v>
      </c>
      <c r="C4676" t="s">
        <v>1331</v>
      </c>
      <c r="D4676" s="71">
        <v>41918</v>
      </c>
      <c r="E4676">
        <v>10</v>
      </c>
      <c r="F4676">
        <v>2014</v>
      </c>
      <c r="G4676" t="s">
        <v>1164</v>
      </c>
      <c r="H4676" t="s">
        <v>1018</v>
      </c>
      <c r="I4676" t="s">
        <v>1599</v>
      </c>
    </row>
    <row r="4677" spans="1:9" x14ac:dyDescent="0.25">
      <c r="A4677" t="s">
        <v>2071</v>
      </c>
      <c r="B4677">
        <v>0.20306058699999999</v>
      </c>
      <c r="C4677" t="s">
        <v>1331</v>
      </c>
      <c r="D4677" s="71">
        <v>42402</v>
      </c>
      <c r="E4677">
        <v>2</v>
      </c>
      <c r="F4677">
        <v>2016</v>
      </c>
      <c r="G4677" t="s">
        <v>1164</v>
      </c>
      <c r="H4677" t="s">
        <v>1018</v>
      </c>
      <c r="I4677" t="s">
        <v>1599</v>
      </c>
    </row>
    <row r="4678" spans="1:9" x14ac:dyDescent="0.25">
      <c r="A4678" t="s">
        <v>2110</v>
      </c>
      <c r="B4678">
        <v>0.20092183899999999</v>
      </c>
      <c r="C4678" t="s">
        <v>1331</v>
      </c>
      <c r="D4678" s="71">
        <v>42530</v>
      </c>
      <c r="E4678">
        <v>6</v>
      </c>
      <c r="F4678">
        <v>2016</v>
      </c>
      <c r="G4678" t="s">
        <v>1164</v>
      </c>
      <c r="H4678" t="s">
        <v>1018</v>
      </c>
      <c r="I4678" t="s">
        <v>1599</v>
      </c>
    </row>
    <row r="4679" spans="1:9" x14ac:dyDescent="0.25">
      <c r="A4679" t="s">
        <v>2184</v>
      </c>
      <c r="B4679">
        <v>0.19704023000000001</v>
      </c>
      <c r="C4679" t="s">
        <v>1331</v>
      </c>
      <c r="D4679" s="71">
        <v>42446</v>
      </c>
      <c r="E4679">
        <v>3</v>
      </c>
      <c r="F4679">
        <v>2016</v>
      </c>
      <c r="G4679" t="s">
        <v>1164</v>
      </c>
      <c r="H4679" t="s">
        <v>1018</v>
      </c>
      <c r="I4679" t="s">
        <v>1599</v>
      </c>
    </row>
    <row r="4680" spans="1:9" x14ac:dyDescent="0.25">
      <c r="A4680" t="s">
        <v>2258</v>
      </c>
      <c r="B4680">
        <v>0.19336557800000001</v>
      </c>
      <c r="C4680" t="s">
        <v>1331</v>
      </c>
      <c r="D4680" s="71">
        <v>42471</v>
      </c>
      <c r="E4680">
        <v>4</v>
      </c>
      <c r="F4680">
        <v>2016</v>
      </c>
      <c r="G4680" t="s">
        <v>1164</v>
      </c>
      <c r="H4680" t="s">
        <v>1018</v>
      </c>
      <c r="I4680" t="s">
        <v>1599</v>
      </c>
    </row>
    <row r="4681" spans="1:9" x14ac:dyDescent="0.25">
      <c r="A4681" t="s">
        <v>2348</v>
      </c>
      <c r="B4681">
        <v>0.18922892999999999</v>
      </c>
      <c r="C4681" t="s">
        <v>1331</v>
      </c>
      <c r="D4681" s="71">
        <v>41880</v>
      </c>
      <c r="E4681">
        <v>8</v>
      </c>
      <c r="F4681">
        <v>2014</v>
      </c>
      <c r="G4681" t="s">
        <v>1164</v>
      </c>
      <c r="H4681" t="s">
        <v>1018</v>
      </c>
      <c r="I4681" t="s">
        <v>1599</v>
      </c>
    </row>
    <row r="4682" spans="1:9" x14ac:dyDescent="0.25">
      <c r="A4682" t="s">
        <v>2428</v>
      </c>
      <c r="B4682">
        <v>0.18647214100000001</v>
      </c>
      <c r="C4682" t="s">
        <v>1331</v>
      </c>
      <c r="D4682" s="71">
        <v>42387</v>
      </c>
      <c r="E4682">
        <v>1</v>
      </c>
      <c r="F4682">
        <v>2016</v>
      </c>
      <c r="G4682" t="s">
        <v>1164</v>
      </c>
      <c r="H4682" t="s">
        <v>1018</v>
      </c>
      <c r="I4682" t="s">
        <v>1599</v>
      </c>
    </row>
    <row r="4683" spans="1:9" x14ac:dyDescent="0.25">
      <c r="A4683" t="s">
        <v>2522</v>
      </c>
      <c r="B4683">
        <v>0.183269827</v>
      </c>
      <c r="C4683" t="s">
        <v>1331</v>
      </c>
      <c r="D4683" s="71">
        <v>42052</v>
      </c>
      <c r="E4683">
        <v>2</v>
      </c>
      <c r="F4683">
        <v>2015</v>
      </c>
      <c r="G4683" t="s">
        <v>1164</v>
      </c>
      <c r="H4683" t="s">
        <v>1018</v>
      </c>
      <c r="I4683" t="s">
        <v>1599</v>
      </c>
    </row>
    <row r="4684" spans="1:9" x14ac:dyDescent="0.25">
      <c r="A4684" t="s">
        <v>2643</v>
      </c>
      <c r="B4684">
        <v>0.17959666099999999</v>
      </c>
      <c r="C4684" t="s">
        <v>1331</v>
      </c>
      <c r="D4684" s="71">
        <v>41676</v>
      </c>
      <c r="E4684">
        <v>2</v>
      </c>
      <c r="F4684">
        <v>2014</v>
      </c>
      <c r="G4684" t="s">
        <v>1164</v>
      </c>
      <c r="H4684" t="s">
        <v>1018</v>
      </c>
      <c r="I4684" t="s">
        <v>1599</v>
      </c>
    </row>
    <row r="4685" spans="1:9" x14ac:dyDescent="0.25">
      <c r="A4685" t="s">
        <v>1673</v>
      </c>
      <c r="B4685">
        <v>0.178655967</v>
      </c>
      <c r="C4685" t="s">
        <v>1331</v>
      </c>
      <c r="D4685" s="71">
        <v>41907</v>
      </c>
      <c r="E4685">
        <v>9</v>
      </c>
      <c r="F4685">
        <v>2014</v>
      </c>
      <c r="G4685" t="s">
        <v>1164</v>
      </c>
      <c r="H4685" t="s">
        <v>1018</v>
      </c>
      <c r="I4685" t="s">
        <v>1599</v>
      </c>
    </row>
    <row r="4686" spans="1:9" x14ac:dyDescent="0.25">
      <c r="A4686" t="s">
        <v>1703</v>
      </c>
      <c r="B4686">
        <v>0.17794586000000001</v>
      </c>
      <c r="C4686" t="s">
        <v>1331</v>
      </c>
      <c r="D4686" s="71">
        <v>42368</v>
      </c>
      <c r="E4686">
        <v>12</v>
      </c>
      <c r="F4686">
        <v>2015</v>
      </c>
      <c r="G4686" t="s">
        <v>1164</v>
      </c>
      <c r="H4686" t="s">
        <v>1018</v>
      </c>
      <c r="I4686" t="s">
        <v>1599</v>
      </c>
    </row>
    <row r="4687" spans="1:9" x14ac:dyDescent="0.25">
      <c r="A4687" t="s">
        <v>1736</v>
      </c>
      <c r="B4687">
        <v>0.17715900300000001</v>
      </c>
      <c r="C4687" t="s">
        <v>1331</v>
      </c>
      <c r="D4687" s="71">
        <v>42524</v>
      </c>
      <c r="E4687">
        <v>6</v>
      </c>
      <c r="F4687">
        <v>2016</v>
      </c>
      <c r="G4687" t="s">
        <v>1164</v>
      </c>
      <c r="H4687" t="s">
        <v>1018</v>
      </c>
      <c r="I4687" t="s">
        <v>1599</v>
      </c>
    </row>
    <row r="4688" spans="1:9" x14ac:dyDescent="0.25">
      <c r="A4688" t="s">
        <v>1760</v>
      </c>
      <c r="B4688">
        <v>0.17645281400000001</v>
      </c>
      <c r="C4688" t="s">
        <v>1331</v>
      </c>
      <c r="D4688" s="71">
        <v>42243</v>
      </c>
      <c r="E4688">
        <v>8</v>
      </c>
      <c r="F4688">
        <v>2015</v>
      </c>
      <c r="G4688" t="s">
        <v>1164</v>
      </c>
      <c r="H4688" t="s">
        <v>1018</v>
      </c>
      <c r="I4688" t="s">
        <v>1599</v>
      </c>
    </row>
    <row r="4689" spans="1:9" x14ac:dyDescent="0.25">
      <c r="A4689" t="s">
        <v>1813</v>
      </c>
      <c r="B4689">
        <v>0.17464052499999999</v>
      </c>
      <c r="C4689" t="s">
        <v>1331</v>
      </c>
      <c r="D4689" s="71">
        <v>41912</v>
      </c>
      <c r="E4689">
        <v>9</v>
      </c>
      <c r="F4689">
        <v>2014</v>
      </c>
      <c r="G4689" t="s">
        <v>1164</v>
      </c>
      <c r="H4689" t="s">
        <v>1018</v>
      </c>
      <c r="I4689" t="s">
        <v>1599</v>
      </c>
    </row>
    <row r="4690" spans="1:9" x14ac:dyDescent="0.25">
      <c r="A4690" t="s">
        <v>1882</v>
      </c>
      <c r="B4690">
        <v>0.17248231999999999</v>
      </c>
      <c r="C4690" t="s">
        <v>1331</v>
      </c>
      <c r="D4690" s="71">
        <v>41831</v>
      </c>
      <c r="E4690">
        <v>7</v>
      </c>
      <c r="F4690">
        <v>2014</v>
      </c>
      <c r="G4690" t="s">
        <v>1164</v>
      </c>
      <c r="H4690" t="s">
        <v>1018</v>
      </c>
      <c r="I4690" t="s">
        <v>1599</v>
      </c>
    </row>
    <row r="4691" spans="1:9" x14ac:dyDescent="0.25">
      <c r="A4691" t="s">
        <v>1910</v>
      </c>
      <c r="B4691">
        <v>0.171605483</v>
      </c>
      <c r="C4691" t="s">
        <v>1331</v>
      </c>
      <c r="D4691" s="71">
        <v>42180</v>
      </c>
      <c r="E4691">
        <v>6</v>
      </c>
      <c r="F4691">
        <v>2015</v>
      </c>
      <c r="G4691" t="s">
        <v>1164</v>
      </c>
      <c r="H4691" t="s">
        <v>1018</v>
      </c>
      <c r="I4691" t="s">
        <v>1599</v>
      </c>
    </row>
    <row r="4692" spans="1:9" x14ac:dyDescent="0.25">
      <c r="A4692" t="s">
        <v>1941</v>
      </c>
      <c r="B4692">
        <v>0.17063710500000001</v>
      </c>
      <c r="C4692" t="s">
        <v>1331</v>
      </c>
      <c r="D4692" s="71">
        <v>42503</v>
      </c>
      <c r="E4692">
        <v>5</v>
      </c>
      <c r="F4692">
        <v>2016</v>
      </c>
      <c r="G4692" t="s">
        <v>1164</v>
      </c>
      <c r="H4692" t="s">
        <v>1018</v>
      </c>
      <c r="I4692" t="s">
        <v>1599</v>
      </c>
    </row>
    <row r="4693" spans="1:9" x14ac:dyDescent="0.25">
      <c r="A4693" t="s">
        <v>1978</v>
      </c>
      <c r="B4693">
        <v>0.16989866000000001</v>
      </c>
      <c r="C4693" t="s">
        <v>1331</v>
      </c>
      <c r="D4693" s="71">
        <v>41948</v>
      </c>
      <c r="E4693">
        <v>11</v>
      </c>
      <c r="F4693">
        <v>2014</v>
      </c>
      <c r="G4693" t="s">
        <v>1164</v>
      </c>
      <c r="H4693" t="s">
        <v>1018</v>
      </c>
      <c r="I4693" t="s">
        <v>1599</v>
      </c>
    </row>
    <row r="4694" spans="1:9" x14ac:dyDescent="0.25">
      <c r="A4694" t="s">
        <v>2117</v>
      </c>
      <c r="B4694">
        <v>0.16703827900000001</v>
      </c>
      <c r="C4694" t="s">
        <v>1331</v>
      </c>
      <c r="D4694" s="71">
        <v>41948</v>
      </c>
      <c r="E4694">
        <v>11</v>
      </c>
      <c r="F4694">
        <v>2014</v>
      </c>
      <c r="G4694" t="s">
        <v>1164</v>
      </c>
      <c r="H4694" t="s">
        <v>1018</v>
      </c>
      <c r="I4694" t="s">
        <v>1599</v>
      </c>
    </row>
    <row r="4695" spans="1:9" x14ac:dyDescent="0.25">
      <c r="A4695" t="s">
        <v>2362</v>
      </c>
      <c r="B4695">
        <v>0.16226115799999999</v>
      </c>
      <c r="C4695" t="s">
        <v>1331</v>
      </c>
      <c r="D4695" s="71">
        <v>42415</v>
      </c>
      <c r="E4695">
        <v>2</v>
      </c>
      <c r="F4695">
        <v>2016</v>
      </c>
      <c r="G4695" t="s">
        <v>1164</v>
      </c>
      <c r="H4695" t="s">
        <v>1018</v>
      </c>
      <c r="I4695" t="s">
        <v>1599</v>
      </c>
    </row>
    <row r="4696" spans="1:9" x14ac:dyDescent="0.25">
      <c r="A4696" t="s">
        <v>2528</v>
      </c>
      <c r="B4696">
        <v>0.15958553</v>
      </c>
      <c r="C4696" t="s">
        <v>1331</v>
      </c>
      <c r="D4696" s="71">
        <v>42530</v>
      </c>
      <c r="E4696">
        <v>6</v>
      </c>
      <c r="F4696">
        <v>2016</v>
      </c>
      <c r="G4696" t="s">
        <v>1164</v>
      </c>
      <c r="H4696" t="s">
        <v>1018</v>
      </c>
      <c r="I4696" t="s">
        <v>1599</v>
      </c>
    </row>
    <row r="4697" spans="1:9" x14ac:dyDescent="0.25">
      <c r="A4697" t="s">
        <v>2596</v>
      </c>
      <c r="B4697">
        <v>0.158247103</v>
      </c>
      <c r="C4697" t="s">
        <v>1331</v>
      </c>
      <c r="D4697" s="71">
        <v>42375</v>
      </c>
      <c r="E4697">
        <v>1</v>
      </c>
      <c r="F4697">
        <v>2016</v>
      </c>
      <c r="G4697" t="s">
        <v>1164</v>
      </c>
      <c r="H4697" t="s">
        <v>1018</v>
      </c>
      <c r="I4697" t="s">
        <v>1599</v>
      </c>
    </row>
    <row r="4698" spans="1:9" x14ac:dyDescent="0.25">
      <c r="A4698" t="s">
        <v>1795</v>
      </c>
      <c r="B4698">
        <v>0.15471473599999999</v>
      </c>
      <c r="C4698" t="s">
        <v>1331</v>
      </c>
      <c r="D4698" s="71">
        <v>42298</v>
      </c>
      <c r="E4698">
        <v>10</v>
      </c>
      <c r="F4698">
        <v>2015</v>
      </c>
      <c r="G4698" t="s">
        <v>1164</v>
      </c>
      <c r="H4698" t="s">
        <v>1018</v>
      </c>
      <c r="I4698" t="s">
        <v>1599</v>
      </c>
    </row>
    <row r="4699" spans="1:9" x14ac:dyDescent="0.25">
      <c r="A4699" t="s">
        <v>1853</v>
      </c>
      <c r="B4699">
        <v>0.15402224</v>
      </c>
      <c r="C4699" t="s">
        <v>1331</v>
      </c>
      <c r="D4699" s="71">
        <v>41933</v>
      </c>
      <c r="E4699">
        <v>10</v>
      </c>
      <c r="F4699">
        <v>2014</v>
      </c>
      <c r="G4699" t="s">
        <v>1164</v>
      </c>
      <c r="H4699" t="s">
        <v>1018</v>
      </c>
      <c r="I4699" t="s">
        <v>1599</v>
      </c>
    </row>
    <row r="4700" spans="1:9" x14ac:dyDescent="0.25">
      <c r="A4700" t="s">
        <v>1914</v>
      </c>
      <c r="B4700">
        <v>0.15315529999999999</v>
      </c>
      <c r="C4700" t="s">
        <v>1331</v>
      </c>
      <c r="D4700" s="71">
        <v>42437</v>
      </c>
      <c r="E4700">
        <v>3</v>
      </c>
      <c r="F4700">
        <v>2016</v>
      </c>
      <c r="G4700" t="s">
        <v>1164</v>
      </c>
      <c r="H4700" t="s">
        <v>1018</v>
      </c>
      <c r="I4700" t="s">
        <v>1599</v>
      </c>
    </row>
    <row r="4701" spans="1:9" x14ac:dyDescent="0.25">
      <c r="A4701" t="s">
        <v>2071</v>
      </c>
      <c r="B4701">
        <v>0.15094735000000001</v>
      </c>
      <c r="C4701" t="s">
        <v>1331</v>
      </c>
      <c r="D4701" s="71">
        <v>42398</v>
      </c>
      <c r="E4701">
        <v>1</v>
      </c>
      <c r="F4701">
        <v>2016</v>
      </c>
      <c r="G4701" t="s">
        <v>1164</v>
      </c>
      <c r="H4701" t="s">
        <v>1018</v>
      </c>
      <c r="I4701" t="s">
        <v>1599</v>
      </c>
    </row>
    <row r="4702" spans="1:9" x14ac:dyDescent="0.25">
      <c r="A4702" t="s">
        <v>2298</v>
      </c>
      <c r="B4702">
        <v>0.14801499300000001</v>
      </c>
      <c r="C4702" t="s">
        <v>1331</v>
      </c>
      <c r="D4702" s="71">
        <v>41618</v>
      </c>
      <c r="E4702">
        <v>12</v>
      </c>
      <c r="F4702">
        <v>2013</v>
      </c>
      <c r="G4702" t="s">
        <v>1164</v>
      </c>
      <c r="H4702" t="s">
        <v>1018</v>
      </c>
      <c r="I4702" t="s">
        <v>1599</v>
      </c>
    </row>
    <row r="4703" spans="1:9" x14ac:dyDescent="0.25">
      <c r="A4703" t="s">
        <v>2415</v>
      </c>
      <c r="B4703">
        <v>0.14635785200000001</v>
      </c>
      <c r="C4703" t="s">
        <v>1331</v>
      </c>
      <c r="D4703" s="71">
        <v>42387</v>
      </c>
      <c r="E4703">
        <v>1</v>
      </c>
      <c r="F4703">
        <v>2016</v>
      </c>
      <c r="G4703" t="s">
        <v>1164</v>
      </c>
      <c r="H4703" t="s">
        <v>1018</v>
      </c>
      <c r="I4703" t="s">
        <v>1599</v>
      </c>
    </row>
    <row r="4704" spans="1:9" x14ac:dyDescent="0.25">
      <c r="A4704" t="s">
        <v>2430</v>
      </c>
      <c r="B4704">
        <v>0.14613891300000001</v>
      </c>
      <c r="C4704" t="s">
        <v>1331</v>
      </c>
      <c r="D4704" s="71">
        <v>41918</v>
      </c>
      <c r="E4704">
        <v>10</v>
      </c>
      <c r="F4704">
        <v>2014</v>
      </c>
      <c r="G4704" t="s">
        <v>1164</v>
      </c>
      <c r="H4704" t="s">
        <v>1018</v>
      </c>
      <c r="I4704" t="s">
        <v>1599</v>
      </c>
    </row>
    <row r="4705" spans="1:9" x14ac:dyDescent="0.25">
      <c r="A4705" t="s">
        <v>2497</v>
      </c>
      <c r="B4705">
        <v>0.145214341</v>
      </c>
      <c r="C4705" t="s">
        <v>1331</v>
      </c>
      <c r="D4705" s="71">
        <v>42380</v>
      </c>
      <c r="E4705">
        <v>1</v>
      </c>
      <c r="F4705">
        <v>2016</v>
      </c>
      <c r="G4705" t="s">
        <v>1164</v>
      </c>
      <c r="H4705" t="s">
        <v>1018</v>
      </c>
      <c r="I4705" t="s">
        <v>1599</v>
      </c>
    </row>
    <row r="4706" spans="1:9" x14ac:dyDescent="0.25">
      <c r="A4706" t="s">
        <v>1689</v>
      </c>
      <c r="B4706">
        <v>0.14312544499999999</v>
      </c>
      <c r="C4706" t="s">
        <v>1331</v>
      </c>
      <c r="D4706" s="71">
        <v>42380</v>
      </c>
      <c r="E4706">
        <v>1</v>
      </c>
      <c r="F4706">
        <v>2016</v>
      </c>
      <c r="G4706" t="s">
        <v>1164</v>
      </c>
      <c r="H4706" t="s">
        <v>1018</v>
      </c>
      <c r="I4706" t="s">
        <v>1599</v>
      </c>
    </row>
    <row r="4707" spans="1:9" x14ac:dyDescent="0.25">
      <c r="A4707" t="s">
        <v>1880</v>
      </c>
      <c r="B4707">
        <v>0.140690289</v>
      </c>
      <c r="C4707" t="s">
        <v>1331</v>
      </c>
      <c r="D4707" s="71">
        <v>41936</v>
      </c>
      <c r="E4707">
        <v>10</v>
      </c>
      <c r="F4707">
        <v>2014</v>
      </c>
      <c r="G4707" t="s">
        <v>1164</v>
      </c>
      <c r="H4707" t="s">
        <v>1018</v>
      </c>
      <c r="I4707" t="s">
        <v>1599</v>
      </c>
    </row>
    <row r="4708" spans="1:9" x14ac:dyDescent="0.25">
      <c r="A4708" t="s">
        <v>2030</v>
      </c>
      <c r="B4708">
        <v>0.13897820799999999</v>
      </c>
      <c r="C4708" t="s">
        <v>1331</v>
      </c>
      <c r="D4708" s="71">
        <v>42458</v>
      </c>
      <c r="E4708">
        <v>3</v>
      </c>
      <c r="F4708">
        <v>2016</v>
      </c>
      <c r="G4708" t="s">
        <v>1164</v>
      </c>
      <c r="H4708" t="s">
        <v>1018</v>
      </c>
      <c r="I4708" t="s">
        <v>1599</v>
      </c>
    </row>
    <row r="4709" spans="1:9" x14ac:dyDescent="0.25">
      <c r="A4709" t="s">
        <v>2046</v>
      </c>
      <c r="B4709">
        <v>0.13876216899999999</v>
      </c>
      <c r="C4709" t="s">
        <v>1331</v>
      </c>
      <c r="D4709" s="71">
        <v>42328</v>
      </c>
      <c r="E4709">
        <v>11</v>
      </c>
      <c r="F4709">
        <v>2015</v>
      </c>
      <c r="G4709" t="s">
        <v>1164</v>
      </c>
      <c r="H4709" t="s">
        <v>1018</v>
      </c>
      <c r="I4709" t="s">
        <v>1599</v>
      </c>
    </row>
    <row r="4710" spans="1:9" x14ac:dyDescent="0.25">
      <c r="A4710" t="s">
        <v>2183</v>
      </c>
      <c r="B4710">
        <v>0.13707640099999999</v>
      </c>
      <c r="C4710" t="s">
        <v>1331</v>
      </c>
      <c r="D4710" s="71">
        <v>42405</v>
      </c>
      <c r="E4710">
        <v>2</v>
      </c>
      <c r="F4710">
        <v>2016</v>
      </c>
      <c r="G4710" t="s">
        <v>1164</v>
      </c>
      <c r="H4710" t="s">
        <v>1018</v>
      </c>
      <c r="I4710" t="s">
        <v>1599</v>
      </c>
    </row>
    <row r="4711" spans="1:9" x14ac:dyDescent="0.25">
      <c r="A4711" t="s">
        <v>2186</v>
      </c>
      <c r="B4711">
        <v>0.13701854999999999</v>
      </c>
      <c r="C4711" t="s">
        <v>1331</v>
      </c>
      <c r="D4711" s="71">
        <v>41920</v>
      </c>
      <c r="E4711">
        <v>10</v>
      </c>
      <c r="F4711">
        <v>2014</v>
      </c>
      <c r="G4711" t="s">
        <v>1164</v>
      </c>
      <c r="H4711" t="s">
        <v>1018</v>
      </c>
      <c r="I4711" t="s">
        <v>1599</v>
      </c>
    </row>
    <row r="4712" spans="1:9" x14ac:dyDescent="0.25">
      <c r="A4712" t="s">
        <v>2210</v>
      </c>
      <c r="B4712">
        <v>0.13668841700000001</v>
      </c>
      <c r="C4712" t="s">
        <v>1331</v>
      </c>
      <c r="D4712" s="71">
        <v>42243</v>
      </c>
      <c r="E4712">
        <v>8</v>
      </c>
      <c r="F4712">
        <v>2015</v>
      </c>
      <c r="G4712" t="s">
        <v>1164</v>
      </c>
      <c r="H4712" t="s">
        <v>1018</v>
      </c>
      <c r="I4712" t="s">
        <v>1599</v>
      </c>
    </row>
    <row r="4713" spans="1:9" x14ac:dyDescent="0.25">
      <c r="A4713" t="s">
        <v>2326</v>
      </c>
      <c r="B4713">
        <v>0.135362706</v>
      </c>
      <c r="C4713" t="s">
        <v>1331</v>
      </c>
      <c r="D4713" s="71">
        <v>42383</v>
      </c>
      <c r="E4713">
        <v>1</v>
      </c>
      <c r="F4713">
        <v>2016</v>
      </c>
      <c r="G4713" t="s">
        <v>1164</v>
      </c>
      <c r="H4713" t="s">
        <v>1018</v>
      </c>
      <c r="I4713" t="s">
        <v>1599</v>
      </c>
    </row>
    <row r="4714" spans="1:9" x14ac:dyDescent="0.25">
      <c r="A4714" t="s">
        <v>2391</v>
      </c>
      <c r="B4714">
        <v>0.13460246100000001</v>
      </c>
      <c r="C4714" t="s">
        <v>1331</v>
      </c>
      <c r="D4714" s="71">
        <v>42325</v>
      </c>
      <c r="E4714">
        <v>11</v>
      </c>
      <c r="F4714">
        <v>2015</v>
      </c>
      <c r="G4714" t="s">
        <v>1164</v>
      </c>
      <c r="H4714" t="s">
        <v>1018</v>
      </c>
      <c r="I4714" t="s">
        <v>1599</v>
      </c>
    </row>
    <row r="4715" spans="1:9" x14ac:dyDescent="0.25">
      <c r="A4715" t="s">
        <v>2632</v>
      </c>
      <c r="B4715">
        <v>0.132040618</v>
      </c>
      <c r="C4715" t="s">
        <v>1331</v>
      </c>
      <c r="D4715" s="71">
        <v>42460</v>
      </c>
      <c r="E4715">
        <v>3</v>
      </c>
      <c r="F4715">
        <v>2016</v>
      </c>
      <c r="G4715" t="s">
        <v>1164</v>
      </c>
      <c r="H4715" t="s">
        <v>1018</v>
      </c>
      <c r="I4715" t="s">
        <v>1599</v>
      </c>
    </row>
    <row r="4716" spans="1:9" x14ac:dyDescent="0.25">
      <c r="A4716" t="s">
        <v>1802</v>
      </c>
      <c r="B4716">
        <v>0.13031221800000001</v>
      </c>
      <c r="C4716" t="s">
        <v>1331</v>
      </c>
      <c r="D4716" s="71">
        <v>42389</v>
      </c>
      <c r="E4716">
        <v>1</v>
      </c>
      <c r="F4716">
        <v>2016</v>
      </c>
      <c r="G4716" t="s">
        <v>1164</v>
      </c>
      <c r="H4716" t="s">
        <v>1018</v>
      </c>
      <c r="I4716" t="s">
        <v>1599</v>
      </c>
    </row>
    <row r="4717" spans="1:9" x14ac:dyDescent="0.25">
      <c r="A4717" t="s">
        <v>1870</v>
      </c>
      <c r="B4717">
        <v>0.129664741</v>
      </c>
      <c r="C4717" t="s">
        <v>1331</v>
      </c>
      <c r="D4717" s="71">
        <v>42381</v>
      </c>
      <c r="E4717">
        <v>1</v>
      </c>
      <c r="F4717">
        <v>2016</v>
      </c>
      <c r="G4717" t="s">
        <v>1164</v>
      </c>
      <c r="H4717" t="s">
        <v>1018</v>
      </c>
      <c r="I4717" t="s">
        <v>1599</v>
      </c>
    </row>
    <row r="4718" spans="1:9" x14ac:dyDescent="0.25">
      <c r="A4718" t="s">
        <v>1910</v>
      </c>
      <c r="B4718">
        <v>0.129164427</v>
      </c>
      <c r="C4718" t="s">
        <v>1331</v>
      </c>
      <c r="D4718" s="71">
        <v>42388</v>
      </c>
      <c r="E4718">
        <v>1</v>
      </c>
      <c r="F4718">
        <v>2016</v>
      </c>
      <c r="G4718" t="s">
        <v>1164</v>
      </c>
      <c r="H4718" t="s">
        <v>1018</v>
      </c>
      <c r="I4718" t="s">
        <v>1599</v>
      </c>
    </row>
    <row r="4719" spans="1:9" x14ac:dyDescent="0.25">
      <c r="A4719" t="s">
        <v>1983</v>
      </c>
      <c r="B4719">
        <v>0.12836093000000001</v>
      </c>
      <c r="C4719" t="s">
        <v>1331</v>
      </c>
      <c r="D4719" s="71">
        <v>42398</v>
      </c>
      <c r="E4719">
        <v>1</v>
      </c>
      <c r="F4719">
        <v>2016</v>
      </c>
      <c r="G4719" t="s">
        <v>1164</v>
      </c>
      <c r="H4719" t="s">
        <v>1018</v>
      </c>
      <c r="I4719" t="s">
        <v>1599</v>
      </c>
    </row>
    <row r="4720" spans="1:9" x14ac:dyDescent="0.25">
      <c r="A4720" t="s">
        <v>1984</v>
      </c>
      <c r="B4720">
        <v>0.128358902</v>
      </c>
      <c r="C4720" t="s">
        <v>1331</v>
      </c>
      <c r="D4720" s="71">
        <v>42235</v>
      </c>
      <c r="E4720">
        <v>8</v>
      </c>
      <c r="F4720">
        <v>2015</v>
      </c>
      <c r="G4720" t="s">
        <v>1164</v>
      </c>
      <c r="H4720" t="s">
        <v>1018</v>
      </c>
      <c r="I4720" t="s">
        <v>1599</v>
      </c>
    </row>
    <row r="4721" spans="1:9" x14ac:dyDescent="0.25">
      <c r="A4721" t="s">
        <v>2214</v>
      </c>
      <c r="B4721">
        <v>0.12546142099999999</v>
      </c>
      <c r="C4721" t="s">
        <v>1331</v>
      </c>
      <c r="D4721" s="71">
        <v>42381</v>
      </c>
      <c r="E4721">
        <v>1</v>
      </c>
      <c r="F4721">
        <v>2016</v>
      </c>
      <c r="G4721" t="s">
        <v>1164</v>
      </c>
      <c r="H4721" t="s">
        <v>1018</v>
      </c>
      <c r="I4721" t="s">
        <v>1599</v>
      </c>
    </row>
    <row r="4722" spans="1:9" x14ac:dyDescent="0.25">
      <c r="A4722" t="s">
        <v>2240</v>
      </c>
      <c r="B4722">
        <v>0.125235181</v>
      </c>
      <c r="C4722" t="s">
        <v>1331</v>
      </c>
      <c r="D4722" s="71">
        <v>42333</v>
      </c>
      <c r="E4722">
        <v>11</v>
      </c>
      <c r="F4722">
        <v>2015</v>
      </c>
      <c r="G4722" t="s">
        <v>1164</v>
      </c>
      <c r="H4722" t="s">
        <v>1018</v>
      </c>
      <c r="I4722" t="s">
        <v>1599</v>
      </c>
    </row>
    <row r="4723" spans="1:9" x14ac:dyDescent="0.25">
      <c r="A4723" t="s">
        <v>2241</v>
      </c>
      <c r="B4723">
        <v>0.12523409799999999</v>
      </c>
      <c r="C4723" t="s">
        <v>1331</v>
      </c>
      <c r="D4723" s="71">
        <v>42530</v>
      </c>
      <c r="E4723">
        <v>6</v>
      </c>
      <c r="F4723">
        <v>2016</v>
      </c>
      <c r="G4723" t="s">
        <v>1164</v>
      </c>
      <c r="H4723" t="s">
        <v>1018</v>
      </c>
      <c r="I4723" t="s">
        <v>1599</v>
      </c>
    </row>
    <row r="4724" spans="1:9" x14ac:dyDescent="0.25">
      <c r="A4724" t="s">
        <v>2242</v>
      </c>
      <c r="B4724">
        <v>0.12523409799999999</v>
      </c>
      <c r="C4724" t="s">
        <v>1331</v>
      </c>
      <c r="D4724" s="71">
        <v>42530</v>
      </c>
      <c r="E4724">
        <v>6</v>
      </c>
      <c r="F4724">
        <v>2016</v>
      </c>
      <c r="G4724" t="s">
        <v>1164</v>
      </c>
      <c r="H4724" t="s">
        <v>1018</v>
      </c>
      <c r="I4724" t="s">
        <v>1599</v>
      </c>
    </row>
    <row r="4725" spans="1:9" x14ac:dyDescent="0.25">
      <c r="A4725" t="s">
        <v>2329</v>
      </c>
      <c r="B4725">
        <v>0.124341798</v>
      </c>
      <c r="C4725" t="s">
        <v>1331</v>
      </c>
      <c r="D4725" s="71">
        <v>42356</v>
      </c>
      <c r="E4725">
        <v>12</v>
      </c>
      <c r="F4725">
        <v>2015</v>
      </c>
      <c r="G4725" t="s">
        <v>1164</v>
      </c>
      <c r="H4725" t="s">
        <v>1018</v>
      </c>
      <c r="I4725" t="s">
        <v>1599</v>
      </c>
    </row>
    <row r="4726" spans="1:9" x14ac:dyDescent="0.25">
      <c r="A4726" t="s">
        <v>2358</v>
      </c>
      <c r="B4726">
        <v>0.124072219</v>
      </c>
      <c r="C4726" t="s">
        <v>1331</v>
      </c>
      <c r="D4726" s="71">
        <v>42263</v>
      </c>
      <c r="E4726">
        <v>9</v>
      </c>
      <c r="F4726">
        <v>2015</v>
      </c>
      <c r="G4726" t="s">
        <v>1164</v>
      </c>
      <c r="H4726" t="s">
        <v>1018</v>
      </c>
      <c r="I4726" t="s">
        <v>1599</v>
      </c>
    </row>
    <row r="4727" spans="1:9" x14ac:dyDescent="0.25">
      <c r="A4727" t="s">
        <v>2389</v>
      </c>
      <c r="B4727">
        <v>0.123732604</v>
      </c>
      <c r="C4727" t="s">
        <v>1331</v>
      </c>
      <c r="D4727" s="71">
        <v>42102</v>
      </c>
      <c r="E4727">
        <v>4</v>
      </c>
      <c r="F4727">
        <v>2015</v>
      </c>
      <c r="G4727" t="s">
        <v>1164</v>
      </c>
      <c r="H4727" t="s">
        <v>1018</v>
      </c>
      <c r="I4727" t="s">
        <v>1599</v>
      </c>
    </row>
    <row r="4728" spans="1:9" x14ac:dyDescent="0.25">
      <c r="A4728" t="s">
        <v>2458</v>
      </c>
      <c r="B4728">
        <v>0.123039392</v>
      </c>
      <c r="C4728" t="s">
        <v>1331</v>
      </c>
      <c r="D4728" s="71">
        <v>42145</v>
      </c>
      <c r="E4728">
        <v>5</v>
      </c>
      <c r="F4728">
        <v>2015</v>
      </c>
      <c r="G4728" t="s">
        <v>1164</v>
      </c>
      <c r="H4728" t="s">
        <v>1018</v>
      </c>
      <c r="I4728" t="s">
        <v>1599</v>
      </c>
    </row>
    <row r="4729" spans="1:9" x14ac:dyDescent="0.25">
      <c r="A4729" t="s">
        <v>2620</v>
      </c>
      <c r="B4729">
        <v>0.12150339</v>
      </c>
      <c r="C4729" t="s">
        <v>1331</v>
      </c>
      <c r="D4729" s="71">
        <v>41859</v>
      </c>
      <c r="E4729">
        <v>8</v>
      </c>
      <c r="F4729">
        <v>2014</v>
      </c>
      <c r="G4729" t="s">
        <v>1164</v>
      </c>
      <c r="H4729" t="s">
        <v>1018</v>
      </c>
      <c r="I4729" t="s">
        <v>1599</v>
      </c>
    </row>
    <row r="4730" spans="1:9" x14ac:dyDescent="0.25">
      <c r="A4730" t="s">
        <v>2456</v>
      </c>
      <c r="B4730">
        <v>0.13397202899999999</v>
      </c>
      <c r="C4730" t="s">
        <v>1331</v>
      </c>
      <c r="D4730" s="71">
        <v>41963</v>
      </c>
      <c r="E4730">
        <v>11</v>
      </c>
      <c r="F4730">
        <v>2014</v>
      </c>
      <c r="G4730" t="s">
        <v>1164</v>
      </c>
      <c r="H4730" t="s">
        <v>1018</v>
      </c>
      <c r="I4730" t="s">
        <v>1599</v>
      </c>
    </row>
    <row r="4731" spans="1:9" x14ac:dyDescent="0.25">
      <c r="A4731" t="s">
        <v>2283</v>
      </c>
      <c r="B4731">
        <v>0.124769466</v>
      </c>
      <c r="C4731" t="s">
        <v>1331</v>
      </c>
      <c r="D4731" s="71">
        <v>41842</v>
      </c>
      <c r="E4731">
        <v>7</v>
      </c>
      <c r="F4731">
        <v>2014</v>
      </c>
      <c r="G4731" t="s">
        <v>1164</v>
      </c>
      <c r="H4731" t="s">
        <v>1018</v>
      </c>
      <c r="I4731" t="s">
        <v>1599</v>
      </c>
    </row>
    <row r="4732" spans="1:9" x14ac:dyDescent="0.25">
      <c r="A4732" t="s">
        <v>2070</v>
      </c>
      <c r="B4732">
        <v>0.15095873800000001</v>
      </c>
      <c r="C4732" t="s">
        <v>1331</v>
      </c>
      <c r="D4732" s="71">
        <v>41975</v>
      </c>
      <c r="E4732">
        <v>12</v>
      </c>
      <c r="F4732">
        <v>2014</v>
      </c>
      <c r="G4732" t="s">
        <v>1164</v>
      </c>
      <c r="H4732" t="s">
        <v>1018</v>
      </c>
      <c r="I4732" t="s">
        <v>1599</v>
      </c>
    </row>
    <row r="4733" spans="1:9" x14ac:dyDescent="0.25">
      <c r="A4733" t="s">
        <v>2381</v>
      </c>
      <c r="B4733">
        <v>0.188110058</v>
      </c>
      <c r="C4733" t="s">
        <v>1331</v>
      </c>
      <c r="D4733" s="71">
        <v>42107</v>
      </c>
      <c r="E4733">
        <v>4</v>
      </c>
      <c r="F4733">
        <v>2015</v>
      </c>
      <c r="G4733" t="s">
        <v>1598</v>
      </c>
      <c r="H4733" t="s">
        <v>1019</v>
      </c>
      <c r="I4733" t="s">
        <v>1599</v>
      </c>
    </row>
    <row r="4734" spans="1:9" x14ac:dyDescent="0.25">
      <c r="A4734" t="s">
        <v>2643</v>
      </c>
      <c r="B4734">
        <v>0.121325316</v>
      </c>
      <c r="C4734" t="s">
        <v>1331</v>
      </c>
      <c r="D4734" s="71">
        <v>42451</v>
      </c>
      <c r="E4734">
        <v>3</v>
      </c>
      <c r="F4734">
        <v>2016</v>
      </c>
      <c r="G4734" t="s">
        <v>1598</v>
      </c>
      <c r="H4734" t="s">
        <v>1019</v>
      </c>
      <c r="I4734" t="s">
        <v>1599</v>
      </c>
    </row>
    <row r="4735" spans="1:9" x14ac:dyDescent="0.25">
      <c r="A4735" t="s">
        <v>1683</v>
      </c>
      <c r="B4735">
        <v>0.64344067100000002</v>
      </c>
      <c r="C4735" t="s">
        <v>1290</v>
      </c>
      <c r="D4735" s="71">
        <v>42235</v>
      </c>
      <c r="E4735">
        <v>8</v>
      </c>
      <c r="F4735">
        <v>2015</v>
      </c>
      <c r="G4735" t="s">
        <v>1598</v>
      </c>
      <c r="H4735" t="s">
        <v>1019</v>
      </c>
      <c r="I4735" t="s">
        <v>1599</v>
      </c>
    </row>
    <row r="4736" spans="1:9" x14ac:dyDescent="0.25">
      <c r="A4736" t="s">
        <v>2284</v>
      </c>
      <c r="B4736">
        <v>0.14824994699999999</v>
      </c>
      <c r="C4736" t="s">
        <v>1320</v>
      </c>
      <c r="D4736" s="71">
        <v>42318</v>
      </c>
      <c r="E4736">
        <v>11</v>
      </c>
      <c r="F4736">
        <v>2015</v>
      </c>
      <c r="G4736" t="s">
        <v>1164</v>
      </c>
      <c r="H4736" t="s">
        <v>1018</v>
      </c>
      <c r="I4736" t="s">
        <v>1599</v>
      </c>
    </row>
    <row r="4737" spans="1:9" x14ac:dyDescent="0.25">
      <c r="A4737" t="s">
        <v>2407</v>
      </c>
      <c r="B4737">
        <v>0.12347617900000001</v>
      </c>
      <c r="C4737" t="s">
        <v>1320</v>
      </c>
      <c r="D4737" s="71">
        <v>42328</v>
      </c>
      <c r="E4737">
        <v>11</v>
      </c>
      <c r="F4737">
        <v>2015</v>
      </c>
      <c r="G4737" t="s">
        <v>1164</v>
      </c>
      <c r="H4737" t="s">
        <v>1018</v>
      </c>
      <c r="I4737" t="s">
        <v>1599</v>
      </c>
    </row>
    <row r="4738" spans="1:9" x14ac:dyDescent="0.25">
      <c r="A4738" t="s">
        <v>1889</v>
      </c>
      <c r="B4738">
        <v>0.21423814699999999</v>
      </c>
      <c r="C4738" t="s">
        <v>1320</v>
      </c>
      <c r="D4738" s="71">
        <v>42503</v>
      </c>
      <c r="E4738">
        <v>5</v>
      </c>
      <c r="F4738">
        <v>2016</v>
      </c>
      <c r="G4738" t="s">
        <v>1598</v>
      </c>
      <c r="H4738" t="s">
        <v>1019</v>
      </c>
      <c r="I4738" t="s">
        <v>1599</v>
      </c>
    </row>
    <row r="4739" spans="1:9" x14ac:dyDescent="0.25">
      <c r="A4739" t="s">
        <v>2321</v>
      </c>
      <c r="B4739">
        <v>0.16304089399999999</v>
      </c>
      <c r="C4739" t="s">
        <v>1320</v>
      </c>
      <c r="D4739" s="71">
        <v>42026</v>
      </c>
      <c r="E4739">
        <v>1</v>
      </c>
      <c r="F4739">
        <v>2015</v>
      </c>
      <c r="G4739" t="s">
        <v>1164</v>
      </c>
      <c r="H4739" t="s">
        <v>1018</v>
      </c>
      <c r="I4739" t="s">
        <v>1599</v>
      </c>
    </row>
    <row r="4740" spans="1:9" x14ac:dyDescent="0.25">
      <c r="A4740" t="s">
        <v>2087</v>
      </c>
      <c r="B4740">
        <v>0.150626608</v>
      </c>
      <c r="C4740" t="s">
        <v>1320</v>
      </c>
      <c r="D4740" s="71">
        <v>42039</v>
      </c>
      <c r="E4740">
        <v>2</v>
      </c>
      <c r="F4740">
        <v>2015</v>
      </c>
      <c r="G4740" t="s">
        <v>1164</v>
      </c>
      <c r="H4740" t="s">
        <v>1018</v>
      </c>
      <c r="I4740" t="s">
        <v>1599</v>
      </c>
    </row>
    <row r="4741" spans="1:9" x14ac:dyDescent="0.25">
      <c r="A4741" t="s">
        <v>2086</v>
      </c>
      <c r="B4741">
        <v>0.13826102500000001</v>
      </c>
      <c r="C4741" t="s">
        <v>1320</v>
      </c>
      <c r="D4741" s="71">
        <v>42166</v>
      </c>
      <c r="E4741">
        <v>6</v>
      </c>
      <c r="F4741">
        <v>2015</v>
      </c>
      <c r="G4741" t="s">
        <v>1164</v>
      </c>
      <c r="H4741" t="s">
        <v>1018</v>
      </c>
      <c r="I4741" t="s">
        <v>1599</v>
      </c>
    </row>
    <row r="4742" spans="1:9" x14ac:dyDescent="0.25">
      <c r="A4742" t="s">
        <v>2580</v>
      </c>
      <c r="B4742">
        <v>0.13257664599999999</v>
      </c>
      <c r="C4742" t="s">
        <v>1320</v>
      </c>
      <c r="D4742" s="71">
        <v>42303</v>
      </c>
      <c r="E4742">
        <v>10</v>
      </c>
      <c r="F4742">
        <v>2015</v>
      </c>
      <c r="G4742" t="s">
        <v>1164</v>
      </c>
      <c r="H4742" t="s">
        <v>1018</v>
      </c>
      <c r="I4742" t="s">
        <v>1599</v>
      </c>
    </row>
    <row r="4743" spans="1:9" x14ac:dyDescent="0.25">
      <c r="A4743" t="s">
        <v>2357</v>
      </c>
      <c r="B4743">
        <v>0.124073272</v>
      </c>
      <c r="C4743" t="s">
        <v>1320</v>
      </c>
      <c r="D4743" s="71">
        <v>42247</v>
      </c>
      <c r="E4743">
        <v>8</v>
      </c>
      <c r="F4743">
        <v>2015</v>
      </c>
      <c r="G4743" t="s">
        <v>1164</v>
      </c>
      <c r="H4743" t="s">
        <v>1018</v>
      </c>
      <c r="I4743" t="s">
        <v>1599</v>
      </c>
    </row>
    <row r="4744" spans="1:9" x14ac:dyDescent="0.25">
      <c r="A4744" t="s">
        <v>1681</v>
      </c>
      <c r="B4744">
        <v>0.65217323999999999</v>
      </c>
      <c r="C4744" t="s">
        <v>1320</v>
      </c>
      <c r="D4744" s="71">
        <v>42522</v>
      </c>
      <c r="E4744">
        <v>6</v>
      </c>
      <c r="F4744">
        <v>2016</v>
      </c>
      <c r="G4744" t="s">
        <v>1164</v>
      </c>
      <c r="H4744" t="s">
        <v>1018</v>
      </c>
      <c r="I4744" t="s">
        <v>1599</v>
      </c>
    </row>
    <row r="4745" spans="1:9" x14ac:dyDescent="0.25">
      <c r="A4745" t="s">
        <v>1694</v>
      </c>
      <c r="B4745">
        <v>0.61341145900000005</v>
      </c>
      <c r="C4745" t="s">
        <v>1320</v>
      </c>
      <c r="D4745" s="71">
        <v>42367</v>
      </c>
      <c r="E4745">
        <v>12</v>
      </c>
      <c r="F4745">
        <v>2015</v>
      </c>
      <c r="G4745" t="s">
        <v>1164</v>
      </c>
      <c r="H4745" t="s">
        <v>1018</v>
      </c>
      <c r="I4745" t="s">
        <v>1599</v>
      </c>
    </row>
    <row r="4746" spans="1:9" x14ac:dyDescent="0.25">
      <c r="A4746" t="s">
        <v>1738</v>
      </c>
      <c r="B4746">
        <v>0.495631396</v>
      </c>
      <c r="C4746" t="s">
        <v>1320</v>
      </c>
      <c r="D4746" s="71">
        <v>42188</v>
      </c>
      <c r="E4746">
        <v>7</v>
      </c>
      <c r="F4746">
        <v>2015</v>
      </c>
      <c r="G4746" t="s">
        <v>1164</v>
      </c>
      <c r="H4746" t="s">
        <v>1018</v>
      </c>
      <c r="I4746" t="s">
        <v>1599</v>
      </c>
    </row>
    <row r="4747" spans="1:9" x14ac:dyDescent="0.25">
      <c r="A4747" t="s">
        <v>1905</v>
      </c>
      <c r="B4747">
        <v>0.33735275799999997</v>
      </c>
      <c r="C4747" t="s">
        <v>1320</v>
      </c>
      <c r="D4747" s="71">
        <v>42521</v>
      </c>
      <c r="E4747">
        <v>5</v>
      </c>
      <c r="F4747">
        <v>2016</v>
      </c>
      <c r="G4747" t="s">
        <v>1164</v>
      </c>
      <c r="H4747" t="s">
        <v>1018</v>
      </c>
      <c r="I4747" t="s">
        <v>1599</v>
      </c>
    </row>
    <row r="4748" spans="1:9" x14ac:dyDescent="0.25">
      <c r="A4748" t="s">
        <v>2075</v>
      </c>
      <c r="B4748">
        <v>0.30198470900000002</v>
      </c>
      <c r="C4748" t="s">
        <v>1320</v>
      </c>
      <c r="D4748" s="71">
        <v>42151</v>
      </c>
      <c r="E4748">
        <v>5</v>
      </c>
      <c r="F4748">
        <v>2015</v>
      </c>
      <c r="G4748" t="s">
        <v>1164</v>
      </c>
      <c r="H4748" t="s">
        <v>1018</v>
      </c>
      <c r="I4748" t="s">
        <v>1599</v>
      </c>
    </row>
    <row r="4749" spans="1:9" x14ac:dyDescent="0.25">
      <c r="A4749" t="s">
        <v>2076</v>
      </c>
      <c r="B4749">
        <v>0.30118757800000001</v>
      </c>
      <c r="C4749" t="s">
        <v>1320</v>
      </c>
      <c r="D4749" s="71">
        <v>42088</v>
      </c>
      <c r="E4749">
        <v>3</v>
      </c>
      <c r="F4749">
        <v>2015</v>
      </c>
      <c r="G4749" t="s">
        <v>1164</v>
      </c>
      <c r="H4749" t="s">
        <v>1018</v>
      </c>
      <c r="I4749" t="s">
        <v>1599</v>
      </c>
    </row>
    <row r="4750" spans="1:9" x14ac:dyDescent="0.25">
      <c r="A4750" t="s">
        <v>2093</v>
      </c>
      <c r="B4750">
        <v>0.29575150900000002</v>
      </c>
      <c r="C4750" t="s">
        <v>1320</v>
      </c>
      <c r="D4750" s="71">
        <v>42486</v>
      </c>
      <c r="E4750">
        <v>4</v>
      </c>
      <c r="F4750">
        <v>2016</v>
      </c>
      <c r="G4750" t="s">
        <v>1164</v>
      </c>
      <c r="H4750" t="s">
        <v>1018</v>
      </c>
      <c r="I4750" t="s">
        <v>1599</v>
      </c>
    </row>
    <row r="4751" spans="1:9" x14ac:dyDescent="0.25">
      <c r="A4751" t="s">
        <v>2203</v>
      </c>
      <c r="B4751">
        <v>0.28099987500000001</v>
      </c>
      <c r="C4751" t="s">
        <v>1320</v>
      </c>
      <c r="D4751" s="71">
        <v>42143</v>
      </c>
      <c r="E4751">
        <v>5</v>
      </c>
      <c r="F4751">
        <v>2015</v>
      </c>
      <c r="G4751" t="s">
        <v>1164</v>
      </c>
      <c r="H4751" t="s">
        <v>1018</v>
      </c>
      <c r="I4751" t="s">
        <v>1599</v>
      </c>
    </row>
    <row r="4752" spans="1:9" x14ac:dyDescent="0.25">
      <c r="A4752" t="s">
        <v>2371</v>
      </c>
      <c r="B4752">
        <v>0.264822316</v>
      </c>
      <c r="C4752" t="s">
        <v>1320</v>
      </c>
      <c r="D4752" s="71">
        <v>42422</v>
      </c>
      <c r="E4752">
        <v>2</v>
      </c>
      <c r="F4752">
        <v>2016</v>
      </c>
      <c r="G4752" t="s">
        <v>1164</v>
      </c>
      <c r="H4752" t="s">
        <v>1018</v>
      </c>
      <c r="I4752" t="s">
        <v>1599</v>
      </c>
    </row>
    <row r="4753" spans="1:9" x14ac:dyDescent="0.25">
      <c r="A4753" t="s">
        <v>2097</v>
      </c>
      <c r="B4753">
        <v>0.20182668600000001</v>
      </c>
      <c r="C4753" t="s">
        <v>1320</v>
      </c>
      <c r="D4753" s="71">
        <v>42493</v>
      </c>
      <c r="E4753">
        <v>5</v>
      </c>
      <c r="F4753">
        <v>2016</v>
      </c>
      <c r="G4753" t="s">
        <v>1164</v>
      </c>
      <c r="H4753" t="s">
        <v>1018</v>
      </c>
      <c r="I4753" t="s">
        <v>1599</v>
      </c>
    </row>
    <row r="4754" spans="1:9" x14ac:dyDescent="0.25">
      <c r="A4754" t="s">
        <v>2117</v>
      </c>
      <c r="B4754">
        <v>0.20055948600000001</v>
      </c>
      <c r="C4754" t="s">
        <v>1320</v>
      </c>
      <c r="D4754" s="71">
        <v>42412</v>
      </c>
      <c r="E4754">
        <v>2</v>
      </c>
      <c r="F4754">
        <v>2016</v>
      </c>
      <c r="G4754" t="s">
        <v>1164</v>
      </c>
      <c r="H4754" t="s">
        <v>1018</v>
      </c>
      <c r="I4754" t="s">
        <v>1599</v>
      </c>
    </row>
    <row r="4755" spans="1:9" x14ac:dyDescent="0.25">
      <c r="A4755" t="s">
        <v>2238</v>
      </c>
      <c r="B4755">
        <v>0.19451310099999999</v>
      </c>
      <c r="C4755" t="s">
        <v>1320</v>
      </c>
      <c r="D4755" s="71">
        <v>42474</v>
      </c>
      <c r="E4755">
        <v>4</v>
      </c>
      <c r="F4755">
        <v>2016</v>
      </c>
      <c r="G4755" t="s">
        <v>1164</v>
      </c>
      <c r="H4755" t="s">
        <v>1018</v>
      </c>
      <c r="I4755" t="s">
        <v>1599</v>
      </c>
    </row>
    <row r="4756" spans="1:9" x14ac:dyDescent="0.25">
      <c r="A4756" t="s">
        <v>2418</v>
      </c>
      <c r="B4756">
        <v>0.18703729299999999</v>
      </c>
      <c r="C4756" t="s">
        <v>1320</v>
      </c>
      <c r="D4756" s="71">
        <v>42440</v>
      </c>
      <c r="E4756">
        <v>3</v>
      </c>
      <c r="F4756">
        <v>2016</v>
      </c>
      <c r="G4756" t="s">
        <v>1164</v>
      </c>
      <c r="H4756" t="s">
        <v>1018</v>
      </c>
      <c r="I4756" t="s">
        <v>1599</v>
      </c>
    </row>
    <row r="4757" spans="1:9" x14ac:dyDescent="0.25">
      <c r="A4757" t="s">
        <v>2245</v>
      </c>
      <c r="B4757">
        <v>0.16440044000000001</v>
      </c>
      <c r="C4757" t="s">
        <v>1320</v>
      </c>
      <c r="D4757" s="71">
        <v>42326</v>
      </c>
      <c r="E4757">
        <v>11</v>
      </c>
      <c r="F4757">
        <v>2015</v>
      </c>
      <c r="G4757" t="s">
        <v>1164</v>
      </c>
      <c r="H4757" t="s">
        <v>1018</v>
      </c>
      <c r="I4757" t="s">
        <v>1599</v>
      </c>
    </row>
    <row r="4758" spans="1:9" x14ac:dyDescent="0.25">
      <c r="A4758" t="s">
        <v>2013</v>
      </c>
      <c r="B4758">
        <v>0.151753266</v>
      </c>
      <c r="C4758" t="s">
        <v>1320</v>
      </c>
      <c r="D4758" s="71">
        <v>42396</v>
      </c>
      <c r="E4758">
        <v>1</v>
      </c>
      <c r="F4758">
        <v>2016</v>
      </c>
      <c r="G4758" t="s">
        <v>1164</v>
      </c>
      <c r="H4758" t="s">
        <v>1018</v>
      </c>
      <c r="I4758" t="s">
        <v>1599</v>
      </c>
    </row>
    <row r="4759" spans="1:9" x14ac:dyDescent="0.25">
      <c r="A4759" t="s">
        <v>2014</v>
      </c>
      <c r="B4759">
        <v>0.151745884</v>
      </c>
      <c r="C4759" t="s">
        <v>1320</v>
      </c>
      <c r="D4759" s="71">
        <v>42440</v>
      </c>
      <c r="E4759">
        <v>3</v>
      </c>
      <c r="F4759">
        <v>2016</v>
      </c>
      <c r="G4759" t="s">
        <v>1164</v>
      </c>
      <c r="H4759" t="s">
        <v>1018</v>
      </c>
      <c r="I4759" t="s">
        <v>1599</v>
      </c>
    </row>
    <row r="4760" spans="1:9" x14ac:dyDescent="0.25">
      <c r="A4760" t="s">
        <v>2376</v>
      </c>
      <c r="B4760">
        <v>0.14675545000000001</v>
      </c>
      <c r="C4760" t="s">
        <v>1320</v>
      </c>
      <c r="D4760" s="71">
        <v>42326</v>
      </c>
      <c r="E4760">
        <v>11</v>
      </c>
      <c r="F4760">
        <v>2015</v>
      </c>
      <c r="G4760" t="s">
        <v>1164</v>
      </c>
      <c r="H4760" t="s">
        <v>1018</v>
      </c>
      <c r="I4760" t="s">
        <v>1599</v>
      </c>
    </row>
    <row r="4761" spans="1:9" x14ac:dyDescent="0.25">
      <c r="A4761" t="s">
        <v>2411</v>
      </c>
      <c r="B4761">
        <v>0.146407705</v>
      </c>
      <c r="C4761" t="s">
        <v>1320</v>
      </c>
      <c r="D4761" s="71">
        <v>42382</v>
      </c>
      <c r="E4761">
        <v>1</v>
      </c>
      <c r="F4761">
        <v>2016</v>
      </c>
      <c r="G4761" t="s">
        <v>1164</v>
      </c>
      <c r="H4761" t="s">
        <v>1018</v>
      </c>
      <c r="I4761" t="s">
        <v>1599</v>
      </c>
    </row>
    <row r="4762" spans="1:9" x14ac:dyDescent="0.25">
      <c r="A4762" t="s">
        <v>2479</v>
      </c>
      <c r="B4762">
        <v>0.145396679</v>
      </c>
      <c r="C4762" t="s">
        <v>1320</v>
      </c>
      <c r="D4762" s="71">
        <v>42263</v>
      </c>
      <c r="E4762">
        <v>9</v>
      </c>
      <c r="F4762">
        <v>2015</v>
      </c>
      <c r="G4762" t="s">
        <v>1164</v>
      </c>
      <c r="H4762" t="s">
        <v>1018</v>
      </c>
      <c r="I4762" t="s">
        <v>1599</v>
      </c>
    </row>
    <row r="4763" spans="1:9" x14ac:dyDescent="0.25">
      <c r="A4763" t="s">
        <v>1650</v>
      </c>
      <c r="B4763">
        <v>0.14367305499999999</v>
      </c>
      <c r="C4763" t="s">
        <v>1320</v>
      </c>
      <c r="D4763" s="71">
        <v>42515</v>
      </c>
      <c r="E4763">
        <v>5</v>
      </c>
      <c r="F4763">
        <v>2016</v>
      </c>
      <c r="G4763" t="s">
        <v>1164</v>
      </c>
      <c r="H4763" t="s">
        <v>1018</v>
      </c>
      <c r="I4763" t="s">
        <v>1599</v>
      </c>
    </row>
    <row r="4764" spans="1:9" x14ac:dyDescent="0.25">
      <c r="A4764" t="s">
        <v>1937</v>
      </c>
      <c r="B4764">
        <v>0.12889954200000001</v>
      </c>
      <c r="C4764" t="s">
        <v>1320</v>
      </c>
      <c r="D4764" s="71">
        <v>42137</v>
      </c>
      <c r="E4764">
        <v>5</v>
      </c>
      <c r="F4764">
        <v>2015</v>
      </c>
      <c r="G4764" t="s">
        <v>1164</v>
      </c>
      <c r="H4764" t="s">
        <v>1018</v>
      </c>
      <c r="I4764" t="s">
        <v>1599</v>
      </c>
    </row>
    <row r="4765" spans="1:9" x14ac:dyDescent="0.25">
      <c r="A4765" t="s">
        <v>1662</v>
      </c>
      <c r="B4765">
        <v>0.93487206899999997</v>
      </c>
      <c r="C4765" t="s">
        <v>1320</v>
      </c>
      <c r="D4765" s="71">
        <v>42305</v>
      </c>
      <c r="E4765">
        <v>10</v>
      </c>
      <c r="F4765">
        <v>2015</v>
      </c>
      <c r="G4765" t="s">
        <v>1164</v>
      </c>
      <c r="H4765" t="s">
        <v>1018</v>
      </c>
      <c r="I4765" t="s">
        <v>1599</v>
      </c>
    </row>
    <row r="4766" spans="1:9" x14ac:dyDescent="0.25">
      <c r="A4766" t="s">
        <v>1663</v>
      </c>
      <c r="B4766">
        <v>0.934871915</v>
      </c>
      <c r="C4766" t="s">
        <v>1320</v>
      </c>
      <c r="D4766" s="71">
        <v>42305</v>
      </c>
      <c r="E4766">
        <v>10</v>
      </c>
      <c r="F4766">
        <v>2015</v>
      </c>
      <c r="G4766" t="s">
        <v>1164</v>
      </c>
      <c r="H4766" t="s">
        <v>1018</v>
      </c>
      <c r="I4766" t="s">
        <v>1599</v>
      </c>
    </row>
    <row r="4767" spans="1:9" x14ac:dyDescent="0.25">
      <c r="A4767" t="s">
        <v>1668</v>
      </c>
      <c r="B4767">
        <v>0.83865014699999996</v>
      </c>
      <c r="C4767" t="s">
        <v>1320</v>
      </c>
      <c r="D4767" s="71">
        <v>42227</v>
      </c>
      <c r="E4767">
        <v>8</v>
      </c>
      <c r="F4767">
        <v>2015</v>
      </c>
      <c r="G4767" t="s">
        <v>1164</v>
      </c>
      <c r="H4767" t="s">
        <v>1018</v>
      </c>
      <c r="I4767" t="s">
        <v>1599</v>
      </c>
    </row>
    <row r="4768" spans="1:9" x14ac:dyDescent="0.25">
      <c r="A4768" t="s">
        <v>1711</v>
      </c>
      <c r="B4768">
        <v>0.55938003199999997</v>
      </c>
      <c r="C4768" t="s">
        <v>1320</v>
      </c>
      <c r="D4768" s="71">
        <v>42193</v>
      </c>
      <c r="E4768">
        <v>7</v>
      </c>
      <c r="F4768">
        <v>2015</v>
      </c>
      <c r="G4768" t="s">
        <v>1164</v>
      </c>
      <c r="H4768" t="s">
        <v>1018</v>
      </c>
      <c r="I4768" t="s">
        <v>1599</v>
      </c>
    </row>
    <row r="4769" spans="1:9" x14ac:dyDescent="0.25">
      <c r="A4769" t="s">
        <v>1713</v>
      </c>
      <c r="B4769">
        <v>0.55421527000000004</v>
      </c>
      <c r="C4769" t="s">
        <v>1320</v>
      </c>
      <c r="D4769" s="71">
        <v>42284</v>
      </c>
      <c r="E4769">
        <v>10</v>
      </c>
      <c r="F4769">
        <v>2015</v>
      </c>
      <c r="G4769" t="s">
        <v>1164</v>
      </c>
      <c r="H4769" t="s">
        <v>1018</v>
      </c>
      <c r="I4769" t="s">
        <v>1599</v>
      </c>
    </row>
    <row r="4770" spans="1:9" x14ac:dyDescent="0.25">
      <c r="A4770" t="s">
        <v>1732</v>
      </c>
      <c r="B4770">
        <v>0.51468825500000004</v>
      </c>
      <c r="C4770" t="s">
        <v>1320</v>
      </c>
      <c r="D4770" s="71">
        <v>42145</v>
      </c>
      <c r="E4770">
        <v>5</v>
      </c>
      <c r="F4770">
        <v>2015</v>
      </c>
      <c r="G4770" t="s">
        <v>1164</v>
      </c>
      <c r="H4770" t="s">
        <v>1018</v>
      </c>
      <c r="I4770" t="s">
        <v>1599</v>
      </c>
    </row>
    <row r="4771" spans="1:9" x14ac:dyDescent="0.25">
      <c r="A4771" t="s">
        <v>1833</v>
      </c>
      <c r="B4771">
        <v>0.364300972</v>
      </c>
      <c r="C4771" t="s">
        <v>1320</v>
      </c>
      <c r="D4771" s="71">
        <v>42244</v>
      </c>
      <c r="E4771">
        <v>8</v>
      </c>
      <c r="F4771">
        <v>2015</v>
      </c>
      <c r="G4771" t="s">
        <v>1164</v>
      </c>
      <c r="H4771" t="s">
        <v>1018</v>
      </c>
      <c r="I4771" t="s">
        <v>1599</v>
      </c>
    </row>
    <row r="4772" spans="1:9" x14ac:dyDescent="0.25">
      <c r="A4772" t="s">
        <v>1877</v>
      </c>
      <c r="B4772">
        <v>0.34912853700000002</v>
      </c>
      <c r="C4772" t="s">
        <v>1320</v>
      </c>
      <c r="D4772" s="71">
        <v>42530</v>
      </c>
      <c r="E4772">
        <v>6</v>
      </c>
      <c r="F4772">
        <v>2016</v>
      </c>
      <c r="G4772" t="s">
        <v>1164</v>
      </c>
      <c r="H4772" t="s">
        <v>1018</v>
      </c>
      <c r="I4772" t="s">
        <v>1599</v>
      </c>
    </row>
    <row r="4773" spans="1:9" x14ac:dyDescent="0.25">
      <c r="A4773" t="s">
        <v>1939</v>
      </c>
      <c r="B4773">
        <v>0.329062984</v>
      </c>
      <c r="C4773" t="s">
        <v>1320</v>
      </c>
      <c r="D4773" s="71">
        <v>42153</v>
      </c>
      <c r="E4773">
        <v>5</v>
      </c>
      <c r="F4773">
        <v>2015</v>
      </c>
      <c r="G4773" t="s">
        <v>1164</v>
      </c>
      <c r="H4773" t="s">
        <v>1018</v>
      </c>
      <c r="I4773" t="s">
        <v>1599</v>
      </c>
    </row>
    <row r="4774" spans="1:9" x14ac:dyDescent="0.25">
      <c r="A4774" t="s">
        <v>2263</v>
      </c>
      <c r="B4774">
        <v>0.27404547200000001</v>
      </c>
      <c r="C4774" t="s">
        <v>1320</v>
      </c>
      <c r="D4774" s="71">
        <v>42270</v>
      </c>
      <c r="E4774">
        <v>9</v>
      </c>
      <c r="F4774">
        <v>2015</v>
      </c>
      <c r="G4774" t="s">
        <v>1164</v>
      </c>
      <c r="H4774" t="s">
        <v>1018</v>
      </c>
      <c r="I4774" t="s">
        <v>1599</v>
      </c>
    </row>
    <row r="4775" spans="1:9" x14ac:dyDescent="0.25">
      <c r="A4775" t="s">
        <v>2301</v>
      </c>
      <c r="B4775">
        <v>0.27121273600000001</v>
      </c>
      <c r="C4775" t="s">
        <v>1320</v>
      </c>
      <c r="D4775" s="71">
        <v>42173</v>
      </c>
      <c r="E4775">
        <v>6</v>
      </c>
      <c r="F4775">
        <v>2015</v>
      </c>
      <c r="G4775" t="s">
        <v>1164</v>
      </c>
      <c r="H4775" t="s">
        <v>1018</v>
      </c>
      <c r="I4775" t="s">
        <v>1599</v>
      </c>
    </row>
    <row r="4776" spans="1:9" x14ac:dyDescent="0.25">
      <c r="A4776" t="s">
        <v>2365</v>
      </c>
      <c r="B4776">
        <v>0.265317517</v>
      </c>
      <c r="C4776" t="s">
        <v>1320</v>
      </c>
      <c r="D4776" s="71">
        <v>42221</v>
      </c>
      <c r="E4776">
        <v>8</v>
      </c>
      <c r="F4776">
        <v>2015</v>
      </c>
      <c r="G4776" t="s">
        <v>1164</v>
      </c>
      <c r="H4776" t="s">
        <v>1018</v>
      </c>
      <c r="I4776" t="s">
        <v>1599</v>
      </c>
    </row>
    <row r="4777" spans="1:9" x14ac:dyDescent="0.25">
      <c r="A4777" t="s">
        <v>2407</v>
      </c>
      <c r="B4777">
        <v>0.258869497</v>
      </c>
      <c r="C4777" t="s">
        <v>1320</v>
      </c>
      <c r="D4777" s="71">
        <v>42367</v>
      </c>
      <c r="E4777">
        <v>12</v>
      </c>
      <c r="F4777">
        <v>2015</v>
      </c>
      <c r="G4777" t="s">
        <v>1164</v>
      </c>
      <c r="H4777" t="s">
        <v>1018</v>
      </c>
      <c r="I4777" t="s">
        <v>1599</v>
      </c>
    </row>
    <row r="4778" spans="1:9" x14ac:dyDescent="0.25">
      <c r="A4778" t="s">
        <v>2417</v>
      </c>
      <c r="B4778">
        <v>0.25686737399999998</v>
      </c>
      <c r="C4778" t="s">
        <v>1320</v>
      </c>
      <c r="D4778" s="71">
        <v>42509</v>
      </c>
      <c r="E4778">
        <v>5</v>
      </c>
      <c r="F4778">
        <v>2016</v>
      </c>
      <c r="G4778" t="s">
        <v>1164</v>
      </c>
      <c r="H4778" t="s">
        <v>1018</v>
      </c>
      <c r="I4778" t="s">
        <v>1599</v>
      </c>
    </row>
    <row r="4779" spans="1:9" x14ac:dyDescent="0.25">
      <c r="A4779" t="s">
        <v>2573</v>
      </c>
      <c r="B4779">
        <v>0.24199986700000001</v>
      </c>
      <c r="C4779" t="s">
        <v>1320</v>
      </c>
      <c r="D4779" s="71">
        <v>42429</v>
      </c>
      <c r="E4779">
        <v>2</v>
      </c>
      <c r="F4779">
        <v>2016</v>
      </c>
      <c r="G4779" t="s">
        <v>1164</v>
      </c>
      <c r="H4779" t="s">
        <v>1018</v>
      </c>
      <c r="I4779" t="s">
        <v>1599</v>
      </c>
    </row>
    <row r="4780" spans="1:9" x14ac:dyDescent="0.25">
      <c r="A4780" t="s">
        <v>2586</v>
      </c>
      <c r="B4780">
        <v>0.240749502</v>
      </c>
      <c r="C4780" t="s">
        <v>1320</v>
      </c>
      <c r="D4780" s="71">
        <v>42156</v>
      </c>
      <c r="E4780">
        <v>6</v>
      </c>
      <c r="F4780">
        <v>2015</v>
      </c>
      <c r="G4780" t="s">
        <v>1164</v>
      </c>
      <c r="H4780" t="s">
        <v>1018</v>
      </c>
      <c r="I4780" t="s">
        <v>1599</v>
      </c>
    </row>
    <row r="4781" spans="1:9" x14ac:dyDescent="0.25">
      <c r="A4781" t="s">
        <v>1655</v>
      </c>
      <c r="B4781">
        <v>0.23386431699999999</v>
      </c>
      <c r="C4781" t="s">
        <v>1320</v>
      </c>
      <c r="D4781" s="71">
        <v>42352</v>
      </c>
      <c r="E4781">
        <v>12</v>
      </c>
      <c r="F4781">
        <v>2015</v>
      </c>
      <c r="G4781" t="s">
        <v>1164</v>
      </c>
      <c r="H4781" t="s">
        <v>1018</v>
      </c>
      <c r="I4781" t="s">
        <v>1599</v>
      </c>
    </row>
    <row r="4782" spans="1:9" x14ac:dyDescent="0.25">
      <c r="A4782" t="s">
        <v>1700</v>
      </c>
      <c r="B4782">
        <v>0.23000959300000001</v>
      </c>
      <c r="C4782" t="s">
        <v>1320</v>
      </c>
      <c r="D4782" s="71">
        <v>42514</v>
      </c>
      <c r="E4782">
        <v>5</v>
      </c>
      <c r="F4782">
        <v>2016</v>
      </c>
      <c r="G4782" t="s">
        <v>1164</v>
      </c>
      <c r="H4782" t="s">
        <v>1018</v>
      </c>
      <c r="I4782" t="s">
        <v>1599</v>
      </c>
    </row>
    <row r="4783" spans="1:9" x14ac:dyDescent="0.25">
      <c r="A4783" t="s">
        <v>1701</v>
      </c>
      <c r="B4783">
        <v>0.22999888600000001</v>
      </c>
      <c r="C4783" t="s">
        <v>1320</v>
      </c>
      <c r="D4783" s="71">
        <v>42311</v>
      </c>
      <c r="E4783">
        <v>11</v>
      </c>
      <c r="F4783">
        <v>2015</v>
      </c>
      <c r="G4783" t="s">
        <v>1164</v>
      </c>
      <c r="H4783" t="s">
        <v>1018</v>
      </c>
      <c r="I4783" t="s">
        <v>1599</v>
      </c>
    </row>
    <row r="4784" spans="1:9" x14ac:dyDescent="0.25">
      <c r="A4784" t="s">
        <v>2017</v>
      </c>
      <c r="B4784">
        <v>0.206413558</v>
      </c>
      <c r="C4784" t="s">
        <v>1320</v>
      </c>
      <c r="D4784" s="71">
        <v>42387</v>
      </c>
      <c r="E4784">
        <v>1</v>
      </c>
      <c r="F4784">
        <v>2016</v>
      </c>
      <c r="G4784" t="s">
        <v>1164</v>
      </c>
      <c r="H4784" t="s">
        <v>1018</v>
      </c>
      <c r="I4784" t="s">
        <v>1599</v>
      </c>
    </row>
    <row r="4785" spans="1:9" x14ac:dyDescent="0.25">
      <c r="A4785" t="s">
        <v>2156</v>
      </c>
      <c r="B4785">
        <v>0.198425411</v>
      </c>
      <c r="C4785" t="s">
        <v>1320</v>
      </c>
      <c r="D4785" s="71">
        <v>42360</v>
      </c>
      <c r="E4785">
        <v>12</v>
      </c>
      <c r="F4785">
        <v>2015</v>
      </c>
      <c r="G4785" t="s">
        <v>1164</v>
      </c>
      <c r="H4785" t="s">
        <v>1018</v>
      </c>
      <c r="I4785" t="s">
        <v>1599</v>
      </c>
    </row>
    <row r="4786" spans="1:9" x14ac:dyDescent="0.25">
      <c r="A4786" t="s">
        <v>2198</v>
      </c>
      <c r="B4786">
        <v>0.196359898</v>
      </c>
      <c r="C4786" t="s">
        <v>1320</v>
      </c>
      <c r="D4786" s="71">
        <v>42230</v>
      </c>
      <c r="E4786">
        <v>8</v>
      </c>
      <c r="F4786">
        <v>2015</v>
      </c>
      <c r="G4786" t="s">
        <v>1164</v>
      </c>
      <c r="H4786" t="s">
        <v>1018</v>
      </c>
      <c r="I4786" t="s">
        <v>1599</v>
      </c>
    </row>
    <row r="4787" spans="1:9" x14ac:dyDescent="0.25">
      <c r="A4787" t="s">
        <v>2287</v>
      </c>
      <c r="B4787">
        <v>0.19195711100000001</v>
      </c>
      <c r="C4787" t="s">
        <v>1320</v>
      </c>
      <c r="D4787" s="71">
        <v>42367</v>
      </c>
      <c r="E4787">
        <v>12</v>
      </c>
      <c r="F4787">
        <v>2015</v>
      </c>
      <c r="G4787" t="s">
        <v>1164</v>
      </c>
      <c r="H4787" t="s">
        <v>1018</v>
      </c>
      <c r="I4787" t="s">
        <v>1599</v>
      </c>
    </row>
    <row r="4788" spans="1:9" x14ac:dyDescent="0.25">
      <c r="A4788" t="s">
        <v>2325</v>
      </c>
      <c r="B4788">
        <v>0.190076678</v>
      </c>
      <c r="C4788" t="s">
        <v>1320</v>
      </c>
      <c r="D4788" s="71">
        <v>42524</v>
      </c>
      <c r="E4788">
        <v>6</v>
      </c>
      <c r="F4788">
        <v>2016</v>
      </c>
      <c r="G4788" t="s">
        <v>1164</v>
      </c>
      <c r="H4788" t="s">
        <v>1018</v>
      </c>
      <c r="I4788" t="s">
        <v>1599</v>
      </c>
    </row>
    <row r="4789" spans="1:9" x14ac:dyDescent="0.25">
      <c r="A4789" t="s">
        <v>2376</v>
      </c>
      <c r="B4789">
        <v>0.188237919</v>
      </c>
      <c r="C4789" t="s">
        <v>1320</v>
      </c>
      <c r="D4789" s="71">
        <v>42219</v>
      </c>
      <c r="E4789">
        <v>8</v>
      </c>
      <c r="F4789">
        <v>2015</v>
      </c>
      <c r="G4789" t="s">
        <v>1164</v>
      </c>
      <c r="H4789" t="s">
        <v>1018</v>
      </c>
      <c r="I4789" t="s">
        <v>1599</v>
      </c>
    </row>
    <row r="4790" spans="1:9" x14ac:dyDescent="0.25">
      <c r="A4790" t="s">
        <v>2027</v>
      </c>
      <c r="B4790">
        <v>0.16876403500000001</v>
      </c>
      <c r="C4790" t="s">
        <v>1320</v>
      </c>
      <c r="D4790" s="71">
        <v>42521</v>
      </c>
      <c r="E4790">
        <v>5</v>
      </c>
      <c r="F4790">
        <v>2016</v>
      </c>
      <c r="G4790" t="s">
        <v>1164</v>
      </c>
      <c r="H4790" t="s">
        <v>1018</v>
      </c>
      <c r="I4790" t="s">
        <v>1599</v>
      </c>
    </row>
    <row r="4791" spans="1:9" x14ac:dyDescent="0.25">
      <c r="A4791" t="s">
        <v>2034</v>
      </c>
      <c r="B4791">
        <v>0.16863076699999999</v>
      </c>
      <c r="C4791" t="s">
        <v>1320</v>
      </c>
      <c r="D4791" s="71">
        <v>42153</v>
      </c>
      <c r="E4791">
        <v>5</v>
      </c>
      <c r="F4791">
        <v>2015</v>
      </c>
      <c r="G4791" t="s">
        <v>1164</v>
      </c>
      <c r="H4791" t="s">
        <v>1018</v>
      </c>
      <c r="I4791" t="s">
        <v>1599</v>
      </c>
    </row>
    <row r="4792" spans="1:9" x14ac:dyDescent="0.25">
      <c r="A4792" t="s">
        <v>2105</v>
      </c>
      <c r="B4792">
        <v>0.167147501</v>
      </c>
      <c r="C4792" t="s">
        <v>1320</v>
      </c>
      <c r="D4792" s="71">
        <v>42368</v>
      </c>
      <c r="E4792">
        <v>12</v>
      </c>
      <c r="F4792">
        <v>2015</v>
      </c>
      <c r="G4792" t="s">
        <v>1164</v>
      </c>
      <c r="H4792" t="s">
        <v>1018</v>
      </c>
      <c r="I4792" t="s">
        <v>1599</v>
      </c>
    </row>
    <row r="4793" spans="1:9" x14ac:dyDescent="0.25">
      <c r="A4793" t="s">
        <v>2258</v>
      </c>
      <c r="B4793">
        <v>0.16416166300000001</v>
      </c>
      <c r="C4793" t="s">
        <v>1320</v>
      </c>
      <c r="D4793" s="71">
        <v>42391</v>
      </c>
      <c r="E4793">
        <v>1</v>
      </c>
      <c r="F4793">
        <v>2016</v>
      </c>
      <c r="G4793" t="s">
        <v>1164</v>
      </c>
      <c r="H4793" t="s">
        <v>1018</v>
      </c>
      <c r="I4793" t="s">
        <v>1599</v>
      </c>
    </row>
    <row r="4794" spans="1:9" x14ac:dyDescent="0.25">
      <c r="A4794" t="s">
        <v>2517</v>
      </c>
      <c r="B4794">
        <v>0.15971011299999999</v>
      </c>
      <c r="C4794" t="s">
        <v>1320</v>
      </c>
      <c r="D4794" s="71">
        <v>42535</v>
      </c>
      <c r="E4794">
        <v>6</v>
      </c>
      <c r="F4794">
        <v>2016</v>
      </c>
      <c r="G4794" t="s">
        <v>1164</v>
      </c>
      <c r="H4794" t="s">
        <v>1018</v>
      </c>
      <c r="I4794" t="s">
        <v>1599</v>
      </c>
    </row>
    <row r="4795" spans="1:9" x14ac:dyDescent="0.25">
      <c r="A4795" t="s">
        <v>1877</v>
      </c>
      <c r="B4795">
        <v>0.15367626200000001</v>
      </c>
      <c r="C4795" t="s">
        <v>1320</v>
      </c>
      <c r="D4795" s="71">
        <v>42353</v>
      </c>
      <c r="E4795">
        <v>12</v>
      </c>
      <c r="F4795">
        <v>2015</v>
      </c>
      <c r="G4795" t="s">
        <v>1164</v>
      </c>
      <c r="H4795" t="s">
        <v>1018</v>
      </c>
      <c r="I4795" t="s">
        <v>1599</v>
      </c>
    </row>
    <row r="4796" spans="1:9" x14ac:dyDescent="0.25">
      <c r="A4796" t="s">
        <v>2000</v>
      </c>
      <c r="B4796">
        <v>0.15191243400000001</v>
      </c>
      <c r="C4796" t="s">
        <v>1320</v>
      </c>
      <c r="D4796" s="71">
        <v>42352</v>
      </c>
      <c r="E4796">
        <v>12</v>
      </c>
      <c r="F4796">
        <v>2015</v>
      </c>
      <c r="G4796" t="s">
        <v>1164</v>
      </c>
      <c r="H4796" t="s">
        <v>1018</v>
      </c>
      <c r="I4796" t="s">
        <v>1599</v>
      </c>
    </row>
    <row r="4797" spans="1:9" x14ac:dyDescent="0.25">
      <c r="A4797" t="s">
        <v>2077</v>
      </c>
      <c r="B4797">
        <v>0.150828295</v>
      </c>
      <c r="C4797" t="s">
        <v>1320</v>
      </c>
      <c r="D4797" s="71">
        <v>42346</v>
      </c>
      <c r="E4797">
        <v>12</v>
      </c>
      <c r="F4797">
        <v>2015</v>
      </c>
      <c r="G4797" t="s">
        <v>1164</v>
      </c>
      <c r="H4797" t="s">
        <v>1018</v>
      </c>
      <c r="I4797" t="s">
        <v>1599</v>
      </c>
    </row>
    <row r="4798" spans="1:9" x14ac:dyDescent="0.25">
      <c r="A4798" t="s">
        <v>2297</v>
      </c>
      <c r="B4798">
        <v>0.148048874</v>
      </c>
      <c r="C4798" t="s">
        <v>1320</v>
      </c>
      <c r="D4798" s="71">
        <v>42299</v>
      </c>
      <c r="E4798">
        <v>10</v>
      </c>
      <c r="F4798">
        <v>2015</v>
      </c>
      <c r="G4798" t="s">
        <v>1164</v>
      </c>
      <c r="H4798" t="s">
        <v>1018</v>
      </c>
      <c r="I4798" t="s">
        <v>1599</v>
      </c>
    </row>
    <row r="4799" spans="1:9" x14ac:dyDescent="0.25">
      <c r="A4799" t="s">
        <v>2646</v>
      </c>
      <c r="B4799">
        <v>0.14368998099999999</v>
      </c>
      <c r="C4799" t="s">
        <v>1320</v>
      </c>
      <c r="D4799" s="71">
        <v>42300</v>
      </c>
      <c r="E4799">
        <v>10</v>
      </c>
      <c r="F4799">
        <v>2015</v>
      </c>
      <c r="G4799" t="s">
        <v>1164</v>
      </c>
      <c r="H4799" t="s">
        <v>1018</v>
      </c>
      <c r="I4799" t="s">
        <v>1599</v>
      </c>
    </row>
    <row r="4800" spans="1:9" x14ac:dyDescent="0.25">
      <c r="A4800" t="s">
        <v>1743</v>
      </c>
      <c r="B4800">
        <v>0.14235098600000001</v>
      </c>
      <c r="C4800" t="s">
        <v>1320</v>
      </c>
      <c r="D4800" s="71">
        <v>42228</v>
      </c>
      <c r="E4800">
        <v>8</v>
      </c>
      <c r="F4800">
        <v>2015</v>
      </c>
      <c r="G4800" t="s">
        <v>1164</v>
      </c>
      <c r="H4800" t="s">
        <v>1018</v>
      </c>
      <c r="I4800" t="s">
        <v>1599</v>
      </c>
    </row>
    <row r="4801" spans="1:9" x14ac:dyDescent="0.25">
      <c r="A4801" t="s">
        <v>1757</v>
      </c>
      <c r="B4801">
        <v>0.14219244</v>
      </c>
      <c r="C4801" t="s">
        <v>1320</v>
      </c>
      <c r="D4801" s="71">
        <v>42173</v>
      </c>
      <c r="E4801">
        <v>6</v>
      </c>
      <c r="F4801">
        <v>2015</v>
      </c>
      <c r="G4801" t="s">
        <v>1164</v>
      </c>
      <c r="H4801" t="s">
        <v>1018</v>
      </c>
      <c r="I4801" t="s">
        <v>1599</v>
      </c>
    </row>
    <row r="4802" spans="1:9" x14ac:dyDescent="0.25">
      <c r="A4802" t="s">
        <v>2369</v>
      </c>
      <c r="B4802">
        <v>0.134849634</v>
      </c>
      <c r="C4802" t="s">
        <v>1320</v>
      </c>
      <c r="D4802" s="71">
        <v>42293</v>
      </c>
      <c r="E4802">
        <v>10</v>
      </c>
      <c r="F4802">
        <v>2015</v>
      </c>
      <c r="G4802" t="s">
        <v>1164</v>
      </c>
      <c r="H4802" t="s">
        <v>1018</v>
      </c>
      <c r="I4802" t="s">
        <v>1599</v>
      </c>
    </row>
    <row r="4803" spans="1:9" x14ac:dyDescent="0.25">
      <c r="A4803" t="s">
        <v>2381</v>
      </c>
      <c r="B4803">
        <v>0.13473956200000001</v>
      </c>
      <c r="C4803" t="s">
        <v>1320</v>
      </c>
      <c r="D4803" s="71">
        <v>42268</v>
      </c>
      <c r="E4803">
        <v>9</v>
      </c>
      <c r="F4803">
        <v>2015</v>
      </c>
      <c r="G4803" t="s">
        <v>1164</v>
      </c>
      <c r="H4803" t="s">
        <v>1018</v>
      </c>
      <c r="I4803" t="s">
        <v>1599</v>
      </c>
    </row>
    <row r="4804" spans="1:9" x14ac:dyDescent="0.25">
      <c r="A4804" t="s">
        <v>2207</v>
      </c>
      <c r="B4804">
        <v>0.12557664299999999</v>
      </c>
      <c r="C4804" t="s">
        <v>1320</v>
      </c>
      <c r="D4804" s="71">
        <v>42166</v>
      </c>
      <c r="E4804">
        <v>6</v>
      </c>
      <c r="F4804">
        <v>2015</v>
      </c>
      <c r="G4804" t="s">
        <v>1164</v>
      </c>
      <c r="H4804" t="s">
        <v>1018</v>
      </c>
      <c r="I4804" t="s">
        <v>1599</v>
      </c>
    </row>
    <row r="4805" spans="1:9" x14ac:dyDescent="0.25">
      <c r="A4805" t="s">
        <v>2213</v>
      </c>
      <c r="B4805">
        <v>0.12547576099999999</v>
      </c>
      <c r="C4805" t="s">
        <v>1320</v>
      </c>
      <c r="D4805" s="71">
        <v>42242</v>
      </c>
      <c r="E4805">
        <v>8</v>
      </c>
      <c r="F4805">
        <v>2015</v>
      </c>
      <c r="G4805" t="s">
        <v>1164</v>
      </c>
      <c r="H4805" t="s">
        <v>1018</v>
      </c>
      <c r="I4805" t="s">
        <v>1599</v>
      </c>
    </row>
    <row r="4806" spans="1:9" x14ac:dyDescent="0.25">
      <c r="A4806" t="s">
        <v>2304</v>
      </c>
      <c r="B4806">
        <v>0.124636917</v>
      </c>
      <c r="C4806" t="s">
        <v>1320</v>
      </c>
      <c r="D4806" s="71">
        <v>42349</v>
      </c>
      <c r="E4806">
        <v>12</v>
      </c>
      <c r="F4806">
        <v>2015</v>
      </c>
      <c r="G4806" t="s">
        <v>1164</v>
      </c>
      <c r="H4806" t="s">
        <v>1018</v>
      </c>
      <c r="I4806" t="s">
        <v>1599</v>
      </c>
    </row>
    <row r="4807" spans="1:9" x14ac:dyDescent="0.25">
      <c r="A4807" t="s">
        <v>1763</v>
      </c>
      <c r="B4807">
        <v>0.22451618600000001</v>
      </c>
      <c r="C4807" t="s">
        <v>1320</v>
      </c>
      <c r="D4807" s="71">
        <v>41816</v>
      </c>
      <c r="E4807">
        <v>6</v>
      </c>
      <c r="F4807">
        <v>2014</v>
      </c>
      <c r="G4807" t="s">
        <v>1164</v>
      </c>
      <c r="H4807" t="s">
        <v>1018</v>
      </c>
      <c r="I4807" t="s">
        <v>1599</v>
      </c>
    </row>
    <row r="4808" spans="1:9" x14ac:dyDescent="0.25">
      <c r="A4808" t="s">
        <v>2525</v>
      </c>
      <c r="B4808">
        <v>0.12249444600000001</v>
      </c>
      <c r="C4808" t="s">
        <v>1320</v>
      </c>
      <c r="D4808" s="71">
        <v>41844</v>
      </c>
      <c r="E4808">
        <v>7</v>
      </c>
      <c r="F4808">
        <v>2014</v>
      </c>
      <c r="G4808" t="s">
        <v>1164</v>
      </c>
      <c r="H4808" t="s">
        <v>1018</v>
      </c>
      <c r="I4808" t="s">
        <v>1599</v>
      </c>
    </row>
    <row r="4809" spans="1:9" x14ac:dyDescent="0.25">
      <c r="A4809" t="s">
        <v>1918</v>
      </c>
      <c r="B4809">
        <v>0.129097399</v>
      </c>
      <c r="C4809" t="s">
        <v>1320</v>
      </c>
      <c r="D4809" s="71">
        <v>41971</v>
      </c>
      <c r="E4809">
        <v>11</v>
      </c>
      <c r="F4809">
        <v>2014</v>
      </c>
      <c r="G4809" t="s">
        <v>1164</v>
      </c>
      <c r="H4809" t="s">
        <v>1018</v>
      </c>
      <c r="I4809" t="s">
        <v>1599</v>
      </c>
    </row>
    <row r="4810" spans="1:9" x14ac:dyDescent="0.25">
      <c r="A4810" t="s">
        <v>2232</v>
      </c>
      <c r="B4810">
        <v>0.277335738</v>
      </c>
      <c r="C4810" t="s">
        <v>1312</v>
      </c>
      <c r="D4810" s="71">
        <v>41926</v>
      </c>
      <c r="E4810">
        <v>10</v>
      </c>
      <c r="F4810">
        <v>2014</v>
      </c>
      <c r="G4810" t="s">
        <v>1598</v>
      </c>
      <c r="H4810" t="s">
        <v>1019</v>
      </c>
      <c r="I4810" t="s">
        <v>1599</v>
      </c>
    </row>
    <row r="4811" spans="1:9" x14ac:dyDescent="0.25">
      <c r="A4811" t="s">
        <v>1684</v>
      </c>
      <c r="B4811">
        <v>0.178226259</v>
      </c>
      <c r="C4811" t="s">
        <v>1347</v>
      </c>
      <c r="D4811" s="71">
        <v>42367</v>
      </c>
      <c r="E4811">
        <v>12</v>
      </c>
      <c r="F4811">
        <v>2015</v>
      </c>
      <c r="G4811" t="s">
        <v>1598</v>
      </c>
      <c r="H4811" t="s">
        <v>1019</v>
      </c>
      <c r="I4811" t="s">
        <v>1599</v>
      </c>
    </row>
    <row r="4812" spans="1:9" x14ac:dyDescent="0.25">
      <c r="A4812" t="s">
        <v>2449</v>
      </c>
      <c r="B4812">
        <v>0.16067846599999999</v>
      </c>
      <c r="C4812" t="s">
        <v>1299</v>
      </c>
      <c r="D4812" s="71">
        <v>41542</v>
      </c>
      <c r="E4812">
        <v>9</v>
      </c>
      <c r="F4812">
        <v>2013</v>
      </c>
      <c r="G4812" t="s">
        <v>1598</v>
      </c>
      <c r="H4812" t="s">
        <v>1019</v>
      </c>
      <c r="I4812" t="s">
        <v>1599</v>
      </c>
    </row>
    <row r="4813" spans="1:9" x14ac:dyDescent="0.25">
      <c r="A4813" t="s">
        <v>2560</v>
      </c>
      <c r="B4813">
        <v>0.144585295</v>
      </c>
      <c r="C4813" t="s">
        <v>1282</v>
      </c>
      <c r="D4813" s="71">
        <v>41358</v>
      </c>
      <c r="E4813">
        <v>3</v>
      </c>
      <c r="F4813">
        <v>2013</v>
      </c>
      <c r="G4813" t="s">
        <v>1598</v>
      </c>
      <c r="H4813" t="s">
        <v>1019</v>
      </c>
      <c r="I4813" t="s">
        <v>1599</v>
      </c>
    </row>
    <row r="4814" spans="1:9" x14ac:dyDescent="0.25">
      <c r="A4814" t="s">
        <v>1924</v>
      </c>
      <c r="B4814">
        <v>0.14024519899999999</v>
      </c>
      <c r="C4814" t="s">
        <v>1362</v>
      </c>
      <c r="D4814" s="71">
        <v>42529</v>
      </c>
      <c r="E4814">
        <v>6</v>
      </c>
      <c r="F4814">
        <v>2016</v>
      </c>
      <c r="G4814" t="s">
        <v>1598</v>
      </c>
      <c r="H4814" t="s">
        <v>1019</v>
      </c>
      <c r="I4814" t="s">
        <v>1599</v>
      </c>
    </row>
    <row r="4815" spans="1:9" x14ac:dyDescent="0.25">
      <c r="A4815" t="s">
        <v>2071</v>
      </c>
      <c r="B4815">
        <v>0.30271764099999998</v>
      </c>
      <c r="C4815" t="s">
        <v>1555</v>
      </c>
      <c r="D4815" s="71">
        <v>42467</v>
      </c>
      <c r="E4815">
        <v>4</v>
      </c>
      <c r="F4815">
        <v>2016</v>
      </c>
      <c r="G4815" t="s">
        <v>1598</v>
      </c>
      <c r="H4815" t="s">
        <v>1019</v>
      </c>
      <c r="I4815" t="s">
        <v>1599</v>
      </c>
    </row>
    <row r="4816" spans="1:9" x14ac:dyDescent="0.25">
      <c r="A4816" t="s">
        <v>1713</v>
      </c>
      <c r="B4816">
        <v>0.22912112700000001</v>
      </c>
      <c r="C4816" t="s">
        <v>1335</v>
      </c>
      <c r="D4816" s="71">
        <v>42479</v>
      </c>
      <c r="E4816">
        <v>4</v>
      </c>
      <c r="F4816">
        <v>2016</v>
      </c>
      <c r="G4816" t="s">
        <v>1598</v>
      </c>
      <c r="H4816" t="s">
        <v>1019</v>
      </c>
      <c r="I4816" t="s">
        <v>1599</v>
      </c>
    </row>
    <row r="4817" spans="1:9" x14ac:dyDescent="0.25">
      <c r="A4817" t="s">
        <v>1760</v>
      </c>
      <c r="B4817">
        <v>0.44693648400000002</v>
      </c>
      <c r="C4817" t="s">
        <v>1335</v>
      </c>
      <c r="D4817" s="71">
        <v>42482</v>
      </c>
      <c r="E4817">
        <v>4</v>
      </c>
      <c r="F4817">
        <v>2016</v>
      </c>
      <c r="G4817" t="s">
        <v>1164</v>
      </c>
      <c r="H4817" t="s">
        <v>544</v>
      </c>
      <c r="I4817" t="s">
        <v>1599</v>
      </c>
    </row>
    <row r="4818" spans="1:9" x14ac:dyDescent="0.25">
      <c r="A4818" t="s">
        <v>1991</v>
      </c>
      <c r="B4818">
        <v>0.31812483699999999</v>
      </c>
      <c r="C4818" t="s">
        <v>1335</v>
      </c>
      <c r="D4818" s="71">
        <v>42536</v>
      </c>
      <c r="E4818">
        <v>6</v>
      </c>
      <c r="F4818">
        <v>2016</v>
      </c>
      <c r="G4818" t="s">
        <v>1164</v>
      </c>
      <c r="H4818" t="s">
        <v>544</v>
      </c>
      <c r="I4818" t="s">
        <v>1599</v>
      </c>
    </row>
    <row r="4819" spans="1:9" x14ac:dyDescent="0.25">
      <c r="A4819" t="s">
        <v>2040</v>
      </c>
      <c r="B4819">
        <v>0.30759956599999999</v>
      </c>
      <c r="C4819" t="s">
        <v>1335</v>
      </c>
      <c r="D4819" s="71">
        <v>42521</v>
      </c>
      <c r="E4819">
        <v>5</v>
      </c>
      <c r="F4819">
        <v>2016</v>
      </c>
      <c r="G4819" t="s">
        <v>1164</v>
      </c>
      <c r="H4819" t="s">
        <v>544</v>
      </c>
      <c r="I4819" t="s">
        <v>1599</v>
      </c>
    </row>
    <row r="4820" spans="1:9" x14ac:dyDescent="0.25">
      <c r="A4820" t="s">
        <v>2223</v>
      </c>
      <c r="B4820">
        <v>0.27848303099999999</v>
      </c>
      <c r="C4820" t="s">
        <v>1335</v>
      </c>
      <c r="D4820" s="71">
        <v>42529</v>
      </c>
      <c r="E4820">
        <v>6</v>
      </c>
      <c r="F4820">
        <v>2016</v>
      </c>
      <c r="G4820" t="s">
        <v>1164</v>
      </c>
      <c r="H4820" t="s">
        <v>544</v>
      </c>
      <c r="I4820" t="s">
        <v>1599</v>
      </c>
    </row>
    <row r="4821" spans="1:9" x14ac:dyDescent="0.25">
      <c r="A4821" t="s">
        <v>2485</v>
      </c>
      <c r="B4821">
        <v>0.249900965</v>
      </c>
      <c r="C4821" t="s">
        <v>1335</v>
      </c>
      <c r="D4821" s="71">
        <v>42517</v>
      </c>
      <c r="E4821">
        <v>5</v>
      </c>
      <c r="F4821">
        <v>2016</v>
      </c>
      <c r="G4821" t="s">
        <v>1164</v>
      </c>
      <c r="H4821" t="s">
        <v>544</v>
      </c>
      <c r="I4821" t="s">
        <v>1599</v>
      </c>
    </row>
    <row r="4822" spans="1:9" x14ac:dyDescent="0.25">
      <c r="A4822" t="s">
        <v>2522</v>
      </c>
      <c r="B4822">
        <v>0.24668554100000001</v>
      </c>
      <c r="C4822" t="s">
        <v>1335</v>
      </c>
      <c r="D4822" s="71">
        <v>42194</v>
      </c>
      <c r="E4822">
        <v>7</v>
      </c>
      <c r="F4822">
        <v>2015</v>
      </c>
      <c r="G4822" t="s">
        <v>1164</v>
      </c>
      <c r="H4822" t="s">
        <v>544</v>
      </c>
      <c r="I4822" t="s">
        <v>1599</v>
      </c>
    </row>
    <row r="4823" spans="1:9" x14ac:dyDescent="0.25">
      <c r="A4823" t="s">
        <v>2528</v>
      </c>
      <c r="B4823">
        <v>0.246289649</v>
      </c>
      <c r="C4823" t="s">
        <v>1335</v>
      </c>
      <c r="D4823" s="71">
        <v>42193</v>
      </c>
      <c r="E4823">
        <v>7</v>
      </c>
      <c r="F4823">
        <v>2015</v>
      </c>
      <c r="G4823" t="s">
        <v>1164</v>
      </c>
      <c r="H4823" t="s">
        <v>544</v>
      </c>
      <c r="I4823" t="s">
        <v>1599</v>
      </c>
    </row>
    <row r="4824" spans="1:9" x14ac:dyDescent="0.25">
      <c r="A4824" t="s">
        <v>2597</v>
      </c>
      <c r="B4824">
        <v>0.23968958100000001</v>
      </c>
      <c r="C4824" t="s">
        <v>1335</v>
      </c>
      <c r="D4824" s="71">
        <v>42535</v>
      </c>
      <c r="E4824">
        <v>6</v>
      </c>
      <c r="F4824">
        <v>2016</v>
      </c>
      <c r="G4824" t="s">
        <v>1164</v>
      </c>
      <c r="H4824" t="s">
        <v>544</v>
      </c>
      <c r="I4824" t="s">
        <v>1599</v>
      </c>
    </row>
    <row r="4825" spans="1:9" x14ac:dyDescent="0.25">
      <c r="A4825" t="s">
        <v>1815</v>
      </c>
      <c r="B4825">
        <v>0.219709287</v>
      </c>
      <c r="C4825" t="s">
        <v>1335</v>
      </c>
      <c r="D4825" s="71">
        <v>42380</v>
      </c>
      <c r="E4825">
        <v>1</v>
      </c>
      <c r="F4825">
        <v>2016</v>
      </c>
      <c r="G4825" t="s">
        <v>1164</v>
      </c>
      <c r="H4825" t="s">
        <v>544</v>
      </c>
      <c r="I4825" t="s">
        <v>1599</v>
      </c>
    </row>
    <row r="4826" spans="1:9" x14ac:dyDescent="0.25">
      <c r="A4826" t="s">
        <v>1978</v>
      </c>
      <c r="B4826">
        <v>0.208865209</v>
      </c>
      <c r="C4826" t="s">
        <v>1335</v>
      </c>
      <c r="D4826" s="71">
        <v>42332</v>
      </c>
      <c r="E4826">
        <v>11</v>
      </c>
      <c r="F4826">
        <v>2015</v>
      </c>
      <c r="G4826" t="s">
        <v>1164</v>
      </c>
      <c r="H4826" t="s">
        <v>544</v>
      </c>
      <c r="I4826" t="s">
        <v>1599</v>
      </c>
    </row>
    <row r="4827" spans="1:9" x14ac:dyDescent="0.25">
      <c r="A4827" t="s">
        <v>2131</v>
      </c>
      <c r="B4827">
        <v>0.19992609</v>
      </c>
      <c r="C4827" t="s">
        <v>1335</v>
      </c>
      <c r="D4827" s="71">
        <v>42520</v>
      </c>
      <c r="E4827">
        <v>5</v>
      </c>
      <c r="F4827">
        <v>2016</v>
      </c>
      <c r="G4827" t="s">
        <v>1164</v>
      </c>
      <c r="H4827" t="s">
        <v>544</v>
      </c>
      <c r="I4827" t="s">
        <v>1599</v>
      </c>
    </row>
    <row r="4828" spans="1:9" x14ac:dyDescent="0.25">
      <c r="A4828" t="s">
        <v>2227</v>
      </c>
      <c r="B4828">
        <v>0.195152085</v>
      </c>
      <c r="C4828" t="s">
        <v>1335</v>
      </c>
      <c r="D4828" s="71">
        <v>42521</v>
      </c>
      <c r="E4828">
        <v>5</v>
      </c>
      <c r="F4828">
        <v>2016</v>
      </c>
      <c r="G4828" t="s">
        <v>1164</v>
      </c>
      <c r="H4828" t="s">
        <v>544</v>
      </c>
      <c r="I4828" t="s">
        <v>1599</v>
      </c>
    </row>
    <row r="4829" spans="1:9" x14ac:dyDescent="0.25">
      <c r="A4829" t="s">
        <v>2371</v>
      </c>
      <c r="B4829">
        <v>0.18837105000000001</v>
      </c>
      <c r="C4829" t="s">
        <v>1335</v>
      </c>
      <c r="D4829" s="71">
        <v>42360</v>
      </c>
      <c r="E4829">
        <v>12</v>
      </c>
      <c r="F4829">
        <v>2015</v>
      </c>
      <c r="G4829" t="s">
        <v>1164</v>
      </c>
      <c r="H4829" t="s">
        <v>544</v>
      </c>
      <c r="I4829" t="s">
        <v>1599</v>
      </c>
    </row>
    <row r="4830" spans="1:9" x14ac:dyDescent="0.25">
      <c r="A4830" t="s">
        <v>2382</v>
      </c>
      <c r="B4830">
        <v>0.18809109700000001</v>
      </c>
      <c r="C4830" t="s">
        <v>1335</v>
      </c>
      <c r="D4830" s="71">
        <v>42468</v>
      </c>
      <c r="E4830">
        <v>4</v>
      </c>
      <c r="F4830">
        <v>2016</v>
      </c>
      <c r="G4830" t="s">
        <v>1164</v>
      </c>
      <c r="H4830" t="s">
        <v>544</v>
      </c>
      <c r="I4830" t="s">
        <v>1599</v>
      </c>
    </row>
    <row r="4831" spans="1:9" x14ac:dyDescent="0.25">
      <c r="A4831" t="s">
        <v>2516</v>
      </c>
      <c r="B4831">
        <v>0.183517085</v>
      </c>
      <c r="C4831" t="s">
        <v>1335</v>
      </c>
      <c r="D4831" s="71">
        <v>42355</v>
      </c>
      <c r="E4831">
        <v>12</v>
      </c>
      <c r="F4831">
        <v>2015</v>
      </c>
      <c r="G4831" t="s">
        <v>1164</v>
      </c>
      <c r="H4831" t="s">
        <v>544</v>
      </c>
      <c r="I4831" t="s">
        <v>1599</v>
      </c>
    </row>
    <row r="4832" spans="1:9" x14ac:dyDescent="0.25">
      <c r="A4832" t="s">
        <v>1840</v>
      </c>
      <c r="B4832">
        <v>0.17355715599999999</v>
      </c>
      <c r="C4832" t="s">
        <v>1335</v>
      </c>
      <c r="D4832" s="71">
        <v>42244</v>
      </c>
      <c r="E4832">
        <v>8</v>
      </c>
      <c r="F4832">
        <v>2015</v>
      </c>
      <c r="G4832" t="s">
        <v>1164</v>
      </c>
      <c r="H4832" t="s">
        <v>544</v>
      </c>
      <c r="I4832" t="s">
        <v>1599</v>
      </c>
    </row>
    <row r="4833" spans="1:9" x14ac:dyDescent="0.25">
      <c r="A4833" t="s">
        <v>1870</v>
      </c>
      <c r="B4833">
        <v>0.172800698</v>
      </c>
      <c r="C4833" t="s">
        <v>1335</v>
      </c>
      <c r="D4833" s="71">
        <v>42521</v>
      </c>
      <c r="E4833">
        <v>5</v>
      </c>
      <c r="F4833">
        <v>2016</v>
      </c>
      <c r="G4833" t="s">
        <v>1164</v>
      </c>
      <c r="H4833" t="s">
        <v>544</v>
      </c>
      <c r="I4833" t="s">
        <v>1599</v>
      </c>
    </row>
    <row r="4834" spans="1:9" x14ac:dyDescent="0.25">
      <c r="A4834" t="s">
        <v>1962</v>
      </c>
      <c r="B4834">
        <v>0.17013967599999999</v>
      </c>
      <c r="C4834" t="s">
        <v>1335</v>
      </c>
      <c r="D4834" s="71">
        <v>42478</v>
      </c>
      <c r="E4834">
        <v>4</v>
      </c>
      <c r="F4834">
        <v>2016</v>
      </c>
      <c r="G4834" t="s">
        <v>1164</v>
      </c>
      <c r="H4834" t="s">
        <v>544</v>
      </c>
      <c r="I4834" t="s">
        <v>1599</v>
      </c>
    </row>
    <row r="4835" spans="1:9" x14ac:dyDescent="0.25">
      <c r="A4835" t="s">
        <v>2039</v>
      </c>
      <c r="B4835">
        <v>0.168556809</v>
      </c>
      <c r="C4835" t="s">
        <v>1335</v>
      </c>
      <c r="D4835" s="71">
        <v>42349</v>
      </c>
      <c r="E4835">
        <v>12</v>
      </c>
      <c r="F4835">
        <v>2015</v>
      </c>
      <c r="G4835" t="s">
        <v>1164</v>
      </c>
      <c r="H4835" t="s">
        <v>544</v>
      </c>
      <c r="I4835" t="s">
        <v>1599</v>
      </c>
    </row>
    <row r="4836" spans="1:9" x14ac:dyDescent="0.25">
      <c r="A4836" t="s">
        <v>2064</v>
      </c>
      <c r="B4836">
        <v>0.167914282</v>
      </c>
      <c r="C4836" t="s">
        <v>1335</v>
      </c>
      <c r="D4836" s="71">
        <v>42499</v>
      </c>
      <c r="E4836">
        <v>5</v>
      </c>
      <c r="F4836">
        <v>2016</v>
      </c>
      <c r="G4836" t="s">
        <v>1164</v>
      </c>
      <c r="H4836" t="s">
        <v>544</v>
      </c>
      <c r="I4836" t="s">
        <v>1599</v>
      </c>
    </row>
    <row r="4837" spans="1:9" x14ac:dyDescent="0.25">
      <c r="A4837" t="s">
        <v>2239</v>
      </c>
      <c r="B4837">
        <v>0.16450609999999999</v>
      </c>
      <c r="C4837" t="s">
        <v>1335</v>
      </c>
      <c r="D4837" s="71">
        <v>42461</v>
      </c>
      <c r="E4837">
        <v>4</v>
      </c>
      <c r="F4837">
        <v>2016</v>
      </c>
      <c r="G4837" t="s">
        <v>1164</v>
      </c>
      <c r="H4837" t="s">
        <v>544</v>
      </c>
      <c r="I4837" t="s">
        <v>1599</v>
      </c>
    </row>
    <row r="4838" spans="1:9" x14ac:dyDescent="0.25">
      <c r="A4838" t="s">
        <v>2251</v>
      </c>
      <c r="B4838">
        <v>0.16427431300000001</v>
      </c>
      <c r="C4838" t="s">
        <v>1335</v>
      </c>
      <c r="D4838" s="71">
        <v>42263</v>
      </c>
      <c r="E4838">
        <v>9</v>
      </c>
      <c r="F4838">
        <v>2015</v>
      </c>
      <c r="G4838" t="s">
        <v>1164</v>
      </c>
      <c r="H4838" t="s">
        <v>544</v>
      </c>
      <c r="I4838" t="s">
        <v>1599</v>
      </c>
    </row>
    <row r="4839" spans="1:9" x14ac:dyDescent="0.25">
      <c r="A4839" t="s">
        <v>2267</v>
      </c>
      <c r="B4839">
        <v>0.16398995999999999</v>
      </c>
      <c r="C4839" t="s">
        <v>1335</v>
      </c>
      <c r="D4839" s="71">
        <v>42503</v>
      </c>
      <c r="E4839">
        <v>5</v>
      </c>
      <c r="F4839">
        <v>2016</v>
      </c>
      <c r="G4839" t="s">
        <v>1164</v>
      </c>
      <c r="H4839" t="s">
        <v>544</v>
      </c>
      <c r="I4839" t="s">
        <v>1599</v>
      </c>
    </row>
    <row r="4840" spans="1:9" x14ac:dyDescent="0.25">
      <c r="A4840" t="s">
        <v>2383</v>
      </c>
      <c r="B4840">
        <v>0.16197171399999999</v>
      </c>
      <c r="C4840" t="s">
        <v>1335</v>
      </c>
      <c r="D4840" s="71">
        <v>42452</v>
      </c>
      <c r="E4840">
        <v>3</v>
      </c>
      <c r="F4840">
        <v>2016</v>
      </c>
      <c r="G4840" t="s">
        <v>1164</v>
      </c>
      <c r="H4840" t="s">
        <v>544</v>
      </c>
      <c r="I4840" t="s">
        <v>1599</v>
      </c>
    </row>
    <row r="4841" spans="1:9" x14ac:dyDescent="0.25">
      <c r="A4841" t="s">
        <v>2595</v>
      </c>
      <c r="B4841">
        <v>0.15826823500000001</v>
      </c>
      <c r="C4841" t="s">
        <v>1335</v>
      </c>
      <c r="D4841" s="71">
        <v>42390</v>
      </c>
      <c r="E4841">
        <v>1</v>
      </c>
      <c r="F4841">
        <v>2016</v>
      </c>
      <c r="G4841" t="s">
        <v>1164</v>
      </c>
      <c r="H4841" t="s">
        <v>544</v>
      </c>
      <c r="I4841" t="s">
        <v>1599</v>
      </c>
    </row>
    <row r="4842" spans="1:9" x14ac:dyDescent="0.25">
      <c r="A4842" t="s">
        <v>2599</v>
      </c>
      <c r="B4842">
        <v>0.15819328899999999</v>
      </c>
      <c r="C4842" t="s">
        <v>1335</v>
      </c>
      <c r="D4842" s="71">
        <v>42345</v>
      </c>
      <c r="E4842">
        <v>12</v>
      </c>
      <c r="F4842">
        <v>2015</v>
      </c>
      <c r="G4842" t="s">
        <v>1164</v>
      </c>
      <c r="H4842" t="s">
        <v>544</v>
      </c>
      <c r="I4842" t="s">
        <v>1599</v>
      </c>
    </row>
    <row r="4843" spans="1:9" x14ac:dyDescent="0.25">
      <c r="A4843" t="s">
        <v>1653</v>
      </c>
      <c r="B4843">
        <v>0.15720846899999999</v>
      </c>
      <c r="C4843" t="s">
        <v>1335</v>
      </c>
      <c r="D4843" s="71">
        <v>42445</v>
      </c>
      <c r="E4843">
        <v>3</v>
      </c>
      <c r="F4843">
        <v>2016</v>
      </c>
      <c r="G4843" t="s">
        <v>1164</v>
      </c>
      <c r="H4843" t="s">
        <v>544</v>
      </c>
      <c r="I4843" t="s">
        <v>1599</v>
      </c>
    </row>
    <row r="4844" spans="1:9" x14ac:dyDescent="0.25">
      <c r="A4844" t="s">
        <v>1827</v>
      </c>
      <c r="B4844">
        <v>0.15431020000000001</v>
      </c>
      <c r="C4844" t="s">
        <v>1335</v>
      </c>
      <c r="D4844" s="71">
        <v>42452</v>
      </c>
      <c r="E4844">
        <v>3</v>
      </c>
      <c r="F4844">
        <v>2016</v>
      </c>
      <c r="G4844" t="s">
        <v>1164</v>
      </c>
      <c r="H4844" t="s">
        <v>544</v>
      </c>
      <c r="I4844" t="s">
        <v>1599</v>
      </c>
    </row>
    <row r="4845" spans="1:9" x14ac:dyDescent="0.25">
      <c r="A4845" t="s">
        <v>1865</v>
      </c>
      <c r="B4845">
        <v>0.15381893999999999</v>
      </c>
      <c r="C4845" t="s">
        <v>1335</v>
      </c>
      <c r="D4845" s="71">
        <v>42282</v>
      </c>
      <c r="E4845">
        <v>10</v>
      </c>
      <c r="F4845">
        <v>2015</v>
      </c>
      <c r="G4845" t="s">
        <v>1164</v>
      </c>
      <c r="H4845" t="s">
        <v>544</v>
      </c>
      <c r="I4845" t="s">
        <v>1599</v>
      </c>
    </row>
    <row r="4846" spans="1:9" x14ac:dyDescent="0.25">
      <c r="A4846" t="s">
        <v>1869</v>
      </c>
      <c r="B4846">
        <v>0.15374439100000001</v>
      </c>
      <c r="C4846" t="s">
        <v>1335</v>
      </c>
      <c r="D4846" s="71">
        <v>42499</v>
      </c>
      <c r="E4846">
        <v>5</v>
      </c>
      <c r="F4846">
        <v>2016</v>
      </c>
      <c r="G4846" t="s">
        <v>1164</v>
      </c>
      <c r="H4846" t="s">
        <v>544</v>
      </c>
      <c r="I4846" t="s">
        <v>1599</v>
      </c>
    </row>
    <row r="4847" spans="1:9" x14ac:dyDescent="0.25">
      <c r="A4847" t="s">
        <v>1950</v>
      </c>
      <c r="B4847">
        <v>0.15265932500000001</v>
      </c>
      <c r="C4847" t="s">
        <v>1335</v>
      </c>
      <c r="D4847" s="71">
        <v>42447</v>
      </c>
      <c r="E4847">
        <v>3</v>
      </c>
      <c r="F4847">
        <v>2016</v>
      </c>
      <c r="G4847" t="s">
        <v>1164</v>
      </c>
      <c r="H4847" t="s">
        <v>544</v>
      </c>
      <c r="I4847" t="s">
        <v>1599</v>
      </c>
    </row>
    <row r="4848" spans="1:9" x14ac:dyDescent="0.25">
      <c r="A4848" t="s">
        <v>1961</v>
      </c>
      <c r="B4848">
        <v>0.15246895199999999</v>
      </c>
      <c r="C4848" t="s">
        <v>1335</v>
      </c>
      <c r="D4848" s="71">
        <v>42520</v>
      </c>
      <c r="E4848">
        <v>5</v>
      </c>
      <c r="F4848">
        <v>2016</v>
      </c>
      <c r="G4848" t="s">
        <v>1164</v>
      </c>
      <c r="H4848" t="s">
        <v>544</v>
      </c>
      <c r="I4848" t="s">
        <v>1599</v>
      </c>
    </row>
    <row r="4849" spans="1:9" x14ac:dyDescent="0.25">
      <c r="A4849" t="s">
        <v>2078</v>
      </c>
      <c r="B4849">
        <v>0.15082663499999999</v>
      </c>
      <c r="C4849" t="s">
        <v>1335</v>
      </c>
      <c r="D4849" s="71">
        <v>42248</v>
      </c>
      <c r="E4849">
        <v>9</v>
      </c>
      <c r="F4849">
        <v>2015</v>
      </c>
      <c r="G4849" t="s">
        <v>1164</v>
      </c>
      <c r="H4849" t="s">
        <v>544</v>
      </c>
      <c r="I4849" t="s">
        <v>1599</v>
      </c>
    </row>
    <row r="4850" spans="1:9" x14ac:dyDescent="0.25">
      <c r="A4850" t="s">
        <v>2157</v>
      </c>
      <c r="B4850">
        <v>0.14967091099999999</v>
      </c>
      <c r="C4850" t="s">
        <v>1335</v>
      </c>
      <c r="D4850" s="71">
        <v>42513</v>
      </c>
      <c r="E4850">
        <v>5</v>
      </c>
      <c r="F4850">
        <v>2016</v>
      </c>
      <c r="G4850" t="s">
        <v>1164</v>
      </c>
      <c r="H4850" t="s">
        <v>544</v>
      </c>
      <c r="I4850" t="s">
        <v>1599</v>
      </c>
    </row>
    <row r="4851" spans="1:9" x14ac:dyDescent="0.25">
      <c r="A4851" t="s">
        <v>2251</v>
      </c>
      <c r="B4851">
        <v>0.14860166499999999</v>
      </c>
      <c r="C4851" t="s">
        <v>1335</v>
      </c>
      <c r="D4851" s="71">
        <v>42338</v>
      </c>
      <c r="E4851">
        <v>11</v>
      </c>
      <c r="F4851">
        <v>2015</v>
      </c>
      <c r="G4851" t="s">
        <v>1164</v>
      </c>
      <c r="H4851" t="s">
        <v>544</v>
      </c>
      <c r="I4851" t="s">
        <v>1599</v>
      </c>
    </row>
    <row r="4852" spans="1:9" x14ac:dyDescent="0.25">
      <c r="A4852" t="s">
        <v>2274</v>
      </c>
      <c r="B4852">
        <v>0.148370633</v>
      </c>
      <c r="C4852" t="s">
        <v>1335</v>
      </c>
      <c r="D4852" s="71">
        <v>42349</v>
      </c>
      <c r="E4852">
        <v>12</v>
      </c>
      <c r="F4852">
        <v>2015</v>
      </c>
      <c r="G4852" t="s">
        <v>1164</v>
      </c>
      <c r="H4852" t="s">
        <v>544</v>
      </c>
      <c r="I4852" t="s">
        <v>1599</v>
      </c>
    </row>
    <row r="4853" spans="1:9" x14ac:dyDescent="0.25">
      <c r="A4853" t="s">
        <v>2520</v>
      </c>
      <c r="B4853">
        <v>0.14502868699999999</v>
      </c>
      <c r="C4853" t="s">
        <v>1335</v>
      </c>
      <c r="D4853" s="71">
        <v>42395</v>
      </c>
      <c r="E4853">
        <v>1</v>
      </c>
      <c r="F4853">
        <v>2016</v>
      </c>
      <c r="G4853" t="s">
        <v>1164</v>
      </c>
      <c r="H4853" t="s">
        <v>544</v>
      </c>
      <c r="I4853" t="s">
        <v>1599</v>
      </c>
    </row>
    <row r="4854" spans="1:9" x14ac:dyDescent="0.25">
      <c r="A4854" t="s">
        <v>1658</v>
      </c>
      <c r="B4854">
        <v>0.14358423000000001</v>
      </c>
      <c r="C4854" t="s">
        <v>1335</v>
      </c>
      <c r="D4854" s="71">
        <v>42314</v>
      </c>
      <c r="E4854">
        <v>11</v>
      </c>
      <c r="F4854">
        <v>2015</v>
      </c>
      <c r="G4854" t="s">
        <v>1164</v>
      </c>
      <c r="H4854" t="s">
        <v>544</v>
      </c>
      <c r="I4854" t="s">
        <v>1599</v>
      </c>
    </row>
    <row r="4855" spans="1:9" x14ac:dyDescent="0.25">
      <c r="A4855" t="s">
        <v>1738</v>
      </c>
      <c r="B4855">
        <v>0.14242371100000001</v>
      </c>
      <c r="C4855" t="s">
        <v>1335</v>
      </c>
      <c r="D4855" s="71">
        <v>42489</v>
      </c>
      <c r="E4855">
        <v>4</v>
      </c>
      <c r="F4855">
        <v>2016</v>
      </c>
      <c r="G4855" t="s">
        <v>1164</v>
      </c>
      <c r="H4855" t="s">
        <v>544</v>
      </c>
      <c r="I4855" t="s">
        <v>1599</v>
      </c>
    </row>
    <row r="4856" spans="1:9" x14ac:dyDescent="0.25">
      <c r="A4856" t="s">
        <v>1872</v>
      </c>
      <c r="B4856">
        <v>0.140810463</v>
      </c>
      <c r="C4856" t="s">
        <v>1335</v>
      </c>
      <c r="D4856" s="71">
        <v>42478</v>
      </c>
      <c r="E4856">
        <v>4</v>
      </c>
      <c r="F4856">
        <v>2016</v>
      </c>
      <c r="G4856" t="s">
        <v>1164</v>
      </c>
      <c r="H4856" t="s">
        <v>544</v>
      </c>
      <c r="I4856" t="s">
        <v>1599</v>
      </c>
    </row>
    <row r="4857" spans="1:9" x14ac:dyDescent="0.25">
      <c r="A4857" t="s">
        <v>1903</v>
      </c>
      <c r="B4857">
        <v>0.14047116700000001</v>
      </c>
      <c r="C4857" t="s">
        <v>1335</v>
      </c>
      <c r="D4857" s="71">
        <v>42440</v>
      </c>
      <c r="E4857">
        <v>3</v>
      </c>
      <c r="F4857">
        <v>2016</v>
      </c>
      <c r="G4857" t="s">
        <v>1164</v>
      </c>
      <c r="H4857" t="s">
        <v>544</v>
      </c>
      <c r="I4857" t="s">
        <v>1599</v>
      </c>
    </row>
    <row r="4858" spans="1:9" x14ac:dyDescent="0.25">
      <c r="A4858" t="s">
        <v>1954</v>
      </c>
      <c r="B4858">
        <v>0.13985244399999999</v>
      </c>
      <c r="C4858" t="s">
        <v>1335</v>
      </c>
      <c r="D4858" s="71">
        <v>42457</v>
      </c>
      <c r="E4858">
        <v>3</v>
      </c>
      <c r="F4858">
        <v>2016</v>
      </c>
      <c r="G4858" t="s">
        <v>1164</v>
      </c>
      <c r="H4858" t="s">
        <v>544</v>
      </c>
      <c r="I4858" t="s">
        <v>1599</v>
      </c>
    </row>
    <row r="4859" spans="1:9" x14ac:dyDescent="0.25">
      <c r="A4859" t="s">
        <v>2092</v>
      </c>
      <c r="B4859">
        <v>0.13812739700000001</v>
      </c>
      <c r="C4859" t="s">
        <v>1335</v>
      </c>
      <c r="D4859" s="71">
        <v>42174</v>
      </c>
      <c r="E4859">
        <v>6</v>
      </c>
      <c r="F4859">
        <v>2015</v>
      </c>
      <c r="G4859" t="s">
        <v>1164</v>
      </c>
      <c r="H4859" t="s">
        <v>544</v>
      </c>
      <c r="I4859" t="s">
        <v>1599</v>
      </c>
    </row>
    <row r="4860" spans="1:9" x14ac:dyDescent="0.25">
      <c r="A4860" t="s">
        <v>2216</v>
      </c>
      <c r="B4860">
        <v>0.13661606100000001</v>
      </c>
      <c r="C4860" t="s">
        <v>1335</v>
      </c>
      <c r="D4860" s="71">
        <v>42514</v>
      </c>
      <c r="E4860">
        <v>5</v>
      </c>
      <c r="F4860">
        <v>2016</v>
      </c>
      <c r="G4860" t="s">
        <v>1164</v>
      </c>
      <c r="H4860" t="s">
        <v>544</v>
      </c>
      <c r="I4860" t="s">
        <v>1599</v>
      </c>
    </row>
    <row r="4861" spans="1:9" x14ac:dyDescent="0.25">
      <c r="A4861" t="s">
        <v>2435</v>
      </c>
      <c r="B4861">
        <v>0.13414279100000001</v>
      </c>
      <c r="C4861" t="s">
        <v>1335</v>
      </c>
      <c r="D4861" s="71">
        <v>42503</v>
      </c>
      <c r="E4861">
        <v>5</v>
      </c>
      <c r="F4861">
        <v>2016</v>
      </c>
      <c r="G4861" t="s">
        <v>1164</v>
      </c>
      <c r="H4861" t="s">
        <v>544</v>
      </c>
      <c r="I4861" t="s">
        <v>1599</v>
      </c>
    </row>
    <row r="4862" spans="1:9" x14ac:dyDescent="0.25">
      <c r="A4862" t="s">
        <v>2466</v>
      </c>
      <c r="B4862">
        <v>0.13390395399999999</v>
      </c>
      <c r="C4862" t="s">
        <v>1335</v>
      </c>
      <c r="D4862" s="71">
        <v>42482</v>
      </c>
      <c r="E4862">
        <v>4</v>
      </c>
      <c r="F4862">
        <v>2016</v>
      </c>
      <c r="G4862" t="s">
        <v>1164</v>
      </c>
      <c r="H4862" t="s">
        <v>544</v>
      </c>
      <c r="I4862" t="s">
        <v>1599</v>
      </c>
    </row>
    <row r="4863" spans="1:9" x14ac:dyDescent="0.25">
      <c r="A4863" t="s">
        <v>1688</v>
      </c>
      <c r="B4863">
        <v>0.131429451</v>
      </c>
      <c r="C4863" t="s">
        <v>1335</v>
      </c>
      <c r="D4863" s="71">
        <v>42191</v>
      </c>
      <c r="E4863">
        <v>7</v>
      </c>
      <c r="F4863">
        <v>2015</v>
      </c>
      <c r="G4863" t="s">
        <v>1164</v>
      </c>
      <c r="H4863" t="s">
        <v>544</v>
      </c>
      <c r="I4863" t="s">
        <v>1599</v>
      </c>
    </row>
    <row r="4864" spans="1:9" x14ac:dyDescent="0.25">
      <c r="A4864" t="s">
        <v>1832</v>
      </c>
      <c r="B4864">
        <v>0.13008784700000001</v>
      </c>
      <c r="C4864" t="s">
        <v>1335</v>
      </c>
      <c r="D4864" s="71">
        <v>42355</v>
      </c>
      <c r="E4864">
        <v>12</v>
      </c>
      <c r="F4864">
        <v>2015</v>
      </c>
      <c r="G4864" t="s">
        <v>1164</v>
      </c>
      <c r="H4864" t="s">
        <v>544</v>
      </c>
      <c r="I4864" t="s">
        <v>1599</v>
      </c>
    </row>
    <row r="4865" spans="1:9" x14ac:dyDescent="0.25">
      <c r="A4865" t="s">
        <v>1935</v>
      </c>
      <c r="B4865">
        <v>0.12890299399999999</v>
      </c>
      <c r="C4865" t="s">
        <v>1335</v>
      </c>
      <c r="D4865" s="71">
        <v>42355</v>
      </c>
      <c r="E4865">
        <v>12</v>
      </c>
      <c r="F4865">
        <v>2015</v>
      </c>
      <c r="G4865" t="s">
        <v>1164</v>
      </c>
      <c r="H4865" t="s">
        <v>544</v>
      </c>
      <c r="I4865" t="s">
        <v>1599</v>
      </c>
    </row>
    <row r="4866" spans="1:9" x14ac:dyDescent="0.25">
      <c r="A4866" t="s">
        <v>2369</v>
      </c>
      <c r="B4866">
        <v>0.123900288</v>
      </c>
      <c r="C4866" t="s">
        <v>1335</v>
      </c>
      <c r="D4866" s="71">
        <v>42340</v>
      </c>
      <c r="E4866">
        <v>12</v>
      </c>
      <c r="F4866">
        <v>2015</v>
      </c>
      <c r="G4866" t="s">
        <v>1164</v>
      </c>
      <c r="H4866" t="s">
        <v>544</v>
      </c>
      <c r="I4866" t="s">
        <v>1599</v>
      </c>
    </row>
    <row r="4867" spans="1:9" x14ac:dyDescent="0.25">
      <c r="A4867" t="s">
        <v>2403</v>
      </c>
      <c r="B4867">
        <v>0.123544611</v>
      </c>
      <c r="C4867" t="s">
        <v>1335</v>
      </c>
      <c r="D4867" s="71">
        <v>42355</v>
      </c>
      <c r="E4867">
        <v>12</v>
      </c>
      <c r="F4867">
        <v>2015</v>
      </c>
      <c r="G4867" t="s">
        <v>1164</v>
      </c>
      <c r="H4867" t="s">
        <v>544</v>
      </c>
      <c r="I4867" t="s">
        <v>1599</v>
      </c>
    </row>
    <row r="4868" spans="1:9" x14ac:dyDescent="0.25">
      <c r="A4868" t="s">
        <v>2447</v>
      </c>
      <c r="B4868">
        <v>0.123117658</v>
      </c>
      <c r="C4868" t="s">
        <v>1335</v>
      </c>
      <c r="D4868" s="71">
        <v>42360</v>
      </c>
      <c r="E4868">
        <v>12</v>
      </c>
      <c r="F4868">
        <v>2015</v>
      </c>
      <c r="G4868" t="s">
        <v>1164</v>
      </c>
      <c r="H4868" t="s">
        <v>544</v>
      </c>
      <c r="I4868" t="s">
        <v>1599</v>
      </c>
    </row>
    <row r="4869" spans="1:9" x14ac:dyDescent="0.25">
      <c r="A4869" t="s">
        <v>1829</v>
      </c>
      <c r="B4869">
        <v>0.36710352299999999</v>
      </c>
      <c r="C4869" t="s">
        <v>1335</v>
      </c>
      <c r="D4869" s="71">
        <v>42195</v>
      </c>
      <c r="E4869">
        <v>7</v>
      </c>
      <c r="F4869">
        <v>2015</v>
      </c>
      <c r="G4869" t="s">
        <v>1598</v>
      </c>
      <c r="H4869" t="s">
        <v>1019</v>
      </c>
      <c r="I4869" t="s">
        <v>1599</v>
      </c>
    </row>
    <row r="4870" spans="1:9" x14ac:dyDescent="0.25">
      <c r="A4870" t="s">
        <v>2269</v>
      </c>
      <c r="B4870">
        <v>0.14842511999999999</v>
      </c>
      <c r="C4870" t="s">
        <v>1335</v>
      </c>
      <c r="D4870" s="71">
        <v>42489</v>
      </c>
      <c r="E4870">
        <v>4</v>
      </c>
      <c r="F4870">
        <v>2016</v>
      </c>
      <c r="G4870" t="s">
        <v>1164</v>
      </c>
      <c r="H4870" t="s">
        <v>544</v>
      </c>
      <c r="I4870" t="s">
        <v>1599</v>
      </c>
    </row>
    <row r="4871" spans="1:9" x14ac:dyDescent="0.25">
      <c r="A4871" t="s">
        <v>2410</v>
      </c>
      <c r="B4871">
        <v>0.13434277</v>
      </c>
      <c r="C4871" t="s">
        <v>1335</v>
      </c>
      <c r="D4871" s="71">
        <v>42489</v>
      </c>
      <c r="E4871">
        <v>4</v>
      </c>
      <c r="F4871">
        <v>2016</v>
      </c>
      <c r="G4871" t="s">
        <v>1164</v>
      </c>
      <c r="H4871" t="s">
        <v>544</v>
      </c>
      <c r="I4871" t="s">
        <v>1599</v>
      </c>
    </row>
    <row r="4872" spans="1:9" x14ac:dyDescent="0.25">
      <c r="A4872" t="s">
        <v>2099</v>
      </c>
      <c r="B4872">
        <v>0.150471677</v>
      </c>
      <c r="C4872" t="s">
        <v>1335</v>
      </c>
      <c r="D4872" s="71">
        <v>42397</v>
      </c>
      <c r="E4872">
        <v>1</v>
      </c>
      <c r="F4872">
        <v>2016</v>
      </c>
      <c r="G4872" t="s">
        <v>1164</v>
      </c>
      <c r="H4872" t="s">
        <v>544</v>
      </c>
      <c r="I4872" t="s">
        <v>1599</v>
      </c>
    </row>
    <row r="4873" spans="1:9" x14ac:dyDescent="0.25">
      <c r="A4873" t="s">
        <v>1998</v>
      </c>
      <c r="B4873">
        <v>0.15193010600000001</v>
      </c>
      <c r="C4873" t="s">
        <v>1335</v>
      </c>
      <c r="D4873" s="71">
        <v>42452</v>
      </c>
      <c r="E4873">
        <v>3</v>
      </c>
      <c r="F4873">
        <v>2016</v>
      </c>
      <c r="G4873" t="s">
        <v>1164</v>
      </c>
      <c r="H4873" t="s">
        <v>544</v>
      </c>
      <c r="I4873" t="s">
        <v>1599</v>
      </c>
    </row>
    <row r="4874" spans="1:9" x14ac:dyDescent="0.25">
      <c r="A4874" t="s">
        <v>1790</v>
      </c>
      <c r="B4874">
        <v>0.40790390700000001</v>
      </c>
      <c r="C4874" t="s">
        <v>1335</v>
      </c>
      <c r="D4874" s="71">
        <v>42163</v>
      </c>
      <c r="E4874">
        <v>6</v>
      </c>
      <c r="F4874">
        <v>2015</v>
      </c>
      <c r="G4874" t="s">
        <v>1164</v>
      </c>
      <c r="H4874" t="s">
        <v>544</v>
      </c>
      <c r="I4874" t="s">
        <v>1599</v>
      </c>
    </row>
    <row r="4875" spans="1:9" x14ac:dyDescent="0.25">
      <c r="A4875" t="s">
        <v>1806</v>
      </c>
      <c r="B4875">
        <v>0.38883801499999998</v>
      </c>
      <c r="C4875" t="s">
        <v>1335</v>
      </c>
      <c r="D4875" s="71">
        <v>42464</v>
      </c>
      <c r="E4875">
        <v>4</v>
      </c>
      <c r="F4875">
        <v>2016</v>
      </c>
      <c r="G4875" t="s">
        <v>1164</v>
      </c>
      <c r="H4875" t="s">
        <v>544</v>
      </c>
      <c r="I4875" t="s">
        <v>1599</v>
      </c>
    </row>
    <row r="4876" spans="1:9" x14ac:dyDescent="0.25">
      <c r="A4876" t="s">
        <v>1846</v>
      </c>
      <c r="B4876">
        <v>0.35726076600000001</v>
      </c>
      <c r="C4876" t="s">
        <v>1335</v>
      </c>
      <c r="D4876" s="71">
        <v>42264</v>
      </c>
      <c r="E4876">
        <v>9</v>
      </c>
      <c r="F4876">
        <v>2015</v>
      </c>
      <c r="G4876" t="s">
        <v>1164</v>
      </c>
      <c r="H4876" t="s">
        <v>544</v>
      </c>
      <c r="I4876" t="s">
        <v>1599</v>
      </c>
    </row>
    <row r="4877" spans="1:9" x14ac:dyDescent="0.25">
      <c r="A4877" t="s">
        <v>1909</v>
      </c>
      <c r="B4877">
        <v>0.33638003500000002</v>
      </c>
      <c r="C4877" t="s">
        <v>1335</v>
      </c>
      <c r="D4877" s="71">
        <v>42453</v>
      </c>
      <c r="E4877">
        <v>3</v>
      </c>
      <c r="F4877">
        <v>2016</v>
      </c>
      <c r="G4877" t="s">
        <v>1164</v>
      </c>
      <c r="H4877" t="s">
        <v>544</v>
      </c>
      <c r="I4877" t="s">
        <v>1599</v>
      </c>
    </row>
    <row r="4878" spans="1:9" x14ac:dyDescent="0.25">
      <c r="A4878" t="s">
        <v>1915</v>
      </c>
      <c r="B4878">
        <v>0.33489487600000001</v>
      </c>
      <c r="C4878" t="s">
        <v>1335</v>
      </c>
      <c r="D4878" s="71">
        <v>42419</v>
      </c>
      <c r="E4878">
        <v>2</v>
      </c>
      <c r="F4878">
        <v>2016</v>
      </c>
      <c r="G4878" t="s">
        <v>1164</v>
      </c>
      <c r="H4878" t="s">
        <v>544</v>
      </c>
      <c r="I4878" t="s">
        <v>1599</v>
      </c>
    </row>
    <row r="4879" spans="1:9" x14ac:dyDescent="0.25">
      <c r="A4879" t="s">
        <v>1999</v>
      </c>
      <c r="B4879">
        <v>0.31563060799999998</v>
      </c>
      <c r="C4879" t="s">
        <v>1335</v>
      </c>
      <c r="D4879" s="71">
        <v>42431</v>
      </c>
      <c r="E4879">
        <v>3</v>
      </c>
      <c r="F4879">
        <v>2016</v>
      </c>
      <c r="G4879" t="s">
        <v>1164</v>
      </c>
      <c r="H4879" t="s">
        <v>544</v>
      </c>
      <c r="I4879" t="s">
        <v>1599</v>
      </c>
    </row>
    <row r="4880" spans="1:9" x14ac:dyDescent="0.25">
      <c r="A4880" t="s">
        <v>2087</v>
      </c>
      <c r="B4880">
        <v>0.29779509599999998</v>
      </c>
      <c r="C4880" t="s">
        <v>1335</v>
      </c>
      <c r="D4880" s="71">
        <v>42503</v>
      </c>
      <c r="E4880">
        <v>5</v>
      </c>
      <c r="F4880">
        <v>2016</v>
      </c>
      <c r="G4880" t="s">
        <v>1164</v>
      </c>
      <c r="H4880" t="s">
        <v>544</v>
      </c>
      <c r="I4880" t="s">
        <v>1599</v>
      </c>
    </row>
    <row r="4881" spans="1:9" x14ac:dyDescent="0.25">
      <c r="A4881" t="s">
        <v>2238</v>
      </c>
      <c r="B4881">
        <v>0.27652633100000001</v>
      </c>
      <c r="C4881" t="s">
        <v>1335</v>
      </c>
      <c r="D4881" s="71">
        <v>42467</v>
      </c>
      <c r="E4881">
        <v>4</v>
      </c>
      <c r="F4881">
        <v>2016</v>
      </c>
      <c r="G4881" t="s">
        <v>1164</v>
      </c>
      <c r="H4881" t="s">
        <v>544</v>
      </c>
      <c r="I4881" t="s">
        <v>1599</v>
      </c>
    </row>
    <row r="4882" spans="1:9" x14ac:dyDescent="0.25">
      <c r="A4882" t="s">
        <v>2269</v>
      </c>
      <c r="B4882">
        <v>0.27367123900000001</v>
      </c>
      <c r="C4882" t="s">
        <v>1335</v>
      </c>
      <c r="D4882" s="71">
        <v>42388</v>
      </c>
      <c r="E4882">
        <v>1</v>
      </c>
      <c r="F4882">
        <v>2016</v>
      </c>
      <c r="G4882" t="s">
        <v>1164</v>
      </c>
      <c r="H4882" t="s">
        <v>544</v>
      </c>
      <c r="I4882" t="s">
        <v>1599</v>
      </c>
    </row>
    <row r="4883" spans="1:9" x14ac:dyDescent="0.25">
      <c r="A4883" t="s">
        <v>2473</v>
      </c>
      <c r="B4883">
        <v>0.25120610799999998</v>
      </c>
      <c r="C4883" t="s">
        <v>1335</v>
      </c>
      <c r="D4883" s="71">
        <v>42171</v>
      </c>
      <c r="E4883">
        <v>6</v>
      </c>
      <c r="F4883">
        <v>2015</v>
      </c>
      <c r="G4883" t="s">
        <v>1164</v>
      </c>
      <c r="H4883" t="s">
        <v>544</v>
      </c>
      <c r="I4883" t="s">
        <v>1599</v>
      </c>
    </row>
    <row r="4884" spans="1:9" x14ac:dyDescent="0.25">
      <c r="A4884" t="s">
        <v>2493</v>
      </c>
      <c r="B4884">
        <v>0.24941048900000001</v>
      </c>
      <c r="C4884" t="s">
        <v>1335</v>
      </c>
      <c r="D4884" s="71">
        <v>42368</v>
      </c>
      <c r="E4884">
        <v>12</v>
      </c>
      <c r="F4884">
        <v>2015</v>
      </c>
      <c r="G4884" t="s">
        <v>1164</v>
      </c>
      <c r="H4884" t="s">
        <v>544</v>
      </c>
      <c r="I4884" t="s">
        <v>1599</v>
      </c>
    </row>
    <row r="4885" spans="1:9" x14ac:dyDescent="0.25">
      <c r="A4885" t="s">
        <v>2535</v>
      </c>
      <c r="B4885">
        <v>0.24550728499999999</v>
      </c>
      <c r="C4885" t="s">
        <v>1335</v>
      </c>
      <c r="D4885" s="71">
        <v>42249</v>
      </c>
      <c r="E4885">
        <v>9</v>
      </c>
      <c r="F4885">
        <v>2015</v>
      </c>
      <c r="G4885" t="s">
        <v>1164</v>
      </c>
      <c r="H4885" t="s">
        <v>544</v>
      </c>
      <c r="I4885" t="s">
        <v>1599</v>
      </c>
    </row>
    <row r="4886" spans="1:9" x14ac:dyDescent="0.25">
      <c r="A4886" t="s">
        <v>2539</v>
      </c>
      <c r="B4886">
        <v>0.24526830699999999</v>
      </c>
      <c r="C4886" t="s">
        <v>1335</v>
      </c>
      <c r="D4886" s="71">
        <v>42348</v>
      </c>
      <c r="E4886">
        <v>12</v>
      </c>
      <c r="F4886">
        <v>2015</v>
      </c>
      <c r="G4886" t="s">
        <v>1164</v>
      </c>
      <c r="H4886" t="s">
        <v>544</v>
      </c>
      <c r="I4886" t="s">
        <v>1599</v>
      </c>
    </row>
    <row r="4887" spans="1:9" x14ac:dyDescent="0.25">
      <c r="A4887" t="s">
        <v>2621</v>
      </c>
      <c r="B4887">
        <v>0.237843045</v>
      </c>
      <c r="C4887" t="s">
        <v>1335</v>
      </c>
      <c r="D4887" s="71">
        <v>42536</v>
      </c>
      <c r="E4887">
        <v>6</v>
      </c>
      <c r="F4887">
        <v>2016</v>
      </c>
      <c r="G4887" t="s">
        <v>1164</v>
      </c>
      <c r="H4887" t="s">
        <v>544</v>
      </c>
      <c r="I4887" t="s">
        <v>1599</v>
      </c>
    </row>
    <row r="4888" spans="1:9" x14ac:dyDescent="0.25">
      <c r="A4888" t="s">
        <v>2622</v>
      </c>
      <c r="B4888">
        <v>0.237843045</v>
      </c>
      <c r="C4888" t="s">
        <v>1335</v>
      </c>
      <c r="D4888" s="71">
        <v>42530</v>
      </c>
      <c r="E4888">
        <v>6</v>
      </c>
      <c r="F4888">
        <v>2016</v>
      </c>
      <c r="G4888" t="s">
        <v>1164</v>
      </c>
      <c r="H4888" t="s">
        <v>544</v>
      </c>
      <c r="I4888" t="s">
        <v>1599</v>
      </c>
    </row>
    <row r="4889" spans="1:9" x14ac:dyDescent="0.25">
      <c r="A4889" t="s">
        <v>2631</v>
      </c>
      <c r="B4889">
        <v>0.236485793</v>
      </c>
      <c r="C4889" t="s">
        <v>1335</v>
      </c>
      <c r="D4889" s="71">
        <v>42193</v>
      </c>
      <c r="E4889">
        <v>7</v>
      </c>
      <c r="F4889">
        <v>2015</v>
      </c>
      <c r="G4889" t="s">
        <v>1164</v>
      </c>
      <c r="H4889" t="s">
        <v>544</v>
      </c>
      <c r="I4889" t="s">
        <v>1599</v>
      </c>
    </row>
    <row r="4890" spans="1:9" x14ac:dyDescent="0.25">
      <c r="A4890" t="s">
        <v>1861</v>
      </c>
      <c r="B4890">
        <v>0.216018934</v>
      </c>
      <c r="C4890" t="s">
        <v>1335</v>
      </c>
      <c r="D4890" s="71">
        <v>42503</v>
      </c>
      <c r="E4890">
        <v>5</v>
      </c>
      <c r="F4890">
        <v>2016</v>
      </c>
      <c r="G4890" t="s">
        <v>1164</v>
      </c>
      <c r="H4890" t="s">
        <v>544</v>
      </c>
      <c r="I4890" t="s">
        <v>1599</v>
      </c>
    </row>
    <row r="4891" spans="1:9" x14ac:dyDescent="0.25">
      <c r="A4891" t="s">
        <v>2053</v>
      </c>
      <c r="B4891">
        <v>0.20418176499999999</v>
      </c>
      <c r="C4891" t="s">
        <v>1335</v>
      </c>
      <c r="D4891" s="71">
        <v>42437</v>
      </c>
      <c r="E4891">
        <v>3</v>
      </c>
      <c r="F4891">
        <v>2016</v>
      </c>
      <c r="G4891" t="s">
        <v>1164</v>
      </c>
      <c r="H4891" t="s">
        <v>544</v>
      </c>
      <c r="I4891" t="s">
        <v>1599</v>
      </c>
    </row>
    <row r="4892" spans="1:9" x14ac:dyDescent="0.25">
      <c r="A4892" t="s">
        <v>2331</v>
      </c>
      <c r="B4892">
        <v>0.18978505900000001</v>
      </c>
      <c r="C4892" t="s">
        <v>1335</v>
      </c>
      <c r="D4892" s="71">
        <v>42475</v>
      </c>
      <c r="E4892">
        <v>4</v>
      </c>
      <c r="F4892">
        <v>2016</v>
      </c>
      <c r="G4892" t="s">
        <v>1164</v>
      </c>
      <c r="H4892" t="s">
        <v>544</v>
      </c>
      <c r="I4892" t="s">
        <v>1599</v>
      </c>
    </row>
    <row r="4893" spans="1:9" x14ac:dyDescent="0.25">
      <c r="A4893" t="s">
        <v>2347</v>
      </c>
      <c r="B4893">
        <v>0.189247047</v>
      </c>
      <c r="C4893" t="s">
        <v>1335</v>
      </c>
      <c r="D4893" s="71">
        <v>42061</v>
      </c>
      <c r="E4893">
        <v>2</v>
      </c>
      <c r="F4893">
        <v>2015</v>
      </c>
      <c r="G4893" t="s">
        <v>1164</v>
      </c>
      <c r="H4893" t="s">
        <v>544</v>
      </c>
      <c r="I4893" t="s">
        <v>1599</v>
      </c>
    </row>
    <row r="4894" spans="1:9" x14ac:dyDescent="0.25">
      <c r="A4894" t="s">
        <v>2353</v>
      </c>
      <c r="B4894">
        <v>0.18913754499999999</v>
      </c>
      <c r="C4894" t="s">
        <v>1335</v>
      </c>
      <c r="D4894" s="71">
        <v>41607</v>
      </c>
      <c r="E4894">
        <v>11</v>
      </c>
      <c r="F4894">
        <v>2013</v>
      </c>
      <c r="G4894" t="s">
        <v>1164</v>
      </c>
      <c r="H4894" t="s">
        <v>544</v>
      </c>
      <c r="I4894" t="s">
        <v>1599</v>
      </c>
    </row>
    <row r="4895" spans="1:9" x14ac:dyDescent="0.25">
      <c r="A4895" t="s">
        <v>2455</v>
      </c>
      <c r="B4895">
        <v>0.185242253</v>
      </c>
      <c r="C4895" t="s">
        <v>1335</v>
      </c>
      <c r="D4895" s="71">
        <v>42396</v>
      </c>
      <c r="E4895">
        <v>1</v>
      </c>
      <c r="F4895">
        <v>2016</v>
      </c>
      <c r="G4895" t="s">
        <v>1164</v>
      </c>
      <c r="H4895" t="s">
        <v>544</v>
      </c>
      <c r="I4895" t="s">
        <v>1599</v>
      </c>
    </row>
    <row r="4896" spans="1:9" x14ac:dyDescent="0.25">
      <c r="A4896" t="s">
        <v>2524</v>
      </c>
      <c r="B4896">
        <v>0.18319734300000001</v>
      </c>
      <c r="C4896" t="s">
        <v>1335</v>
      </c>
      <c r="D4896" s="71">
        <v>42346</v>
      </c>
      <c r="E4896">
        <v>12</v>
      </c>
      <c r="F4896">
        <v>2015</v>
      </c>
      <c r="G4896" t="s">
        <v>1164</v>
      </c>
      <c r="H4896" t="s">
        <v>544</v>
      </c>
      <c r="I4896" t="s">
        <v>1599</v>
      </c>
    </row>
    <row r="4897" spans="1:9" x14ac:dyDescent="0.25">
      <c r="A4897" t="s">
        <v>2568</v>
      </c>
      <c r="B4897">
        <v>0.18163775400000001</v>
      </c>
      <c r="C4897" t="s">
        <v>1335</v>
      </c>
      <c r="D4897" s="71">
        <v>42485</v>
      </c>
      <c r="E4897">
        <v>4</v>
      </c>
      <c r="F4897">
        <v>2016</v>
      </c>
      <c r="G4897" t="s">
        <v>1164</v>
      </c>
      <c r="H4897" t="s">
        <v>544</v>
      </c>
      <c r="I4897" t="s">
        <v>1599</v>
      </c>
    </row>
    <row r="4898" spans="1:9" x14ac:dyDescent="0.25">
      <c r="A4898" t="s">
        <v>1734</v>
      </c>
      <c r="B4898">
        <v>0.17719173699999999</v>
      </c>
      <c r="C4898" t="s">
        <v>1335</v>
      </c>
      <c r="D4898" s="71">
        <v>42418</v>
      </c>
      <c r="E4898">
        <v>2</v>
      </c>
      <c r="F4898">
        <v>2016</v>
      </c>
      <c r="G4898" t="s">
        <v>1164</v>
      </c>
      <c r="H4898" t="s">
        <v>544</v>
      </c>
      <c r="I4898" t="s">
        <v>1599</v>
      </c>
    </row>
    <row r="4899" spans="1:9" x14ac:dyDescent="0.25">
      <c r="A4899" t="s">
        <v>1768</v>
      </c>
      <c r="B4899">
        <v>0.17624580100000001</v>
      </c>
      <c r="C4899" t="s">
        <v>1335</v>
      </c>
      <c r="D4899" s="71">
        <v>42170</v>
      </c>
      <c r="E4899">
        <v>6</v>
      </c>
      <c r="F4899">
        <v>2015</v>
      </c>
      <c r="G4899" t="s">
        <v>1164</v>
      </c>
      <c r="H4899" t="s">
        <v>544</v>
      </c>
      <c r="I4899" t="s">
        <v>1599</v>
      </c>
    </row>
    <row r="4900" spans="1:9" x14ac:dyDescent="0.25">
      <c r="A4900" t="s">
        <v>1844</v>
      </c>
      <c r="B4900">
        <v>0.173397194</v>
      </c>
      <c r="C4900" t="s">
        <v>1335</v>
      </c>
      <c r="D4900" s="71">
        <v>42502</v>
      </c>
      <c r="E4900">
        <v>5</v>
      </c>
      <c r="F4900">
        <v>2016</v>
      </c>
      <c r="G4900" t="s">
        <v>1164</v>
      </c>
      <c r="H4900" t="s">
        <v>544</v>
      </c>
      <c r="I4900" t="s">
        <v>1599</v>
      </c>
    </row>
    <row r="4901" spans="1:9" x14ac:dyDescent="0.25">
      <c r="A4901" t="s">
        <v>1866</v>
      </c>
      <c r="B4901">
        <v>0.172868412</v>
      </c>
      <c r="C4901" t="s">
        <v>1335</v>
      </c>
      <c r="D4901" s="71">
        <v>41845</v>
      </c>
      <c r="E4901">
        <v>7</v>
      </c>
      <c r="F4901">
        <v>2014</v>
      </c>
      <c r="G4901" t="s">
        <v>1164</v>
      </c>
      <c r="H4901" t="s">
        <v>544</v>
      </c>
      <c r="I4901" t="s">
        <v>1599</v>
      </c>
    </row>
    <row r="4902" spans="1:9" x14ac:dyDescent="0.25">
      <c r="A4902" t="s">
        <v>1897</v>
      </c>
      <c r="B4902">
        <v>0.17184084399999999</v>
      </c>
      <c r="C4902" t="s">
        <v>1335</v>
      </c>
      <c r="D4902" s="71">
        <v>42472</v>
      </c>
      <c r="E4902">
        <v>4</v>
      </c>
      <c r="F4902">
        <v>2016</v>
      </c>
      <c r="G4902" t="s">
        <v>1164</v>
      </c>
      <c r="H4902" t="s">
        <v>544</v>
      </c>
      <c r="I4902" t="s">
        <v>1599</v>
      </c>
    </row>
    <row r="4903" spans="1:9" x14ac:dyDescent="0.25">
      <c r="A4903" t="s">
        <v>1954</v>
      </c>
      <c r="B4903">
        <v>0.170324687</v>
      </c>
      <c r="C4903" t="s">
        <v>1335</v>
      </c>
      <c r="D4903" s="71">
        <v>42425</v>
      </c>
      <c r="E4903">
        <v>2</v>
      </c>
      <c r="F4903">
        <v>2016</v>
      </c>
      <c r="G4903" t="s">
        <v>1164</v>
      </c>
      <c r="H4903" t="s">
        <v>544</v>
      </c>
      <c r="I4903" t="s">
        <v>1599</v>
      </c>
    </row>
    <row r="4904" spans="1:9" x14ac:dyDescent="0.25">
      <c r="A4904" t="s">
        <v>2045</v>
      </c>
      <c r="B4904">
        <v>0.16840517699999999</v>
      </c>
      <c r="C4904" t="s">
        <v>1335</v>
      </c>
      <c r="D4904" s="71">
        <v>41971</v>
      </c>
      <c r="E4904">
        <v>11</v>
      </c>
      <c r="F4904">
        <v>2014</v>
      </c>
      <c r="G4904" t="s">
        <v>1164</v>
      </c>
      <c r="H4904" t="s">
        <v>544</v>
      </c>
      <c r="I4904" t="s">
        <v>1599</v>
      </c>
    </row>
    <row r="4905" spans="1:9" x14ac:dyDescent="0.25">
      <c r="A4905" t="s">
        <v>2050</v>
      </c>
      <c r="B4905">
        <v>0.16827431400000001</v>
      </c>
      <c r="C4905" t="s">
        <v>1335</v>
      </c>
      <c r="D4905" s="71">
        <v>42487</v>
      </c>
      <c r="E4905">
        <v>4</v>
      </c>
      <c r="F4905">
        <v>2016</v>
      </c>
      <c r="G4905" t="s">
        <v>1164</v>
      </c>
      <c r="H4905" t="s">
        <v>544</v>
      </c>
      <c r="I4905" t="s">
        <v>1599</v>
      </c>
    </row>
    <row r="4906" spans="1:9" x14ac:dyDescent="0.25">
      <c r="A4906" t="s">
        <v>2075</v>
      </c>
      <c r="B4906">
        <v>0.16775615599999999</v>
      </c>
      <c r="C4906" t="s">
        <v>1335</v>
      </c>
      <c r="D4906" s="71">
        <v>42104</v>
      </c>
      <c r="E4906">
        <v>4</v>
      </c>
      <c r="F4906">
        <v>2015</v>
      </c>
      <c r="G4906" t="s">
        <v>1164</v>
      </c>
      <c r="H4906" t="s">
        <v>544</v>
      </c>
      <c r="I4906" t="s">
        <v>1599</v>
      </c>
    </row>
    <row r="4907" spans="1:9" x14ac:dyDescent="0.25">
      <c r="A4907" t="s">
        <v>2183</v>
      </c>
      <c r="B4907">
        <v>0.16543313700000001</v>
      </c>
      <c r="C4907" t="s">
        <v>1335</v>
      </c>
      <c r="D4907" s="71">
        <v>42124</v>
      </c>
      <c r="E4907">
        <v>4</v>
      </c>
      <c r="F4907">
        <v>2015</v>
      </c>
      <c r="G4907" t="s">
        <v>1164</v>
      </c>
      <c r="H4907" t="s">
        <v>544</v>
      </c>
      <c r="I4907" t="s">
        <v>1599</v>
      </c>
    </row>
    <row r="4908" spans="1:9" x14ac:dyDescent="0.25">
      <c r="A4908" t="s">
        <v>2426</v>
      </c>
      <c r="B4908">
        <v>0.161075728</v>
      </c>
      <c r="C4908" t="s">
        <v>1335</v>
      </c>
      <c r="D4908" s="71">
        <v>42460</v>
      </c>
      <c r="E4908">
        <v>3</v>
      </c>
      <c r="F4908">
        <v>2016</v>
      </c>
      <c r="G4908" t="s">
        <v>1164</v>
      </c>
      <c r="H4908" t="s">
        <v>544</v>
      </c>
      <c r="I4908" t="s">
        <v>1599</v>
      </c>
    </row>
    <row r="4909" spans="1:9" x14ac:dyDescent="0.25">
      <c r="A4909" t="s">
        <v>2462</v>
      </c>
      <c r="B4909">
        <v>0.16043495599999999</v>
      </c>
      <c r="C4909" t="s">
        <v>1335</v>
      </c>
      <c r="D4909" s="71">
        <v>42341</v>
      </c>
      <c r="E4909">
        <v>12</v>
      </c>
      <c r="F4909">
        <v>2015</v>
      </c>
      <c r="G4909" t="s">
        <v>1164</v>
      </c>
      <c r="H4909" t="s">
        <v>544</v>
      </c>
      <c r="I4909" t="s">
        <v>1599</v>
      </c>
    </row>
    <row r="4910" spans="1:9" x14ac:dyDescent="0.25">
      <c r="A4910" t="s">
        <v>2565</v>
      </c>
      <c r="B4910">
        <v>0.15888058099999999</v>
      </c>
      <c r="C4910" t="s">
        <v>1335</v>
      </c>
      <c r="D4910" s="71">
        <v>42297</v>
      </c>
      <c r="E4910">
        <v>10</v>
      </c>
      <c r="F4910">
        <v>2015</v>
      </c>
      <c r="G4910" t="s">
        <v>1164</v>
      </c>
      <c r="H4910" t="s">
        <v>544</v>
      </c>
      <c r="I4910" t="s">
        <v>1599</v>
      </c>
    </row>
    <row r="4911" spans="1:9" x14ac:dyDescent="0.25">
      <c r="A4911" t="s">
        <v>2620</v>
      </c>
      <c r="B4911">
        <v>0.157700223</v>
      </c>
      <c r="C4911" t="s">
        <v>1335</v>
      </c>
      <c r="D4911" s="71">
        <v>42263</v>
      </c>
      <c r="E4911">
        <v>9</v>
      </c>
      <c r="F4911">
        <v>2015</v>
      </c>
      <c r="G4911" t="s">
        <v>1164</v>
      </c>
      <c r="H4911" t="s">
        <v>544</v>
      </c>
      <c r="I4911" t="s">
        <v>1599</v>
      </c>
    </row>
    <row r="4912" spans="1:9" x14ac:dyDescent="0.25">
      <c r="A4912" t="s">
        <v>1658</v>
      </c>
      <c r="B4912">
        <v>0.15714030100000001</v>
      </c>
      <c r="C4912" t="s">
        <v>1335</v>
      </c>
      <c r="D4912" s="71">
        <v>42338</v>
      </c>
      <c r="E4912">
        <v>11</v>
      </c>
      <c r="F4912">
        <v>2015</v>
      </c>
      <c r="G4912" t="s">
        <v>1164</v>
      </c>
      <c r="H4912" t="s">
        <v>544</v>
      </c>
      <c r="I4912" t="s">
        <v>1599</v>
      </c>
    </row>
    <row r="4913" spans="1:9" x14ac:dyDescent="0.25">
      <c r="A4913" t="s">
        <v>1740</v>
      </c>
      <c r="B4913">
        <v>0.155458817</v>
      </c>
      <c r="C4913" t="s">
        <v>1335</v>
      </c>
      <c r="D4913" s="71">
        <v>42159</v>
      </c>
      <c r="E4913">
        <v>6</v>
      </c>
      <c r="F4913">
        <v>2015</v>
      </c>
      <c r="G4913" t="s">
        <v>1164</v>
      </c>
      <c r="H4913" t="s">
        <v>544</v>
      </c>
      <c r="I4913" t="s">
        <v>1599</v>
      </c>
    </row>
    <row r="4914" spans="1:9" x14ac:dyDescent="0.25">
      <c r="A4914" t="s">
        <v>1743</v>
      </c>
      <c r="B4914">
        <v>0.155419424</v>
      </c>
      <c r="C4914" t="s">
        <v>1335</v>
      </c>
      <c r="D4914" s="71">
        <v>42258</v>
      </c>
      <c r="E4914">
        <v>9</v>
      </c>
      <c r="F4914">
        <v>2015</v>
      </c>
      <c r="G4914" t="s">
        <v>1164</v>
      </c>
      <c r="H4914" t="s">
        <v>544</v>
      </c>
      <c r="I4914" t="s">
        <v>1599</v>
      </c>
    </row>
    <row r="4915" spans="1:9" x14ac:dyDescent="0.25">
      <c r="A4915" t="s">
        <v>1757</v>
      </c>
      <c r="B4915">
        <v>0.155231704</v>
      </c>
      <c r="C4915" t="s">
        <v>1335</v>
      </c>
      <c r="D4915" s="71">
        <v>42460</v>
      </c>
      <c r="E4915">
        <v>3</v>
      </c>
      <c r="F4915">
        <v>2016</v>
      </c>
      <c r="G4915" t="s">
        <v>1164</v>
      </c>
      <c r="H4915" t="s">
        <v>544</v>
      </c>
      <c r="I4915" t="s">
        <v>1599</v>
      </c>
    </row>
    <row r="4916" spans="1:9" x14ac:dyDescent="0.25">
      <c r="A4916" t="s">
        <v>1790</v>
      </c>
      <c r="B4916">
        <v>0.15483614600000001</v>
      </c>
      <c r="C4916" t="s">
        <v>1335</v>
      </c>
      <c r="D4916" s="71">
        <v>42116</v>
      </c>
      <c r="E4916">
        <v>4</v>
      </c>
      <c r="F4916">
        <v>2015</v>
      </c>
      <c r="G4916" t="s">
        <v>1164</v>
      </c>
      <c r="H4916" t="s">
        <v>544</v>
      </c>
      <c r="I4916" t="s">
        <v>1599</v>
      </c>
    </row>
    <row r="4917" spans="1:9" x14ac:dyDescent="0.25">
      <c r="A4917" t="s">
        <v>1852</v>
      </c>
      <c r="B4917">
        <v>0.154026311</v>
      </c>
      <c r="C4917" t="s">
        <v>1335</v>
      </c>
      <c r="D4917" s="71">
        <v>42440</v>
      </c>
      <c r="E4917">
        <v>3</v>
      </c>
      <c r="F4917">
        <v>2016</v>
      </c>
      <c r="G4917" t="s">
        <v>1164</v>
      </c>
      <c r="H4917" t="s">
        <v>544</v>
      </c>
      <c r="I4917" t="s">
        <v>1599</v>
      </c>
    </row>
    <row r="4918" spans="1:9" x14ac:dyDescent="0.25">
      <c r="A4918" t="s">
        <v>2081</v>
      </c>
      <c r="B4918">
        <v>0.15079172599999999</v>
      </c>
      <c r="C4918" t="s">
        <v>1335</v>
      </c>
      <c r="D4918" s="71">
        <v>42460</v>
      </c>
      <c r="E4918">
        <v>3</v>
      </c>
      <c r="F4918">
        <v>2016</v>
      </c>
      <c r="G4918" t="s">
        <v>1164</v>
      </c>
      <c r="H4918" t="s">
        <v>544</v>
      </c>
      <c r="I4918" t="s">
        <v>1599</v>
      </c>
    </row>
    <row r="4919" spans="1:9" x14ac:dyDescent="0.25">
      <c r="A4919" t="s">
        <v>2109</v>
      </c>
      <c r="B4919">
        <v>0.15031861299999999</v>
      </c>
      <c r="C4919" t="s">
        <v>1335</v>
      </c>
      <c r="D4919" s="71">
        <v>42531</v>
      </c>
      <c r="E4919">
        <v>6</v>
      </c>
      <c r="F4919">
        <v>2016</v>
      </c>
      <c r="G4919" t="s">
        <v>1164</v>
      </c>
      <c r="H4919" t="s">
        <v>544</v>
      </c>
      <c r="I4919" t="s">
        <v>1599</v>
      </c>
    </row>
    <row r="4920" spans="1:9" x14ac:dyDescent="0.25">
      <c r="A4920" t="s">
        <v>2166</v>
      </c>
      <c r="B4920">
        <v>0.149575923</v>
      </c>
      <c r="C4920" t="s">
        <v>1335</v>
      </c>
      <c r="D4920" s="71">
        <v>42103</v>
      </c>
      <c r="E4920">
        <v>4</v>
      </c>
      <c r="F4920">
        <v>2015</v>
      </c>
      <c r="G4920" t="s">
        <v>1164</v>
      </c>
      <c r="H4920" t="s">
        <v>544</v>
      </c>
      <c r="I4920" t="s">
        <v>1599</v>
      </c>
    </row>
    <row r="4921" spans="1:9" x14ac:dyDescent="0.25">
      <c r="A4921" t="s">
        <v>2327</v>
      </c>
      <c r="B4921">
        <v>0.14747854499999999</v>
      </c>
      <c r="C4921" t="s">
        <v>1335</v>
      </c>
      <c r="D4921" s="71">
        <v>42173</v>
      </c>
      <c r="E4921">
        <v>6</v>
      </c>
      <c r="F4921">
        <v>2015</v>
      </c>
      <c r="G4921" t="s">
        <v>1164</v>
      </c>
      <c r="H4921" t="s">
        <v>544</v>
      </c>
      <c r="I4921" t="s">
        <v>1600</v>
      </c>
    </row>
    <row r="4922" spans="1:9" x14ac:dyDescent="0.25">
      <c r="A4922" t="s">
        <v>2381</v>
      </c>
      <c r="B4922">
        <v>0.14666101600000001</v>
      </c>
      <c r="C4922" t="s">
        <v>1335</v>
      </c>
      <c r="D4922" s="71">
        <v>42375</v>
      </c>
      <c r="E4922">
        <v>1</v>
      </c>
      <c r="F4922">
        <v>2016</v>
      </c>
      <c r="G4922" t="s">
        <v>1164</v>
      </c>
      <c r="H4922" t="s">
        <v>544</v>
      </c>
      <c r="I4922" t="s">
        <v>1599</v>
      </c>
    </row>
    <row r="4923" spans="1:9" x14ac:dyDescent="0.25">
      <c r="A4923" t="s">
        <v>2429</v>
      </c>
      <c r="B4923">
        <v>0.14614587400000001</v>
      </c>
      <c r="C4923" t="s">
        <v>1335</v>
      </c>
      <c r="D4923" s="71">
        <v>42178</v>
      </c>
      <c r="E4923">
        <v>6</v>
      </c>
      <c r="F4923">
        <v>2015</v>
      </c>
      <c r="G4923" t="s">
        <v>1164</v>
      </c>
      <c r="H4923" t="s">
        <v>544</v>
      </c>
      <c r="I4923" t="s">
        <v>1599</v>
      </c>
    </row>
    <row r="4924" spans="1:9" x14ac:dyDescent="0.25">
      <c r="A4924" t="s">
        <v>2441</v>
      </c>
      <c r="B4924">
        <v>0.14593336200000001</v>
      </c>
      <c r="C4924" t="s">
        <v>1335</v>
      </c>
      <c r="D4924" s="71">
        <v>42482</v>
      </c>
      <c r="E4924">
        <v>4</v>
      </c>
      <c r="F4924">
        <v>2016</v>
      </c>
      <c r="G4924" t="s">
        <v>1164</v>
      </c>
      <c r="H4924" t="s">
        <v>544</v>
      </c>
      <c r="I4924" t="s">
        <v>1599</v>
      </c>
    </row>
    <row r="4925" spans="1:9" x14ac:dyDescent="0.25">
      <c r="A4925" t="s">
        <v>2483</v>
      </c>
      <c r="B4925">
        <v>0.14536080600000001</v>
      </c>
      <c r="C4925" t="s">
        <v>1335</v>
      </c>
      <c r="D4925" s="71">
        <v>42521</v>
      </c>
      <c r="E4925">
        <v>5</v>
      </c>
      <c r="F4925">
        <v>2016</v>
      </c>
      <c r="G4925" t="s">
        <v>1164</v>
      </c>
      <c r="H4925" t="s">
        <v>544</v>
      </c>
      <c r="I4925" t="s">
        <v>1599</v>
      </c>
    </row>
    <row r="4926" spans="1:9" x14ac:dyDescent="0.25">
      <c r="A4926" t="s">
        <v>2565</v>
      </c>
      <c r="B4926">
        <v>0.144534879</v>
      </c>
      <c r="C4926" t="s">
        <v>1335</v>
      </c>
      <c r="D4926" s="71">
        <v>42359</v>
      </c>
      <c r="E4926">
        <v>12</v>
      </c>
      <c r="F4926">
        <v>2015</v>
      </c>
      <c r="G4926" t="s">
        <v>1164</v>
      </c>
      <c r="H4926" t="s">
        <v>544</v>
      </c>
      <c r="I4926" t="s">
        <v>1599</v>
      </c>
    </row>
    <row r="4927" spans="1:9" x14ac:dyDescent="0.25">
      <c r="A4927" t="s">
        <v>1649</v>
      </c>
      <c r="B4927">
        <v>0.143673735</v>
      </c>
      <c r="C4927" t="s">
        <v>1335</v>
      </c>
      <c r="D4927" s="71">
        <v>41950</v>
      </c>
      <c r="E4927">
        <v>11</v>
      </c>
      <c r="F4927">
        <v>2014</v>
      </c>
      <c r="G4927" t="s">
        <v>1164</v>
      </c>
      <c r="H4927" t="s">
        <v>544</v>
      </c>
      <c r="I4927" t="s">
        <v>1599</v>
      </c>
    </row>
    <row r="4928" spans="1:9" x14ac:dyDescent="0.25">
      <c r="A4928" t="s">
        <v>1716</v>
      </c>
      <c r="B4928">
        <v>0.14284203200000001</v>
      </c>
      <c r="C4928" t="s">
        <v>1335</v>
      </c>
      <c r="D4928" s="71">
        <v>42486</v>
      </c>
      <c r="E4928">
        <v>4</v>
      </c>
      <c r="F4928">
        <v>2016</v>
      </c>
      <c r="G4928" t="s">
        <v>1164</v>
      </c>
      <c r="H4928" t="s">
        <v>544</v>
      </c>
      <c r="I4928" t="s">
        <v>1599</v>
      </c>
    </row>
    <row r="4929" spans="1:9" x14ac:dyDescent="0.25">
      <c r="A4929" t="s">
        <v>1817</v>
      </c>
      <c r="B4929">
        <v>0.14140509300000001</v>
      </c>
      <c r="C4929" t="s">
        <v>1335</v>
      </c>
      <c r="D4929" s="71">
        <v>42292</v>
      </c>
      <c r="E4929">
        <v>10</v>
      </c>
      <c r="F4929">
        <v>2015</v>
      </c>
      <c r="G4929" t="s">
        <v>1164</v>
      </c>
      <c r="H4929" t="s">
        <v>544</v>
      </c>
      <c r="I4929" t="s">
        <v>1599</v>
      </c>
    </row>
    <row r="4930" spans="1:9" x14ac:dyDescent="0.25">
      <c r="A4930" t="s">
        <v>1912</v>
      </c>
      <c r="B4930">
        <v>0.14036681200000001</v>
      </c>
      <c r="C4930" t="s">
        <v>1335</v>
      </c>
      <c r="D4930" s="71">
        <v>42383</v>
      </c>
      <c r="E4930">
        <v>1</v>
      </c>
      <c r="F4930">
        <v>2016</v>
      </c>
      <c r="G4930" t="s">
        <v>1164</v>
      </c>
      <c r="H4930" t="s">
        <v>544</v>
      </c>
      <c r="I4930" t="s">
        <v>1599</v>
      </c>
    </row>
    <row r="4931" spans="1:9" x14ac:dyDescent="0.25">
      <c r="A4931" t="s">
        <v>1976</v>
      </c>
      <c r="B4931">
        <v>0.13961595500000001</v>
      </c>
      <c r="C4931" t="s">
        <v>1335</v>
      </c>
      <c r="D4931" s="71">
        <v>42502</v>
      </c>
      <c r="E4931">
        <v>5</v>
      </c>
      <c r="F4931">
        <v>2016</v>
      </c>
      <c r="G4931" t="s">
        <v>1164</v>
      </c>
      <c r="H4931" t="s">
        <v>544</v>
      </c>
      <c r="I4931" t="s">
        <v>1599</v>
      </c>
    </row>
    <row r="4932" spans="1:9" x14ac:dyDescent="0.25">
      <c r="A4932" t="s">
        <v>2315</v>
      </c>
      <c r="B4932">
        <v>0.135540314</v>
      </c>
      <c r="C4932" t="s">
        <v>1335</v>
      </c>
      <c r="D4932" s="71">
        <v>42319</v>
      </c>
      <c r="E4932">
        <v>11</v>
      </c>
      <c r="F4932">
        <v>2015</v>
      </c>
      <c r="G4932" t="s">
        <v>1164</v>
      </c>
      <c r="H4932" t="s">
        <v>544</v>
      </c>
      <c r="I4932" t="s">
        <v>1599</v>
      </c>
    </row>
    <row r="4933" spans="1:9" x14ac:dyDescent="0.25">
      <c r="A4933" t="s">
        <v>1672</v>
      </c>
      <c r="B4933">
        <v>0.13156772799999999</v>
      </c>
      <c r="C4933" t="s">
        <v>1335</v>
      </c>
      <c r="D4933" s="71">
        <v>42489</v>
      </c>
      <c r="E4933">
        <v>4</v>
      </c>
      <c r="F4933">
        <v>2016</v>
      </c>
      <c r="G4933" t="s">
        <v>1164</v>
      </c>
      <c r="H4933" t="s">
        <v>544</v>
      </c>
      <c r="I4933" t="s">
        <v>1599</v>
      </c>
    </row>
    <row r="4934" spans="1:9" x14ac:dyDescent="0.25">
      <c r="A4934" t="s">
        <v>1681</v>
      </c>
      <c r="B4934">
        <v>0.13150467699999999</v>
      </c>
      <c r="C4934" t="s">
        <v>1335</v>
      </c>
      <c r="D4934" s="71">
        <v>42377</v>
      </c>
      <c r="E4934">
        <v>1</v>
      </c>
      <c r="F4934">
        <v>2016</v>
      </c>
      <c r="G4934" t="s">
        <v>1164</v>
      </c>
      <c r="H4934" t="s">
        <v>544</v>
      </c>
      <c r="I4934" t="s">
        <v>1599</v>
      </c>
    </row>
    <row r="4935" spans="1:9" x14ac:dyDescent="0.25">
      <c r="A4935" t="s">
        <v>1751</v>
      </c>
      <c r="B4935">
        <v>0.13078310600000001</v>
      </c>
      <c r="C4935" t="s">
        <v>1335</v>
      </c>
      <c r="D4935" s="71">
        <v>42017</v>
      </c>
      <c r="E4935">
        <v>1</v>
      </c>
      <c r="F4935">
        <v>2015</v>
      </c>
      <c r="G4935" t="s">
        <v>1164</v>
      </c>
      <c r="H4935" t="s">
        <v>544</v>
      </c>
      <c r="I4935" t="s">
        <v>1599</v>
      </c>
    </row>
    <row r="4936" spans="1:9" x14ac:dyDescent="0.25">
      <c r="A4936" t="s">
        <v>1820</v>
      </c>
      <c r="B4936">
        <v>0.130166435</v>
      </c>
      <c r="C4936" t="s">
        <v>1335</v>
      </c>
      <c r="D4936" s="71">
        <v>42093</v>
      </c>
      <c r="E4936">
        <v>3</v>
      </c>
      <c r="F4936">
        <v>2015</v>
      </c>
      <c r="G4936" t="s">
        <v>1164</v>
      </c>
      <c r="H4936" t="s">
        <v>544</v>
      </c>
      <c r="I4936" t="s">
        <v>1599</v>
      </c>
    </row>
    <row r="4937" spans="1:9" x14ac:dyDescent="0.25">
      <c r="A4937" t="s">
        <v>1837</v>
      </c>
      <c r="B4937">
        <v>0.1300511</v>
      </c>
      <c r="C4937" t="s">
        <v>1335</v>
      </c>
      <c r="D4937" s="71">
        <v>42355</v>
      </c>
      <c r="E4937">
        <v>12</v>
      </c>
      <c r="F4937">
        <v>2015</v>
      </c>
      <c r="G4937" t="s">
        <v>1164</v>
      </c>
      <c r="H4937" t="s">
        <v>544</v>
      </c>
      <c r="I4937" t="s">
        <v>1599</v>
      </c>
    </row>
    <row r="4938" spans="1:9" x14ac:dyDescent="0.25">
      <c r="A4938" t="s">
        <v>1865</v>
      </c>
      <c r="B4938">
        <v>0.12971456100000001</v>
      </c>
      <c r="C4938" t="s">
        <v>1335</v>
      </c>
      <c r="D4938" s="71">
        <v>42188</v>
      </c>
      <c r="E4938">
        <v>7</v>
      </c>
      <c r="F4938">
        <v>2015</v>
      </c>
      <c r="G4938" t="s">
        <v>1164</v>
      </c>
      <c r="H4938" t="s">
        <v>544</v>
      </c>
      <c r="I4938" t="s">
        <v>1599</v>
      </c>
    </row>
    <row r="4939" spans="1:9" x14ac:dyDescent="0.25">
      <c r="A4939" t="s">
        <v>2004</v>
      </c>
      <c r="B4939">
        <v>0.12811377400000001</v>
      </c>
      <c r="C4939" t="s">
        <v>1335</v>
      </c>
      <c r="D4939" s="71">
        <v>42153</v>
      </c>
      <c r="E4939">
        <v>5</v>
      </c>
      <c r="F4939">
        <v>2015</v>
      </c>
      <c r="G4939" t="s">
        <v>1164</v>
      </c>
      <c r="H4939" t="s">
        <v>544</v>
      </c>
      <c r="I4939" t="s">
        <v>1599</v>
      </c>
    </row>
    <row r="4940" spans="1:9" x14ac:dyDescent="0.25">
      <c r="A4940" t="s">
        <v>2024</v>
      </c>
      <c r="B4940">
        <v>0.12787089900000001</v>
      </c>
      <c r="C4940" t="s">
        <v>1335</v>
      </c>
      <c r="D4940" s="71">
        <v>41981</v>
      </c>
      <c r="E4940">
        <v>12</v>
      </c>
      <c r="F4940">
        <v>2014</v>
      </c>
      <c r="G4940" t="s">
        <v>1164</v>
      </c>
      <c r="H4940" t="s">
        <v>544</v>
      </c>
      <c r="I4940" t="s">
        <v>1599</v>
      </c>
    </row>
    <row r="4941" spans="1:9" x14ac:dyDescent="0.25">
      <c r="A4941" t="s">
        <v>2158</v>
      </c>
      <c r="B4941">
        <v>0.12630512799999999</v>
      </c>
      <c r="C4941" t="s">
        <v>1335</v>
      </c>
      <c r="D4941" s="71">
        <v>42335</v>
      </c>
      <c r="E4941">
        <v>11</v>
      </c>
      <c r="F4941">
        <v>2015</v>
      </c>
      <c r="G4941" t="s">
        <v>1164</v>
      </c>
      <c r="H4941" t="s">
        <v>544</v>
      </c>
      <c r="I4941" t="s">
        <v>1599</v>
      </c>
    </row>
    <row r="4942" spans="1:9" x14ac:dyDescent="0.25">
      <c r="A4942" t="s">
        <v>2297</v>
      </c>
      <c r="B4942">
        <v>0.124684525</v>
      </c>
      <c r="C4942" t="s">
        <v>1335</v>
      </c>
      <c r="D4942" s="71">
        <v>42194</v>
      </c>
      <c r="E4942">
        <v>7</v>
      </c>
      <c r="F4942">
        <v>2015</v>
      </c>
      <c r="G4942" t="s">
        <v>1164</v>
      </c>
      <c r="H4942" t="s">
        <v>544</v>
      </c>
      <c r="I4942" t="s">
        <v>1599</v>
      </c>
    </row>
    <row r="4943" spans="1:9" x14ac:dyDescent="0.25">
      <c r="A4943" t="s">
        <v>2345</v>
      </c>
      <c r="B4943">
        <v>0.124184425</v>
      </c>
      <c r="C4943" t="s">
        <v>1335</v>
      </c>
      <c r="D4943" s="71">
        <v>42499</v>
      </c>
      <c r="E4943">
        <v>5</v>
      </c>
      <c r="F4943">
        <v>2016</v>
      </c>
      <c r="G4943" t="s">
        <v>1164</v>
      </c>
      <c r="H4943" t="s">
        <v>544</v>
      </c>
      <c r="I4943" t="s">
        <v>1599</v>
      </c>
    </row>
    <row r="4944" spans="1:9" x14ac:dyDescent="0.25">
      <c r="A4944" t="s">
        <v>2377</v>
      </c>
      <c r="B4944">
        <v>0.12381054499999999</v>
      </c>
      <c r="C4944" t="s">
        <v>1335</v>
      </c>
      <c r="D4944" s="71">
        <v>41522</v>
      </c>
      <c r="E4944">
        <v>9</v>
      </c>
      <c r="F4944">
        <v>2013</v>
      </c>
      <c r="G4944" t="s">
        <v>1164</v>
      </c>
      <c r="H4944" t="s">
        <v>544</v>
      </c>
      <c r="I4944" t="s">
        <v>1599</v>
      </c>
    </row>
    <row r="4945" spans="1:9" x14ac:dyDescent="0.25">
      <c r="A4945" t="s">
        <v>2405</v>
      </c>
      <c r="B4945">
        <v>0.12349889999999999</v>
      </c>
      <c r="C4945" t="s">
        <v>1335</v>
      </c>
      <c r="D4945" s="71">
        <v>42390</v>
      </c>
      <c r="E4945">
        <v>1</v>
      </c>
      <c r="F4945">
        <v>2016</v>
      </c>
      <c r="G4945" t="s">
        <v>1164</v>
      </c>
      <c r="H4945" t="s">
        <v>544</v>
      </c>
      <c r="I4945" t="s">
        <v>1599</v>
      </c>
    </row>
    <row r="4946" spans="1:9" x14ac:dyDescent="0.25">
      <c r="A4946" t="s">
        <v>2476</v>
      </c>
      <c r="B4946">
        <v>0.122909301</v>
      </c>
      <c r="C4946" t="s">
        <v>1335</v>
      </c>
      <c r="D4946" s="71">
        <v>41820</v>
      </c>
      <c r="E4946">
        <v>6</v>
      </c>
      <c r="F4946">
        <v>2014</v>
      </c>
      <c r="G4946" t="s">
        <v>1164</v>
      </c>
      <c r="H4946" t="s">
        <v>544</v>
      </c>
      <c r="I4946" t="s">
        <v>1599</v>
      </c>
    </row>
    <row r="4947" spans="1:9" x14ac:dyDescent="0.25">
      <c r="A4947" t="s">
        <v>2607</v>
      </c>
      <c r="B4947">
        <v>0.12170360199999999</v>
      </c>
      <c r="C4947" t="s">
        <v>1335</v>
      </c>
      <c r="D4947" s="71">
        <v>41654</v>
      </c>
      <c r="E4947">
        <v>1</v>
      </c>
      <c r="F4947">
        <v>2014</v>
      </c>
      <c r="G4947" t="s">
        <v>1164</v>
      </c>
      <c r="H4947" t="s">
        <v>544</v>
      </c>
      <c r="I4947" t="s">
        <v>1599</v>
      </c>
    </row>
    <row r="4948" spans="1:9" x14ac:dyDescent="0.25">
      <c r="A4948" t="s">
        <v>1666</v>
      </c>
      <c r="B4948">
        <v>0.233118201</v>
      </c>
      <c r="C4948" t="s">
        <v>1296</v>
      </c>
      <c r="D4948" s="71">
        <v>42446</v>
      </c>
      <c r="E4948">
        <v>3</v>
      </c>
      <c r="F4948">
        <v>2016</v>
      </c>
      <c r="G4948" t="s">
        <v>1598</v>
      </c>
      <c r="H4948" t="s">
        <v>1019</v>
      </c>
      <c r="I4948" t="s">
        <v>1599</v>
      </c>
    </row>
    <row r="4949" spans="1:9" x14ac:dyDescent="0.25">
      <c r="A4949" t="s">
        <v>2293</v>
      </c>
      <c r="B4949">
        <v>0.16343370099999999</v>
      </c>
      <c r="C4949" t="s">
        <v>1296</v>
      </c>
      <c r="D4949" s="71">
        <v>42314</v>
      </c>
      <c r="E4949">
        <v>11</v>
      </c>
      <c r="F4949">
        <v>2015</v>
      </c>
      <c r="G4949" t="s">
        <v>1598</v>
      </c>
      <c r="H4949" t="s">
        <v>1019</v>
      </c>
      <c r="I4949" t="s">
        <v>1599</v>
      </c>
    </row>
    <row r="4950" spans="1:9" x14ac:dyDescent="0.25">
      <c r="A4950" t="s">
        <v>2134</v>
      </c>
      <c r="B4950">
        <v>0.137546475</v>
      </c>
      <c r="C4950" t="s">
        <v>1296</v>
      </c>
      <c r="D4950" s="71">
        <v>42275</v>
      </c>
      <c r="E4950">
        <v>9</v>
      </c>
      <c r="F4950">
        <v>2015</v>
      </c>
      <c r="G4950" t="s">
        <v>1598</v>
      </c>
      <c r="H4950" t="s">
        <v>1019</v>
      </c>
      <c r="I4950" t="s">
        <v>1599</v>
      </c>
    </row>
    <row r="4951" spans="1:9" x14ac:dyDescent="0.25">
      <c r="A4951" t="s">
        <v>2318</v>
      </c>
      <c r="B4951">
        <v>0.124518374</v>
      </c>
      <c r="C4951" t="s">
        <v>1296</v>
      </c>
      <c r="D4951" s="71">
        <v>42073</v>
      </c>
      <c r="E4951">
        <v>3</v>
      </c>
      <c r="F4951">
        <v>2015</v>
      </c>
      <c r="G4951" t="s">
        <v>1598</v>
      </c>
      <c r="H4951" t="s">
        <v>1019</v>
      </c>
      <c r="I4951" t="s">
        <v>1599</v>
      </c>
    </row>
    <row r="4952" spans="1:9" x14ac:dyDescent="0.25">
      <c r="A4952" t="s">
        <v>1680</v>
      </c>
      <c r="B4952">
        <v>0.156764296</v>
      </c>
      <c r="C4952" t="s">
        <v>1296</v>
      </c>
      <c r="D4952" s="71">
        <v>41556</v>
      </c>
      <c r="E4952">
        <v>10</v>
      </c>
      <c r="F4952">
        <v>2013</v>
      </c>
      <c r="G4952" t="s">
        <v>1164</v>
      </c>
      <c r="H4952" t="s">
        <v>1020</v>
      </c>
      <c r="I4952" t="s">
        <v>1599</v>
      </c>
    </row>
    <row r="4953" spans="1:9" x14ac:dyDescent="0.25">
      <c r="A4953" t="s">
        <v>1704</v>
      </c>
      <c r="B4953">
        <v>0.131184312</v>
      </c>
      <c r="C4953" t="s">
        <v>1296</v>
      </c>
      <c r="D4953" s="71">
        <v>41876</v>
      </c>
      <c r="E4953">
        <v>8</v>
      </c>
      <c r="F4953">
        <v>2014</v>
      </c>
      <c r="G4953" t="s">
        <v>1164</v>
      </c>
      <c r="H4953" t="s">
        <v>543</v>
      </c>
      <c r="I4953" t="s">
        <v>1599</v>
      </c>
    </row>
    <row r="4954" spans="1:9" x14ac:dyDescent="0.25">
      <c r="A4954" t="s">
        <v>1973</v>
      </c>
      <c r="B4954">
        <v>0.13966089500000001</v>
      </c>
      <c r="C4954" t="s">
        <v>1296</v>
      </c>
      <c r="D4954" s="71">
        <v>41712</v>
      </c>
      <c r="E4954">
        <v>3</v>
      </c>
      <c r="F4954">
        <v>2014</v>
      </c>
      <c r="G4954" t="s">
        <v>1164</v>
      </c>
      <c r="H4954" t="s">
        <v>543</v>
      </c>
      <c r="I4954" t="s">
        <v>1599</v>
      </c>
    </row>
    <row r="4955" spans="1:9" x14ac:dyDescent="0.25">
      <c r="A4955" t="s">
        <v>1673</v>
      </c>
      <c r="B4955">
        <v>0.68633275299999996</v>
      </c>
      <c r="C4955" t="s">
        <v>1296</v>
      </c>
      <c r="D4955" s="71">
        <v>42419</v>
      </c>
      <c r="E4955">
        <v>2</v>
      </c>
      <c r="F4955">
        <v>2016</v>
      </c>
      <c r="G4955" t="s">
        <v>1164</v>
      </c>
      <c r="H4955" t="s">
        <v>543</v>
      </c>
      <c r="I4955" t="s">
        <v>1599</v>
      </c>
    </row>
    <row r="4956" spans="1:9" x14ac:dyDescent="0.25">
      <c r="A4956" t="s">
        <v>2276</v>
      </c>
      <c r="B4956">
        <v>0.27301271700000002</v>
      </c>
      <c r="C4956" t="s">
        <v>1296</v>
      </c>
      <c r="D4956" s="71">
        <v>42529</v>
      </c>
      <c r="E4956">
        <v>6</v>
      </c>
      <c r="F4956">
        <v>2016</v>
      </c>
      <c r="G4956" t="s">
        <v>1164</v>
      </c>
      <c r="H4956" t="s">
        <v>543</v>
      </c>
      <c r="I4956" t="s">
        <v>1599</v>
      </c>
    </row>
    <row r="4957" spans="1:9" x14ac:dyDescent="0.25">
      <c r="A4957" t="s">
        <v>2297</v>
      </c>
      <c r="B4957">
        <v>0.27148060600000001</v>
      </c>
      <c r="C4957" t="s">
        <v>1296</v>
      </c>
      <c r="D4957" s="71">
        <v>42440</v>
      </c>
      <c r="E4957">
        <v>3</v>
      </c>
      <c r="F4957">
        <v>2016</v>
      </c>
      <c r="G4957" t="s">
        <v>1164</v>
      </c>
      <c r="H4957" t="s">
        <v>543</v>
      </c>
      <c r="I4957" t="s">
        <v>1599</v>
      </c>
    </row>
    <row r="4958" spans="1:9" x14ac:dyDescent="0.25">
      <c r="A4958" t="s">
        <v>2358</v>
      </c>
      <c r="B4958">
        <v>0.26661046500000002</v>
      </c>
      <c r="C4958" t="s">
        <v>1296</v>
      </c>
      <c r="D4958" s="71">
        <v>42487</v>
      </c>
      <c r="E4958">
        <v>4</v>
      </c>
      <c r="F4958">
        <v>2016</v>
      </c>
      <c r="G4958" t="s">
        <v>1164</v>
      </c>
      <c r="H4958" t="s">
        <v>543</v>
      </c>
      <c r="I4958" t="s">
        <v>1599</v>
      </c>
    </row>
    <row r="4959" spans="1:9" x14ac:dyDescent="0.25">
      <c r="A4959" t="s">
        <v>1979</v>
      </c>
      <c r="B4959">
        <v>0.208863412</v>
      </c>
      <c r="C4959" t="s">
        <v>1296</v>
      </c>
      <c r="D4959" s="71">
        <v>42345</v>
      </c>
      <c r="E4959">
        <v>12</v>
      </c>
      <c r="F4959">
        <v>2015</v>
      </c>
      <c r="G4959" t="s">
        <v>1164</v>
      </c>
      <c r="H4959" t="s">
        <v>543</v>
      </c>
      <c r="I4959" t="s">
        <v>1599</v>
      </c>
    </row>
    <row r="4960" spans="1:9" x14ac:dyDescent="0.25">
      <c r="A4960" t="s">
        <v>2066</v>
      </c>
      <c r="B4960">
        <v>0.20334606199999999</v>
      </c>
      <c r="C4960" t="s">
        <v>1296</v>
      </c>
      <c r="D4960" s="71">
        <v>42423</v>
      </c>
      <c r="E4960">
        <v>2</v>
      </c>
      <c r="F4960">
        <v>2016</v>
      </c>
      <c r="G4960" t="s">
        <v>1164</v>
      </c>
      <c r="H4960" t="s">
        <v>543</v>
      </c>
      <c r="I4960" t="s">
        <v>1599</v>
      </c>
    </row>
    <row r="4961" spans="1:9" x14ac:dyDescent="0.25">
      <c r="A4961" t="s">
        <v>2069</v>
      </c>
      <c r="B4961">
        <v>0.20327371799999999</v>
      </c>
      <c r="C4961" t="s">
        <v>1296</v>
      </c>
      <c r="D4961" s="71">
        <v>42412</v>
      </c>
      <c r="E4961">
        <v>2</v>
      </c>
      <c r="F4961">
        <v>2016</v>
      </c>
      <c r="G4961" t="s">
        <v>1164</v>
      </c>
      <c r="H4961" t="s">
        <v>543</v>
      </c>
      <c r="I4961" t="s">
        <v>1599</v>
      </c>
    </row>
    <row r="4962" spans="1:9" x14ac:dyDescent="0.25">
      <c r="A4962" t="s">
        <v>2179</v>
      </c>
      <c r="B4962">
        <v>0.197205256</v>
      </c>
      <c r="C4962" t="s">
        <v>1296</v>
      </c>
      <c r="D4962" s="71">
        <v>42375</v>
      </c>
      <c r="E4962">
        <v>1</v>
      </c>
      <c r="F4962">
        <v>2016</v>
      </c>
      <c r="G4962" t="s">
        <v>1164</v>
      </c>
      <c r="H4962" t="s">
        <v>543</v>
      </c>
      <c r="I4962" t="s">
        <v>1599</v>
      </c>
    </row>
    <row r="4963" spans="1:9" x14ac:dyDescent="0.25">
      <c r="A4963" t="s">
        <v>2290</v>
      </c>
      <c r="B4963">
        <v>0.191678134</v>
      </c>
      <c r="C4963" t="s">
        <v>1296</v>
      </c>
      <c r="D4963" s="71">
        <v>42313</v>
      </c>
      <c r="E4963">
        <v>11</v>
      </c>
      <c r="F4963">
        <v>2015</v>
      </c>
      <c r="G4963" t="s">
        <v>1164</v>
      </c>
      <c r="H4963" t="s">
        <v>543</v>
      </c>
      <c r="I4963" t="s">
        <v>1599</v>
      </c>
    </row>
    <row r="4964" spans="1:9" x14ac:dyDescent="0.25">
      <c r="A4964" t="s">
        <v>2527</v>
      </c>
      <c r="B4964">
        <v>0.183011325</v>
      </c>
      <c r="C4964" t="s">
        <v>1296</v>
      </c>
      <c r="D4964" s="71">
        <v>42530</v>
      </c>
      <c r="E4964">
        <v>6</v>
      </c>
      <c r="F4964">
        <v>2016</v>
      </c>
      <c r="G4964" t="s">
        <v>1164</v>
      </c>
      <c r="H4964" t="s">
        <v>543</v>
      </c>
      <c r="I4964" t="s">
        <v>1599</v>
      </c>
    </row>
    <row r="4965" spans="1:9" x14ac:dyDescent="0.25">
      <c r="A4965" t="s">
        <v>2125</v>
      </c>
      <c r="B4965">
        <v>0.16681628800000001</v>
      </c>
      <c r="C4965" t="s">
        <v>1296</v>
      </c>
      <c r="D4965" s="71">
        <v>42388</v>
      </c>
      <c r="E4965">
        <v>1</v>
      </c>
      <c r="F4965">
        <v>2016</v>
      </c>
      <c r="G4965" t="s">
        <v>1164</v>
      </c>
      <c r="H4965" t="s">
        <v>543</v>
      </c>
      <c r="I4965" t="s">
        <v>1599</v>
      </c>
    </row>
    <row r="4966" spans="1:9" x14ac:dyDescent="0.25">
      <c r="A4966" t="s">
        <v>1705</v>
      </c>
      <c r="B4966">
        <v>0.15619065500000001</v>
      </c>
      <c r="C4966" t="s">
        <v>1296</v>
      </c>
      <c r="D4966" s="71">
        <v>42424</v>
      </c>
      <c r="E4966">
        <v>2</v>
      </c>
      <c r="F4966">
        <v>2016</v>
      </c>
      <c r="G4966" t="s">
        <v>1164</v>
      </c>
      <c r="H4966" t="s">
        <v>543</v>
      </c>
      <c r="I4966" t="s">
        <v>1599</v>
      </c>
    </row>
    <row r="4967" spans="1:9" x14ac:dyDescent="0.25">
      <c r="A4967" t="s">
        <v>2129</v>
      </c>
      <c r="B4967">
        <v>0.14999306500000001</v>
      </c>
      <c r="C4967" t="s">
        <v>1296</v>
      </c>
      <c r="D4967" s="71">
        <v>42390</v>
      </c>
      <c r="E4967">
        <v>1</v>
      </c>
      <c r="F4967">
        <v>2016</v>
      </c>
      <c r="G4967" t="s">
        <v>1164</v>
      </c>
      <c r="H4967" t="s">
        <v>543</v>
      </c>
      <c r="I4967" t="s">
        <v>1599</v>
      </c>
    </row>
    <row r="4968" spans="1:9" x14ac:dyDescent="0.25">
      <c r="A4968" t="s">
        <v>2419</v>
      </c>
      <c r="B4968">
        <v>0.146226784</v>
      </c>
      <c r="C4968" t="s">
        <v>1296</v>
      </c>
      <c r="D4968" s="71">
        <v>42314</v>
      </c>
      <c r="E4968">
        <v>11</v>
      </c>
      <c r="F4968">
        <v>2015</v>
      </c>
      <c r="G4968" t="s">
        <v>1164</v>
      </c>
      <c r="H4968" t="s">
        <v>543</v>
      </c>
      <c r="I4968" t="s">
        <v>1599</v>
      </c>
    </row>
    <row r="4969" spans="1:9" x14ac:dyDescent="0.25">
      <c r="A4969" t="s">
        <v>1963</v>
      </c>
      <c r="B4969">
        <v>0.139721765</v>
      </c>
      <c r="C4969" t="s">
        <v>1296</v>
      </c>
      <c r="D4969" s="71">
        <v>42417</v>
      </c>
      <c r="E4969">
        <v>2</v>
      </c>
      <c r="F4969">
        <v>2016</v>
      </c>
      <c r="G4969" t="s">
        <v>1164</v>
      </c>
      <c r="H4969" t="s">
        <v>543</v>
      </c>
      <c r="I4969" t="s">
        <v>1599</v>
      </c>
    </row>
    <row r="4970" spans="1:9" x14ac:dyDescent="0.25">
      <c r="A4970" t="s">
        <v>2602</v>
      </c>
      <c r="B4970">
        <v>0.13236740599999999</v>
      </c>
      <c r="C4970" t="s">
        <v>1296</v>
      </c>
      <c r="D4970" s="71">
        <v>42356</v>
      </c>
      <c r="E4970">
        <v>12</v>
      </c>
      <c r="F4970">
        <v>2015</v>
      </c>
      <c r="G4970" t="s">
        <v>1164</v>
      </c>
      <c r="H4970" t="s">
        <v>543</v>
      </c>
      <c r="I4970" t="s">
        <v>1599</v>
      </c>
    </row>
    <row r="4971" spans="1:9" x14ac:dyDescent="0.25">
      <c r="A4971" t="s">
        <v>1745</v>
      </c>
      <c r="B4971">
        <v>0.130847094</v>
      </c>
      <c r="C4971" t="s">
        <v>1296</v>
      </c>
      <c r="D4971" s="71">
        <v>42338</v>
      </c>
      <c r="E4971">
        <v>11</v>
      </c>
      <c r="F4971">
        <v>2015</v>
      </c>
      <c r="G4971" t="s">
        <v>1164</v>
      </c>
      <c r="H4971" t="s">
        <v>543</v>
      </c>
      <c r="I4971" t="s">
        <v>1599</v>
      </c>
    </row>
    <row r="4972" spans="1:9" x14ac:dyDescent="0.25">
      <c r="A4972" t="s">
        <v>2290</v>
      </c>
      <c r="B4972">
        <v>0.124736386</v>
      </c>
      <c r="C4972" t="s">
        <v>1296</v>
      </c>
      <c r="D4972" s="71">
        <v>42398</v>
      </c>
      <c r="E4972">
        <v>1</v>
      </c>
      <c r="F4972">
        <v>2016</v>
      </c>
      <c r="G4972" t="s">
        <v>1164</v>
      </c>
      <c r="H4972" t="s">
        <v>543</v>
      </c>
      <c r="I4972" t="s">
        <v>1599</v>
      </c>
    </row>
    <row r="4973" spans="1:9" x14ac:dyDescent="0.25">
      <c r="A4973" t="s">
        <v>2214</v>
      </c>
      <c r="B4973">
        <v>0.195651467</v>
      </c>
      <c r="C4973" t="s">
        <v>1296</v>
      </c>
      <c r="D4973" s="71">
        <v>42460</v>
      </c>
      <c r="E4973">
        <v>3</v>
      </c>
      <c r="F4973">
        <v>2016</v>
      </c>
      <c r="G4973" t="s">
        <v>1598</v>
      </c>
      <c r="H4973" t="s">
        <v>1019</v>
      </c>
      <c r="I4973" t="s">
        <v>1599</v>
      </c>
    </row>
    <row r="4974" spans="1:9" x14ac:dyDescent="0.25">
      <c r="A4974" t="s">
        <v>1766</v>
      </c>
      <c r="B4974">
        <v>0.176341838</v>
      </c>
      <c r="C4974" t="s">
        <v>1296</v>
      </c>
      <c r="D4974" s="71">
        <v>42194</v>
      </c>
      <c r="E4974">
        <v>7</v>
      </c>
      <c r="F4974">
        <v>2015</v>
      </c>
      <c r="G4974" t="s">
        <v>1164</v>
      </c>
      <c r="H4974" t="s">
        <v>543</v>
      </c>
      <c r="I4974" t="s">
        <v>1599</v>
      </c>
    </row>
    <row r="4975" spans="1:9" x14ac:dyDescent="0.25">
      <c r="A4975" t="s">
        <v>2358</v>
      </c>
      <c r="B4975">
        <v>0.13503078299999999</v>
      </c>
      <c r="C4975" t="s">
        <v>1296</v>
      </c>
      <c r="D4975" s="71">
        <v>42375</v>
      </c>
      <c r="E4975">
        <v>1</v>
      </c>
      <c r="F4975">
        <v>2016</v>
      </c>
      <c r="G4975" t="s">
        <v>1164</v>
      </c>
      <c r="H4975" t="s">
        <v>543</v>
      </c>
      <c r="I4975" t="s">
        <v>1599</v>
      </c>
    </row>
    <row r="4976" spans="1:9" x14ac:dyDescent="0.25">
      <c r="A4976" t="s">
        <v>2109</v>
      </c>
      <c r="B4976">
        <v>0.293491106</v>
      </c>
      <c r="C4976" t="s">
        <v>1296</v>
      </c>
      <c r="D4976" s="71">
        <v>42515</v>
      </c>
      <c r="E4976">
        <v>5</v>
      </c>
      <c r="F4976">
        <v>2016</v>
      </c>
      <c r="G4976" t="s">
        <v>1164</v>
      </c>
      <c r="H4976" t="s">
        <v>543</v>
      </c>
      <c r="I4976" t="s">
        <v>1599</v>
      </c>
    </row>
    <row r="4977" spans="1:9" x14ac:dyDescent="0.25">
      <c r="A4977" t="s">
        <v>2287</v>
      </c>
      <c r="B4977">
        <v>0.27251135900000001</v>
      </c>
      <c r="C4977" t="s">
        <v>1296</v>
      </c>
      <c r="D4977" s="71">
        <v>42002</v>
      </c>
      <c r="E4977">
        <v>12</v>
      </c>
      <c r="F4977">
        <v>2014</v>
      </c>
      <c r="G4977" t="s">
        <v>1164</v>
      </c>
      <c r="H4977" t="s">
        <v>543</v>
      </c>
      <c r="I4977" t="s">
        <v>1599</v>
      </c>
    </row>
    <row r="4978" spans="1:9" x14ac:dyDescent="0.25">
      <c r="A4978" t="s">
        <v>2057</v>
      </c>
      <c r="B4978">
        <v>0.20389052699999999</v>
      </c>
      <c r="C4978" t="s">
        <v>1296</v>
      </c>
      <c r="D4978" s="71">
        <v>42335</v>
      </c>
      <c r="E4978">
        <v>11</v>
      </c>
      <c r="F4978">
        <v>2015</v>
      </c>
      <c r="G4978" t="s">
        <v>1164</v>
      </c>
      <c r="H4978" t="s">
        <v>543</v>
      </c>
      <c r="I4978" t="s">
        <v>1599</v>
      </c>
    </row>
    <row r="4979" spans="1:9" x14ac:dyDescent="0.25">
      <c r="A4979" t="s">
        <v>2093</v>
      </c>
      <c r="B4979">
        <v>0.202049332</v>
      </c>
      <c r="C4979" t="s">
        <v>1296</v>
      </c>
      <c r="D4979" s="71">
        <v>42033</v>
      </c>
      <c r="E4979">
        <v>1</v>
      </c>
      <c r="F4979">
        <v>2015</v>
      </c>
      <c r="G4979" t="s">
        <v>1164</v>
      </c>
      <c r="H4979" t="s">
        <v>543</v>
      </c>
      <c r="I4979" t="s">
        <v>1599</v>
      </c>
    </row>
    <row r="4980" spans="1:9" x14ac:dyDescent="0.25">
      <c r="A4980" t="s">
        <v>2545</v>
      </c>
      <c r="B4980">
        <v>0.13304216299999999</v>
      </c>
      <c r="C4980" t="s">
        <v>1296</v>
      </c>
      <c r="D4980" s="71">
        <v>42306</v>
      </c>
      <c r="E4980">
        <v>10</v>
      </c>
      <c r="F4980">
        <v>2015</v>
      </c>
      <c r="G4980" t="s">
        <v>1164</v>
      </c>
      <c r="H4980" t="s">
        <v>543</v>
      </c>
      <c r="I4980" t="s">
        <v>1599</v>
      </c>
    </row>
    <row r="4981" spans="1:9" x14ac:dyDescent="0.25">
      <c r="A4981" t="s">
        <v>2166</v>
      </c>
      <c r="B4981">
        <v>0.12618903100000001</v>
      </c>
      <c r="C4981" t="s">
        <v>1296</v>
      </c>
      <c r="D4981" s="71">
        <v>42234</v>
      </c>
      <c r="E4981">
        <v>8</v>
      </c>
      <c r="F4981">
        <v>2015</v>
      </c>
      <c r="G4981" t="s">
        <v>1164</v>
      </c>
      <c r="H4981" t="s">
        <v>543</v>
      </c>
      <c r="I4981" t="s">
        <v>1599</v>
      </c>
    </row>
    <row r="4982" spans="1:9" x14ac:dyDescent="0.25">
      <c r="A4982" t="s">
        <v>2549</v>
      </c>
      <c r="B4982">
        <v>0.122265032</v>
      </c>
      <c r="C4982" t="s">
        <v>1296</v>
      </c>
      <c r="D4982" s="71">
        <v>42289</v>
      </c>
      <c r="E4982">
        <v>10</v>
      </c>
      <c r="F4982">
        <v>2015</v>
      </c>
      <c r="G4982" t="s">
        <v>1164</v>
      </c>
      <c r="H4982" t="s">
        <v>543</v>
      </c>
      <c r="I4982" t="s">
        <v>1599</v>
      </c>
    </row>
    <row r="4983" spans="1:9" x14ac:dyDescent="0.25">
      <c r="A4983" t="s">
        <v>2601</v>
      </c>
      <c r="B4983">
        <v>0.12177128199999999</v>
      </c>
      <c r="C4983" t="s">
        <v>1296</v>
      </c>
      <c r="D4983" s="71">
        <v>42187</v>
      </c>
      <c r="E4983">
        <v>7</v>
      </c>
      <c r="F4983">
        <v>2015</v>
      </c>
      <c r="G4983" t="s">
        <v>1164</v>
      </c>
      <c r="H4983" t="s">
        <v>543</v>
      </c>
      <c r="I4983" t="s">
        <v>1599</v>
      </c>
    </row>
    <row r="4984" spans="1:9" x14ac:dyDescent="0.25">
      <c r="A4984" t="s">
        <v>2639</v>
      </c>
      <c r="B4984">
        <v>0.121350507</v>
      </c>
      <c r="C4984" t="s">
        <v>1296</v>
      </c>
      <c r="D4984" s="71">
        <v>42410</v>
      </c>
      <c r="E4984">
        <v>2</v>
      </c>
      <c r="F4984">
        <v>2016</v>
      </c>
      <c r="G4984" t="s">
        <v>1164</v>
      </c>
      <c r="H4984" t="s">
        <v>543</v>
      </c>
      <c r="I4984" t="s">
        <v>1599</v>
      </c>
    </row>
    <row r="4985" spans="1:9" x14ac:dyDescent="0.25">
      <c r="A4985" t="s">
        <v>1743</v>
      </c>
      <c r="B4985">
        <v>0.13085422599999999</v>
      </c>
      <c r="C4985" t="s">
        <v>1296</v>
      </c>
      <c r="D4985" s="71">
        <v>41996</v>
      </c>
      <c r="E4985">
        <v>12</v>
      </c>
      <c r="F4985">
        <v>2014</v>
      </c>
      <c r="G4985" t="s">
        <v>1164</v>
      </c>
      <c r="H4985" t="s">
        <v>543</v>
      </c>
      <c r="I4985" t="s">
        <v>1599</v>
      </c>
    </row>
    <row r="4986" spans="1:9" x14ac:dyDescent="0.25">
      <c r="A4986" t="s">
        <v>1689</v>
      </c>
      <c r="B4986">
        <v>0.62683429599999996</v>
      </c>
      <c r="C4986" t="s">
        <v>1296</v>
      </c>
      <c r="D4986" s="71">
        <v>42320</v>
      </c>
      <c r="E4986">
        <v>11</v>
      </c>
      <c r="F4986">
        <v>2015</v>
      </c>
      <c r="G4986" t="s">
        <v>1164</v>
      </c>
      <c r="H4986" t="s">
        <v>543</v>
      </c>
      <c r="I4986" t="s">
        <v>1599</v>
      </c>
    </row>
    <row r="4987" spans="1:9" x14ac:dyDescent="0.25">
      <c r="A4987" t="s">
        <v>2004</v>
      </c>
      <c r="B4987">
        <v>0.31423433099999998</v>
      </c>
      <c r="C4987" t="s">
        <v>1296</v>
      </c>
      <c r="D4987" s="71">
        <v>42433</v>
      </c>
      <c r="E4987">
        <v>3</v>
      </c>
      <c r="F4987">
        <v>2016</v>
      </c>
      <c r="G4987" t="s">
        <v>1164</v>
      </c>
      <c r="H4987" t="s">
        <v>543</v>
      </c>
      <c r="I4987" t="s">
        <v>1599</v>
      </c>
    </row>
    <row r="4988" spans="1:9" x14ac:dyDescent="0.25">
      <c r="A4988" t="s">
        <v>2318</v>
      </c>
      <c r="B4988">
        <v>0.26930533699999998</v>
      </c>
      <c r="C4988" t="s">
        <v>1296</v>
      </c>
      <c r="D4988" s="71">
        <v>42450</v>
      </c>
      <c r="E4988">
        <v>3</v>
      </c>
      <c r="F4988">
        <v>2016</v>
      </c>
      <c r="G4988" t="s">
        <v>1164</v>
      </c>
      <c r="H4988" t="s">
        <v>543</v>
      </c>
      <c r="I4988" t="s">
        <v>1599</v>
      </c>
    </row>
    <row r="4989" spans="1:9" x14ac:dyDescent="0.25">
      <c r="A4989" t="s">
        <v>2354</v>
      </c>
      <c r="B4989">
        <v>0.26689522799999998</v>
      </c>
      <c r="C4989" t="s">
        <v>1296</v>
      </c>
      <c r="D4989" s="71">
        <v>42326</v>
      </c>
      <c r="E4989">
        <v>11</v>
      </c>
      <c r="F4989">
        <v>2015</v>
      </c>
      <c r="G4989" t="s">
        <v>1164</v>
      </c>
      <c r="H4989" t="s">
        <v>543</v>
      </c>
      <c r="I4989" t="s">
        <v>1599</v>
      </c>
    </row>
    <row r="4990" spans="1:9" x14ac:dyDescent="0.25">
      <c r="A4990" t="s">
        <v>2383</v>
      </c>
      <c r="B4990">
        <v>0.26311993099999997</v>
      </c>
      <c r="C4990" t="s">
        <v>1296</v>
      </c>
      <c r="D4990" s="71">
        <v>42412</v>
      </c>
      <c r="E4990">
        <v>2</v>
      </c>
      <c r="F4990">
        <v>2016</v>
      </c>
      <c r="G4990" t="s">
        <v>1164</v>
      </c>
      <c r="H4990" t="s">
        <v>543</v>
      </c>
      <c r="I4990" t="s">
        <v>1599</v>
      </c>
    </row>
    <row r="4991" spans="1:9" x14ac:dyDescent="0.25">
      <c r="A4991" t="s">
        <v>2424</v>
      </c>
      <c r="B4991">
        <v>0.25594001</v>
      </c>
      <c r="C4991" t="s">
        <v>1296</v>
      </c>
      <c r="D4991" s="71">
        <v>42349</v>
      </c>
      <c r="E4991">
        <v>12</v>
      </c>
      <c r="F4991">
        <v>2015</v>
      </c>
      <c r="G4991" t="s">
        <v>1164</v>
      </c>
      <c r="H4991" t="s">
        <v>543</v>
      </c>
      <c r="I4991" t="s">
        <v>1599</v>
      </c>
    </row>
    <row r="4992" spans="1:9" x14ac:dyDescent="0.25">
      <c r="A4992" t="s">
        <v>2444</v>
      </c>
      <c r="B4992">
        <v>0.25348047699999998</v>
      </c>
      <c r="C4992" t="s">
        <v>1296</v>
      </c>
      <c r="D4992" s="71">
        <v>42237</v>
      </c>
      <c r="E4992">
        <v>8</v>
      </c>
      <c r="F4992">
        <v>2015</v>
      </c>
      <c r="G4992" t="s">
        <v>1164</v>
      </c>
      <c r="H4992" t="s">
        <v>543</v>
      </c>
      <c r="I4992" t="s">
        <v>1599</v>
      </c>
    </row>
    <row r="4993" spans="1:9" x14ac:dyDescent="0.25">
      <c r="A4993" t="s">
        <v>2447</v>
      </c>
      <c r="B4993">
        <v>0.25327653300000003</v>
      </c>
      <c r="C4993" t="s">
        <v>1296</v>
      </c>
      <c r="D4993" s="71">
        <v>42124</v>
      </c>
      <c r="E4993">
        <v>4</v>
      </c>
      <c r="F4993">
        <v>2015</v>
      </c>
      <c r="G4993" t="s">
        <v>1164</v>
      </c>
      <c r="H4993" t="s">
        <v>543</v>
      </c>
      <c r="I4993" t="s">
        <v>1599</v>
      </c>
    </row>
    <row r="4994" spans="1:9" x14ac:dyDescent="0.25">
      <c r="A4994" t="s">
        <v>2448</v>
      </c>
      <c r="B4994">
        <v>0.25317707299999997</v>
      </c>
      <c r="C4994" t="s">
        <v>1296</v>
      </c>
      <c r="D4994" s="71">
        <v>42416</v>
      </c>
      <c r="E4994">
        <v>2</v>
      </c>
      <c r="F4994">
        <v>2016</v>
      </c>
      <c r="G4994" t="s">
        <v>1164</v>
      </c>
      <c r="H4994" t="s">
        <v>543</v>
      </c>
      <c r="I4994" t="s">
        <v>1599</v>
      </c>
    </row>
    <row r="4995" spans="1:9" x14ac:dyDescent="0.25">
      <c r="A4995" t="s">
        <v>2505</v>
      </c>
      <c r="B4995">
        <v>0.24839177400000001</v>
      </c>
      <c r="C4995" t="s">
        <v>1296</v>
      </c>
      <c r="D4995" s="71">
        <v>42368</v>
      </c>
      <c r="E4995">
        <v>12</v>
      </c>
      <c r="F4995">
        <v>2015</v>
      </c>
      <c r="G4995" t="s">
        <v>1164</v>
      </c>
      <c r="H4995" t="s">
        <v>543</v>
      </c>
      <c r="I4995" t="s">
        <v>1599</v>
      </c>
    </row>
    <row r="4996" spans="1:9" x14ac:dyDescent="0.25">
      <c r="A4996" t="s">
        <v>2547</v>
      </c>
      <c r="B4996">
        <v>0.244405656</v>
      </c>
      <c r="C4996" t="s">
        <v>1296</v>
      </c>
      <c r="D4996" s="71">
        <v>42116</v>
      </c>
      <c r="E4996">
        <v>4</v>
      </c>
      <c r="F4996">
        <v>2015</v>
      </c>
      <c r="G4996" t="s">
        <v>1164</v>
      </c>
      <c r="H4996" t="s">
        <v>543</v>
      </c>
      <c r="I4996" t="s">
        <v>1599</v>
      </c>
    </row>
    <row r="4997" spans="1:9" x14ac:dyDescent="0.25">
      <c r="A4997" t="s">
        <v>2555</v>
      </c>
      <c r="B4997">
        <v>0.24379209700000001</v>
      </c>
      <c r="C4997" t="s">
        <v>1296</v>
      </c>
      <c r="D4997" s="71">
        <v>42436</v>
      </c>
      <c r="E4997">
        <v>3</v>
      </c>
      <c r="F4997">
        <v>2016</v>
      </c>
      <c r="G4997" t="s">
        <v>1164</v>
      </c>
      <c r="H4997" t="s">
        <v>543</v>
      </c>
      <c r="I4997" t="s">
        <v>1599</v>
      </c>
    </row>
    <row r="4998" spans="1:9" x14ac:dyDescent="0.25">
      <c r="A4998" t="s">
        <v>2568</v>
      </c>
      <c r="B4998">
        <v>0.24262518</v>
      </c>
      <c r="C4998" t="s">
        <v>1296</v>
      </c>
      <c r="D4998" s="71">
        <v>42352</v>
      </c>
      <c r="E4998">
        <v>12</v>
      </c>
      <c r="F4998">
        <v>2015</v>
      </c>
      <c r="G4998" t="s">
        <v>1164</v>
      </c>
      <c r="H4998" t="s">
        <v>543</v>
      </c>
      <c r="I4998" t="s">
        <v>1599</v>
      </c>
    </row>
    <row r="4999" spans="1:9" x14ac:dyDescent="0.25">
      <c r="A4999" t="s">
        <v>2637</v>
      </c>
      <c r="B4999">
        <v>0.23599369100000001</v>
      </c>
      <c r="C4999" t="s">
        <v>1296</v>
      </c>
      <c r="D4999" s="71">
        <v>42312</v>
      </c>
      <c r="E4999">
        <v>11</v>
      </c>
      <c r="F4999">
        <v>2015</v>
      </c>
      <c r="G4999" t="s">
        <v>1164</v>
      </c>
      <c r="H4999" t="s">
        <v>543</v>
      </c>
      <c r="I4999" t="s">
        <v>1599</v>
      </c>
    </row>
    <row r="5000" spans="1:9" x14ac:dyDescent="0.25">
      <c r="A5000" t="s">
        <v>1733</v>
      </c>
      <c r="B5000">
        <v>0.227414475</v>
      </c>
      <c r="C5000" t="s">
        <v>1296</v>
      </c>
      <c r="D5000" s="71">
        <v>41991</v>
      </c>
      <c r="E5000">
        <v>12</v>
      </c>
      <c r="F5000">
        <v>2014</v>
      </c>
      <c r="G5000" t="s">
        <v>1164</v>
      </c>
      <c r="H5000" t="s">
        <v>543</v>
      </c>
      <c r="I5000" t="s">
        <v>1599</v>
      </c>
    </row>
    <row r="5001" spans="1:9" x14ac:dyDescent="0.25">
      <c r="A5001" t="s">
        <v>1734</v>
      </c>
      <c r="B5001">
        <v>0.227363916</v>
      </c>
      <c r="C5001" t="s">
        <v>1296</v>
      </c>
      <c r="D5001" s="71">
        <v>42528</v>
      </c>
      <c r="E5001">
        <v>6</v>
      </c>
      <c r="F5001">
        <v>2016</v>
      </c>
      <c r="G5001" t="s">
        <v>1164</v>
      </c>
      <c r="H5001" t="s">
        <v>543</v>
      </c>
      <c r="I5001" t="s">
        <v>1599</v>
      </c>
    </row>
    <row r="5002" spans="1:9" x14ac:dyDescent="0.25">
      <c r="A5002" t="s">
        <v>1879</v>
      </c>
      <c r="B5002">
        <v>0.214941198</v>
      </c>
      <c r="C5002" t="s">
        <v>1296</v>
      </c>
      <c r="D5002" s="71">
        <v>42046</v>
      </c>
      <c r="E5002">
        <v>2</v>
      </c>
      <c r="F5002">
        <v>2015</v>
      </c>
      <c r="G5002" t="s">
        <v>1164</v>
      </c>
      <c r="H5002" t="s">
        <v>543</v>
      </c>
      <c r="I5002" t="s">
        <v>1599</v>
      </c>
    </row>
    <row r="5003" spans="1:9" x14ac:dyDescent="0.25">
      <c r="A5003" t="s">
        <v>1897</v>
      </c>
      <c r="B5003">
        <v>0.213523239</v>
      </c>
      <c r="C5003" t="s">
        <v>1296</v>
      </c>
      <c r="D5003" s="71">
        <v>41778</v>
      </c>
      <c r="E5003">
        <v>5</v>
      </c>
      <c r="F5003">
        <v>2014</v>
      </c>
      <c r="G5003" t="s">
        <v>1164</v>
      </c>
      <c r="H5003" t="s">
        <v>543</v>
      </c>
      <c r="I5003" t="s">
        <v>1599</v>
      </c>
    </row>
    <row r="5004" spans="1:9" x14ac:dyDescent="0.25">
      <c r="A5004" t="s">
        <v>1937</v>
      </c>
      <c r="B5004">
        <v>0.211197518</v>
      </c>
      <c r="C5004" t="s">
        <v>1296</v>
      </c>
      <c r="D5004" s="71">
        <v>42530</v>
      </c>
      <c r="E5004">
        <v>6</v>
      </c>
      <c r="F5004">
        <v>2016</v>
      </c>
      <c r="G5004" t="s">
        <v>1164</v>
      </c>
      <c r="H5004" t="s">
        <v>543</v>
      </c>
      <c r="I5004" t="s">
        <v>1599</v>
      </c>
    </row>
    <row r="5005" spans="1:9" x14ac:dyDescent="0.25">
      <c r="A5005" t="s">
        <v>2002</v>
      </c>
      <c r="B5005">
        <v>0.20732482199999999</v>
      </c>
      <c r="C5005" t="s">
        <v>1296</v>
      </c>
      <c r="D5005" s="71">
        <v>42254</v>
      </c>
      <c r="E5005">
        <v>9</v>
      </c>
      <c r="F5005">
        <v>2015</v>
      </c>
      <c r="G5005" t="s">
        <v>1164</v>
      </c>
      <c r="H5005" t="s">
        <v>543</v>
      </c>
      <c r="I5005" t="s">
        <v>1599</v>
      </c>
    </row>
    <row r="5006" spans="1:9" x14ac:dyDescent="0.25">
      <c r="A5006" t="s">
        <v>2018</v>
      </c>
      <c r="B5006">
        <v>0.20640238999999999</v>
      </c>
      <c r="C5006" t="s">
        <v>1296</v>
      </c>
      <c r="D5006" s="71">
        <v>42268</v>
      </c>
      <c r="E5006">
        <v>9</v>
      </c>
      <c r="F5006">
        <v>2015</v>
      </c>
      <c r="G5006" t="s">
        <v>1164</v>
      </c>
      <c r="H5006" t="s">
        <v>543</v>
      </c>
      <c r="I5006" t="s">
        <v>1599</v>
      </c>
    </row>
    <row r="5007" spans="1:9" x14ac:dyDescent="0.25">
      <c r="A5007" t="s">
        <v>2099</v>
      </c>
      <c r="B5007">
        <v>0.20178795199999999</v>
      </c>
      <c r="C5007" t="s">
        <v>1296</v>
      </c>
      <c r="D5007" s="71">
        <v>42286</v>
      </c>
      <c r="E5007">
        <v>10</v>
      </c>
      <c r="F5007">
        <v>2015</v>
      </c>
      <c r="G5007" t="s">
        <v>1164</v>
      </c>
      <c r="H5007" t="s">
        <v>543</v>
      </c>
      <c r="I5007" t="s">
        <v>1599</v>
      </c>
    </row>
    <row r="5008" spans="1:9" x14ac:dyDescent="0.25">
      <c r="A5008" t="s">
        <v>2112</v>
      </c>
      <c r="B5008">
        <v>0.200878362</v>
      </c>
      <c r="C5008" t="s">
        <v>1296</v>
      </c>
      <c r="D5008" s="71">
        <v>42426</v>
      </c>
      <c r="E5008">
        <v>2</v>
      </c>
      <c r="F5008">
        <v>2016</v>
      </c>
      <c r="G5008" t="s">
        <v>1164</v>
      </c>
      <c r="H5008" t="s">
        <v>543</v>
      </c>
      <c r="I5008" t="s">
        <v>1599</v>
      </c>
    </row>
    <row r="5009" spans="1:9" x14ac:dyDescent="0.25">
      <c r="A5009" t="s">
        <v>2221</v>
      </c>
      <c r="B5009">
        <v>0.195317564</v>
      </c>
      <c r="C5009" t="s">
        <v>1296</v>
      </c>
      <c r="D5009" s="71">
        <v>42292</v>
      </c>
      <c r="E5009">
        <v>10</v>
      </c>
      <c r="F5009">
        <v>2015</v>
      </c>
      <c r="G5009" t="s">
        <v>1164</v>
      </c>
      <c r="H5009" t="s">
        <v>543</v>
      </c>
      <c r="I5009" t="s">
        <v>1599</v>
      </c>
    </row>
    <row r="5010" spans="1:9" x14ac:dyDescent="0.25">
      <c r="A5010" t="s">
        <v>2235</v>
      </c>
      <c r="B5010">
        <v>0.19473616299999999</v>
      </c>
      <c r="C5010" t="s">
        <v>1296</v>
      </c>
      <c r="D5010" s="71">
        <v>42277</v>
      </c>
      <c r="E5010">
        <v>9</v>
      </c>
      <c r="F5010">
        <v>2015</v>
      </c>
      <c r="G5010" t="s">
        <v>1164</v>
      </c>
      <c r="H5010" t="s">
        <v>543</v>
      </c>
      <c r="I5010" t="s">
        <v>1599</v>
      </c>
    </row>
    <row r="5011" spans="1:9" x14ac:dyDescent="0.25">
      <c r="A5011" t="s">
        <v>2349</v>
      </c>
      <c r="B5011">
        <v>0.189222534</v>
      </c>
      <c r="C5011" t="s">
        <v>1296</v>
      </c>
      <c r="D5011" s="71">
        <v>42094</v>
      </c>
      <c r="E5011">
        <v>3</v>
      </c>
      <c r="F5011">
        <v>2015</v>
      </c>
      <c r="G5011" t="s">
        <v>1164</v>
      </c>
      <c r="H5011" t="s">
        <v>543</v>
      </c>
      <c r="I5011" t="s">
        <v>1599</v>
      </c>
    </row>
    <row r="5012" spans="1:9" x14ac:dyDescent="0.25">
      <c r="A5012" t="s">
        <v>2497</v>
      </c>
      <c r="B5012">
        <v>0.18406774200000001</v>
      </c>
      <c r="C5012" t="s">
        <v>1296</v>
      </c>
      <c r="D5012" s="71">
        <v>42317</v>
      </c>
      <c r="E5012">
        <v>11</v>
      </c>
      <c r="F5012">
        <v>2015</v>
      </c>
      <c r="G5012" t="s">
        <v>1164</v>
      </c>
      <c r="H5012" t="s">
        <v>543</v>
      </c>
      <c r="I5012" t="s">
        <v>1599</v>
      </c>
    </row>
    <row r="5013" spans="1:9" x14ac:dyDescent="0.25">
      <c r="A5013" t="s">
        <v>2511</v>
      </c>
      <c r="B5013">
        <v>0.183659288</v>
      </c>
      <c r="C5013" t="s">
        <v>1296</v>
      </c>
      <c r="D5013" s="71">
        <v>42530</v>
      </c>
      <c r="E5013">
        <v>6</v>
      </c>
      <c r="F5013">
        <v>2016</v>
      </c>
      <c r="G5013" t="s">
        <v>1164</v>
      </c>
      <c r="H5013" t="s">
        <v>543</v>
      </c>
      <c r="I5013" t="s">
        <v>1599</v>
      </c>
    </row>
    <row r="5014" spans="1:9" x14ac:dyDescent="0.25">
      <c r="A5014" t="s">
        <v>2554</v>
      </c>
      <c r="B5014">
        <v>0.18212492999999999</v>
      </c>
      <c r="C5014" t="s">
        <v>1296</v>
      </c>
      <c r="D5014" s="71">
        <v>42382</v>
      </c>
      <c r="E5014">
        <v>1</v>
      </c>
      <c r="F5014">
        <v>2016</v>
      </c>
      <c r="G5014" t="s">
        <v>1164</v>
      </c>
      <c r="H5014" t="s">
        <v>543</v>
      </c>
      <c r="I5014" t="s">
        <v>1599</v>
      </c>
    </row>
    <row r="5015" spans="1:9" x14ac:dyDescent="0.25">
      <c r="A5015" t="s">
        <v>2578</v>
      </c>
      <c r="B5015">
        <v>0.18129751499999999</v>
      </c>
      <c r="C5015" t="s">
        <v>1296</v>
      </c>
      <c r="D5015" s="71">
        <v>42285</v>
      </c>
      <c r="E5015">
        <v>10</v>
      </c>
      <c r="F5015">
        <v>2015</v>
      </c>
      <c r="G5015" t="s">
        <v>1164</v>
      </c>
      <c r="H5015" t="s">
        <v>543</v>
      </c>
      <c r="I5015" t="s">
        <v>1599</v>
      </c>
    </row>
    <row r="5016" spans="1:9" x14ac:dyDescent="0.25">
      <c r="A5016" t="s">
        <v>2598</v>
      </c>
      <c r="B5016">
        <v>0.18081929899999999</v>
      </c>
      <c r="C5016" t="s">
        <v>1296</v>
      </c>
      <c r="D5016" s="71">
        <v>42389</v>
      </c>
      <c r="E5016">
        <v>1</v>
      </c>
      <c r="F5016">
        <v>2016</v>
      </c>
      <c r="G5016" t="s">
        <v>1164</v>
      </c>
      <c r="H5016" t="s">
        <v>543</v>
      </c>
      <c r="I5016" t="s">
        <v>1599</v>
      </c>
    </row>
    <row r="5017" spans="1:9" x14ac:dyDescent="0.25">
      <c r="A5017" t="s">
        <v>2636</v>
      </c>
      <c r="B5017">
        <v>0.17980573799999999</v>
      </c>
      <c r="C5017" t="s">
        <v>1296</v>
      </c>
      <c r="D5017" s="71">
        <v>42166</v>
      </c>
      <c r="E5017">
        <v>6</v>
      </c>
      <c r="F5017">
        <v>2015</v>
      </c>
      <c r="G5017" t="s">
        <v>1164</v>
      </c>
      <c r="H5017" t="s">
        <v>543</v>
      </c>
      <c r="I5017" t="s">
        <v>1599</v>
      </c>
    </row>
    <row r="5018" spans="1:9" x14ac:dyDescent="0.25">
      <c r="A5018" t="s">
        <v>1688</v>
      </c>
      <c r="B5018">
        <v>0.17811080400000001</v>
      </c>
      <c r="C5018" t="s">
        <v>1296</v>
      </c>
      <c r="D5018" s="71">
        <v>42384</v>
      </c>
      <c r="E5018">
        <v>1</v>
      </c>
      <c r="F5018">
        <v>2016</v>
      </c>
      <c r="G5018" t="s">
        <v>1164</v>
      </c>
      <c r="H5018" t="s">
        <v>543</v>
      </c>
      <c r="I5018" t="s">
        <v>1599</v>
      </c>
    </row>
    <row r="5019" spans="1:9" x14ac:dyDescent="0.25">
      <c r="A5019" t="s">
        <v>1705</v>
      </c>
      <c r="B5019">
        <v>0.17790790000000001</v>
      </c>
      <c r="C5019" t="s">
        <v>1296</v>
      </c>
      <c r="D5019" s="71">
        <v>42367</v>
      </c>
      <c r="E5019">
        <v>12</v>
      </c>
      <c r="F5019">
        <v>2015</v>
      </c>
      <c r="G5019" t="s">
        <v>1164</v>
      </c>
      <c r="H5019" t="s">
        <v>543</v>
      </c>
      <c r="I5019" t="s">
        <v>1599</v>
      </c>
    </row>
    <row r="5020" spans="1:9" x14ac:dyDescent="0.25">
      <c r="A5020" t="s">
        <v>1715</v>
      </c>
      <c r="B5020">
        <v>0.177645525</v>
      </c>
      <c r="C5020" t="s">
        <v>1296</v>
      </c>
      <c r="D5020" s="71">
        <v>42300</v>
      </c>
      <c r="E5020">
        <v>10</v>
      </c>
      <c r="F5020">
        <v>2015</v>
      </c>
      <c r="G5020" t="s">
        <v>1164</v>
      </c>
      <c r="H5020" t="s">
        <v>543</v>
      </c>
      <c r="I5020" t="s">
        <v>1599</v>
      </c>
    </row>
    <row r="5021" spans="1:9" x14ac:dyDescent="0.25">
      <c r="A5021" t="s">
        <v>1755</v>
      </c>
      <c r="B5021">
        <v>0.17661183999999999</v>
      </c>
      <c r="C5021" t="s">
        <v>1296</v>
      </c>
      <c r="D5021" s="71">
        <v>42397</v>
      </c>
      <c r="E5021">
        <v>1</v>
      </c>
      <c r="F5021">
        <v>2016</v>
      </c>
      <c r="G5021" t="s">
        <v>1164</v>
      </c>
      <c r="H5021" t="s">
        <v>543</v>
      </c>
      <c r="I5021" t="s">
        <v>1599</v>
      </c>
    </row>
    <row r="5022" spans="1:9" x14ac:dyDescent="0.25">
      <c r="A5022" t="s">
        <v>1771</v>
      </c>
      <c r="B5022">
        <v>0.17619391600000001</v>
      </c>
      <c r="C5022" t="s">
        <v>1296</v>
      </c>
      <c r="D5022" s="71">
        <v>41578</v>
      </c>
      <c r="E5022">
        <v>10</v>
      </c>
      <c r="F5022">
        <v>2013</v>
      </c>
      <c r="G5022" t="s">
        <v>1164</v>
      </c>
      <c r="H5022" t="s">
        <v>1020</v>
      </c>
      <c r="I5022" t="s">
        <v>1599</v>
      </c>
    </row>
    <row r="5023" spans="1:9" x14ac:dyDescent="0.25">
      <c r="A5023" t="s">
        <v>1808</v>
      </c>
      <c r="B5023">
        <v>0.17474165799999999</v>
      </c>
      <c r="C5023" t="s">
        <v>1296</v>
      </c>
      <c r="D5023" s="71">
        <v>42387</v>
      </c>
      <c r="E5023">
        <v>1</v>
      </c>
      <c r="F5023">
        <v>2016</v>
      </c>
      <c r="G5023" t="s">
        <v>1164</v>
      </c>
      <c r="H5023" t="s">
        <v>543</v>
      </c>
      <c r="I5023" t="s">
        <v>1599</v>
      </c>
    </row>
    <row r="5024" spans="1:9" x14ac:dyDescent="0.25">
      <c r="A5024" t="s">
        <v>1902</v>
      </c>
      <c r="B5024">
        <v>0.17177213</v>
      </c>
      <c r="C5024" t="s">
        <v>1296</v>
      </c>
      <c r="D5024" s="71">
        <v>42177</v>
      </c>
      <c r="E5024">
        <v>6</v>
      </c>
      <c r="F5024">
        <v>2015</v>
      </c>
      <c r="G5024" t="s">
        <v>1164</v>
      </c>
      <c r="H5024" t="s">
        <v>543</v>
      </c>
      <c r="I5024" t="s">
        <v>1599</v>
      </c>
    </row>
    <row r="5025" spans="1:9" x14ac:dyDescent="0.25">
      <c r="A5025" t="s">
        <v>2061</v>
      </c>
      <c r="B5025">
        <v>0.16795818300000001</v>
      </c>
      <c r="C5025" t="s">
        <v>1296</v>
      </c>
      <c r="D5025" s="71">
        <v>42003</v>
      </c>
      <c r="E5025">
        <v>12</v>
      </c>
      <c r="F5025">
        <v>2014</v>
      </c>
      <c r="G5025" t="s">
        <v>1164</v>
      </c>
      <c r="H5025" t="s">
        <v>543</v>
      </c>
      <c r="I5025" t="s">
        <v>1599</v>
      </c>
    </row>
    <row r="5026" spans="1:9" x14ac:dyDescent="0.25">
      <c r="A5026" t="s">
        <v>2089</v>
      </c>
      <c r="B5026">
        <v>0.16753583999999999</v>
      </c>
      <c r="C5026" t="s">
        <v>1296</v>
      </c>
      <c r="D5026" s="71">
        <v>42425</v>
      </c>
      <c r="E5026">
        <v>2</v>
      </c>
      <c r="F5026">
        <v>2016</v>
      </c>
      <c r="G5026" t="s">
        <v>1164</v>
      </c>
      <c r="H5026" t="s">
        <v>543</v>
      </c>
      <c r="I5026" t="s">
        <v>1599</v>
      </c>
    </row>
    <row r="5027" spans="1:9" x14ac:dyDescent="0.25">
      <c r="A5027" t="s">
        <v>2091</v>
      </c>
      <c r="B5027">
        <v>0.167440742</v>
      </c>
      <c r="C5027" t="s">
        <v>1296</v>
      </c>
      <c r="D5027" s="71">
        <v>42332</v>
      </c>
      <c r="E5027">
        <v>11</v>
      </c>
      <c r="F5027">
        <v>2015</v>
      </c>
      <c r="G5027" t="s">
        <v>1164</v>
      </c>
      <c r="H5027" t="s">
        <v>543</v>
      </c>
      <c r="I5027" t="s">
        <v>1599</v>
      </c>
    </row>
    <row r="5028" spans="1:9" x14ac:dyDescent="0.25">
      <c r="A5028" t="s">
        <v>2361</v>
      </c>
      <c r="B5028">
        <v>0.16226486600000001</v>
      </c>
      <c r="C5028" t="s">
        <v>1296</v>
      </c>
      <c r="D5028" s="71">
        <v>42303</v>
      </c>
      <c r="E5028">
        <v>10</v>
      </c>
      <c r="F5028">
        <v>2015</v>
      </c>
      <c r="G5028" t="s">
        <v>1164</v>
      </c>
      <c r="H5028" t="s">
        <v>543</v>
      </c>
      <c r="I5028" t="s">
        <v>1599</v>
      </c>
    </row>
    <row r="5029" spans="1:9" x14ac:dyDescent="0.25">
      <c r="A5029" t="s">
        <v>2541</v>
      </c>
      <c r="B5029">
        <v>0.15929638900000001</v>
      </c>
      <c r="C5029" t="s">
        <v>1296</v>
      </c>
      <c r="D5029" s="71">
        <v>42354</v>
      </c>
      <c r="E5029">
        <v>12</v>
      </c>
      <c r="F5029">
        <v>2015</v>
      </c>
      <c r="G5029" t="s">
        <v>1164</v>
      </c>
      <c r="H5029" t="s">
        <v>543</v>
      </c>
      <c r="I5029" t="s">
        <v>1599</v>
      </c>
    </row>
    <row r="5030" spans="1:9" x14ac:dyDescent="0.25">
      <c r="A5030" t="s">
        <v>2592</v>
      </c>
      <c r="B5030">
        <v>0.15835052999999999</v>
      </c>
      <c r="C5030" t="s">
        <v>1296</v>
      </c>
      <c r="D5030" s="71">
        <v>42229</v>
      </c>
      <c r="E5030">
        <v>8</v>
      </c>
      <c r="F5030">
        <v>2015</v>
      </c>
      <c r="G5030" t="s">
        <v>1164</v>
      </c>
      <c r="H5030" t="s">
        <v>543</v>
      </c>
      <c r="I5030" t="s">
        <v>1599</v>
      </c>
    </row>
    <row r="5031" spans="1:9" x14ac:dyDescent="0.25">
      <c r="A5031" t="s">
        <v>2641</v>
      </c>
      <c r="B5031">
        <v>0.157300367</v>
      </c>
      <c r="C5031" t="s">
        <v>1296</v>
      </c>
      <c r="D5031" s="71">
        <v>42121</v>
      </c>
      <c r="E5031">
        <v>4</v>
      </c>
      <c r="F5031">
        <v>2015</v>
      </c>
      <c r="G5031" t="s">
        <v>1164</v>
      </c>
      <c r="H5031" t="s">
        <v>543</v>
      </c>
      <c r="I5031" t="s">
        <v>1599</v>
      </c>
    </row>
    <row r="5032" spans="1:9" x14ac:dyDescent="0.25">
      <c r="A5032" t="s">
        <v>1701</v>
      </c>
      <c r="B5032">
        <v>0.15628102999999999</v>
      </c>
      <c r="C5032" t="s">
        <v>1296</v>
      </c>
      <c r="D5032" s="71">
        <v>42307</v>
      </c>
      <c r="E5032">
        <v>10</v>
      </c>
      <c r="F5032">
        <v>2015</v>
      </c>
      <c r="G5032" t="s">
        <v>1164</v>
      </c>
      <c r="H5032" t="s">
        <v>543</v>
      </c>
      <c r="I5032" t="s">
        <v>1599</v>
      </c>
    </row>
    <row r="5033" spans="1:9" x14ac:dyDescent="0.25">
      <c r="A5033" t="s">
        <v>1807</v>
      </c>
      <c r="B5033">
        <v>0.15459568000000001</v>
      </c>
      <c r="C5033" t="s">
        <v>1296</v>
      </c>
      <c r="D5033" s="71">
        <v>42361</v>
      </c>
      <c r="E5033">
        <v>12</v>
      </c>
      <c r="F5033">
        <v>2015</v>
      </c>
      <c r="G5033" t="s">
        <v>1164</v>
      </c>
      <c r="H5033" t="s">
        <v>543</v>
      </c>
      <c r="I5033" t="s">
        <v>1599</v>
      </c>
    </row>
    <row r="5034" spans="1:9" x14ac:dyDescent="0.25">
      <c r="A5034" t="s">
        <v>1886</v>
      </c>
      <c r="B5034">
        <v>0.15351576</v>
      </c>
      <c r="C5034" t="s">
        <v>1296</v>
      </c>
      <c r="D5034" s="71">
        <v>42020</v>
      </c>
      <c r="E5034">
        <v>1</v>
      </c>
      <c r="F5034">
        <v>2015</v>
      </c>
      <c r="G5034" t="s">
        <v>1164</v>
      </c>
      <c r="H5034" t="s">
        <v>543</v>
      </c>
      <c r="I5034" t="s">
        <v>1599</v>
      </c>
    </row>
    <row r="5035" spans="1:9" x14ac:dyDescent="0.25">
      <c r="A5035" t="s">
        <v>1931</v>
      </c>
      <c r="B5035">
        <v>0.15295962599999999</v>
      </c>
      <c r="C5035" t="s">
        <v>1296</v>
      </c>
      <c r="D5035" s="71">
        <v>42110</v>
      </c>
      <c r="E5035">
        <v>4</v>
      </c>
      <c r="F5035">
        <v>2015</v>
      </c>
      <c r="G5035" t="s">
        <v>1164</v>
      </c>
      <c r="H5035" t="s">
        <v>543</v>
      </c>
      <c r="I5035" t="s">
        <v>1599</v>
      </c>
    </row>
    <row r="5036" spans="1:9" x14ac:dyDescent="0.25">
      <c r="A5036" t="s">
        <v>2104</v>
      </c>
      <c r="B5036">
        <v>0.150418209</v>
      </c>
      <c r="C5036" t="s">
        <v>1296</v>
      </c>
      <c r="D5036" s="71">
        <v>42075</v>
      </c>
      <c r="E5036">
        <v>3</v>
      </c>
      <c r="F5036">
        <v>2015</v>
      </c>
      <c r="G5036" t="s">
        <v>1164</v>
      </c>
      <c r="H5036" t="s">
        <v>543</v>
      </c>
      <c r="I5036" t="s">
        <v>1599</v>
      </c>
    </row>
    <row r="5037" spans="1:9" x14ac:dyDescent="0.25">
      <c r="A5037" t="s">
        <v>2183</v>
      </c>
      <c r="B5037">
        <v>0.14928762600000001</v>
      </c>
      <c r="C5037" t="s">
        <v>1296</v>
      </c>
      <c r="D5037" s="71">
        <v>42432</v>
      </c>
      <c r="E5037">
        <v>3</v>
      </c>
      <c r="F5037">
        <v>2016</v>
      </c>
      <c r="G5037" t="s">
        <v>1164</v>
      </c>
      <c r="H5037" t="s">
        <v>543</v>
      </c>
      <c r="I5037" t="s">
        <v>1599</v>
      </c>
    </row>
    <row r="5038" spans="1:9" x14ac:dyDescent="0.25">
      <c r="A5038" t="s">
        <v>2317</v>
      </c>
      <c r="B5038">
        <v>0.14774537800000001</v>
      </c>
      <c r="C5038" t="s">
        <v>1296</v>
      </c>
      <c r="D5038" s="71">
        <v>42191</v>
      </c>
      <c r="E5038">
        <v>7</v>
      </c>
      <c r="F5038">
        <v>2015</v>
      </c>
      <c r="G5038" t="s">
        <v>1164</v>
      </c>
      <c r="H5038" t="s">
        <v>543</v>
      </c>
      <c r="I5038" t="s">
        <v>1599</v>
      </c>
    </row>
    <row r="5039" spans="1:9" x14ac:dyDescent="0.25">
      <c r="A5039" t="s">
        <v>2442</v>
      </c>
      <c r="B5039">
        <v>0.14593033999999999</v>
      </c>
      <c r="C5039" t="s">
        <v>1296</v>
      </c>
      <c r="D5039" s="71">
        <v>42284</v>
      </c>
      <c r="E5039">
        <v>10</v>
      </c>
      <c r="F5039">
        <v>2015</v>
      </c>
      <c r="G5039" t="s">
        <v>1164</v>
      </c>
      <c r="H5039" t="s">
        <v>543</v>
      </c>
      <c r="I5039" t="s">
        <v>1599</v>
      </c>
    </row>
    <row r="5040" spans="1:9" x14ac:dyDescent="0.25">
      <c r="A5040" t="s">
        <v>2527</v>
      </c>
      <c r="B5040">
        <v>0.14497219</v>
      </c>
      <c r="C5040" t="s">
        <v>1296</v>
      </c>
      <c r="D5040" s="71">
        <v>41654</v>
      </c>
      <c r="E5040">
        <v>1</v>
      </c>
      <c r="F5040">
        <v>2014</v>
      </c>
      <c r="G5040" t="s">
        <v>1164</v>
      </c>
      <c r="H5040" t="s">
        <v>543</v>
      </c>
      <c r="I5040" t="s">
        <v>1599</v>
      </c>
    </row>
    <row r="5041" spans="1:9" x14ac:dyDescent="0.25">
      <c r="A5041" t="s">
        <v>2618</v>
      </c>
      <c r="B5041">
        <v>0.14397726599999999</v>
      </c>
      <c r="C5041" t="s">
        <v>1296</v>
      </c>
      <c r="D5041" s="71">
        <v>42299</v>
      </c>
      <c r="E5041">
        <v>10</v>
      </c>
      <c r="F5041">
        <v>2015</v>
      </c>
      <c r="G5041" t="s">
        <v>1164</v>
      </c>
      <c r="H5041" t="s">
        <v>543</v>
      </c>
      <c r="I5041" t="s">
        <v>1599</v>
      </c>
    </row>
    <row r="5042" spans="1:9" x14ac:dyDescent="0.25">
      <c r="A5042" t="s">
        <v>1648</v>
      </c>
      <c r="B5042">
        <v>0.143682169</v>
      </c>
      <c r="C5042" t="s">
        <v>1296</v>
      </c>
      <c r="D5042" s="71">
        <v>42320</v>
      </c>
      <c r="E5042">
        <v>11</v>
      </c>
      <c r="F5042">
        <v>2015</v>
      </c>
      <c r="G5042" t="s">
        <v>1164</v>
      </c>
      <c r="H5042" t="s">
        <v>543</v>
      </c>
      <c r="I5042" t="s">
        <v>1599</v>
      </c>
    </row>
    <row r="5043" spans="1:9" x14ac:dyDescent="0.25">
      <c r="A5043" t="s">
        <v>1701</v>
      </c>
      <c r="B5043">
        <v>0.14301270099999999</v>
      </c>
      <c r="C5043" t="s">
        <v>1296</v>
      </c>
      <c r="D5043" s="71">
        <v>42446</v>
      </c>
      <c r="E5043">
        <v>3</v>
      </c>
      <c r="F5043">
        <v>2016</v>
      </c>
      <c r="G5043" t="s">
        <v>1164</v>
      </c>
      <c r="H5043" t="s">
        <v>543</v>
      </c>
      <c r="I5043" t="s">
        <v>1599</v>
      </c>
    </row>
    <row r="5044" spans="1:9" x14ac:dyDescent="0.25">
      <c r="A5044" t="s">
        <v>1939</v>
      </c>
      <c r="B5044">
        <v>0.139994972</v>
      </c>
      <c r="C5044" t="s">
        <v>1296</v>
      </c>
      <c r="D5044" s="71">
        <v>42296</v>
      </c>
      <c r="E5044">
        <v>10</v>
      </c>
      <c r="F5044">
        <v>2015</v>
      </c>
      <c r="G5044" t="s">
        <v>1164</v>
      </c>
      <c r="H5044" t="s">
        <v>543</v>
      </c>
      <c r="I5044" t="s">
        <v>1599</v>
      </c>
    </row>
    <row r="5045" spans="1:9" x14ac:dyDescent="0.25">
      <c r="A5045" t="s">
        <v>1950</v>
      </c>
      <c r="B5045">
        <v>0.13990069199999999</v>
      </c>
      <c r="C5045" t="s">
        <v>1296</v>
      </c>
      <c r="D5045" s="71">
        <v>42349</v>
      </c>
      <c r="E5045">
        <v>12</v>
      </c>
      <c r="F5045">
        <v>2015</v>
      </c>
      <c r="G5045" t="s">
        <v>1164</v>
      </c>
      <c r="H5045" t="s">
        <v>543</v>
      </c>
      <c r="I5045" t="s">
        <v>1599</v>
      </c>
    </row>
    <row r="5046" spans="1:9" x14ac:dyDescent="0.25">
      <c r="A5046" t="s">
        <v>1974</v>
      </c>
      <c r="B5046">
        <v>0.13965512499999999</v>
      </c>
      <c r="C5046" t="s">
        <v>1296</v>
      </c>
      <c r="D5046" s="71">
        <v>42017</v>
      </c>
      <c r="E5046">
        <v>1</v>
      </c>
      <c r="F5046">
        <v>2015</v>
      </c>
      <c r="G5046" t="s">
        <v>1164</v>
      </c>
      <c r="H5046" t="s">
        <v>543</v>
      </c>
      <c r="I5046" t="s">
        <v>1599</v>
      </c>
    </row>
    <row r="5047" spans="1:9" x14ac:dyDescent="0.25">
      <c r="A5047" t="s">
        <v>2196</v>
      </c>
      <c r="B5047">
        <v>0.13690282100000001</v>
      </c>
      <c r="C5047" t="s">
        <v>1296</v>
      </c>
      <c r="D5047" s="71">
        <v>42132</v>
      </c>
      <c r="E5047">
        <v>5</v>
      </c>
      <c r="F5047">
        <v>2015</v>
      </c>
      <c r="G5047" t="s">
        <v>1164</v>
      </c>
      <c r="H5047" t="s">
        <v>543</v>
      </c>
      <c r="I5047" t="s">
        <v>1599</v>
      </c>
    </row>
    <row r="5048" spans="1:9" x14ac:dyDescent="0.25">
      <c r="A5048" t="s">
        <v>2323</v>
      </c>
      <c r="B5048">
        <v>0.13539721499999999</v>
      </c>
      <c r="C5048" t="s">
        <v>1296</v>
      </c>
      <c r="D5048" s="71">
        <v>42289</v>
      </c>
      <c r="E5048">
        <v>10</v>
      </c>
      <c r="F5048">
        <v>2015</v>
      </c>
      <c r="G5048" t="s">
        <v>1164</v>
      </c>
      <c r="H5048" t="s">
        <v>543</v>
      </c>
      <c r="I5048" t="s">
        <v>1599</v>
      </c>
    </row>
    <row r="5049" spans="1:9" x14ac:dyDescent="0.25">
      <c r="A5049" t="s">
        <v>2437</v>
      </c>
      <c r="B5049">
        <v>0.13414115700000001</v>
      </c>
      <c r="C5049" t="s">
        <v>1296</v>
      </c>
      <c r="D5049" s="71">
        <v>41976</v>
      </c>
      <c r="E5049">
        <v>12</v>
      </c>
      <c r="F5049">
        <v>2014</v>
      </c>
      <c r="G5049" t="s">
        <v>1164</v>
      </c>
      <c r="H5049" t="s">
        <v>543</v>
      </c>
      <c r="I5049" t="s">
        <v>1599</v>
      </c>
    </row>
    <row r="5050" spans="1:9" x14ac:dyDescent="0.25">
      <c r="A5050" t="s">
        <v>2446</v>
      </c>
      <c r="B5050">
        <v>0.13410187700000001</v>
      </c>
      <c r="C5050" t="s">
        <v>1296</v>
      </c>
      <c r="D5050" s="71">
        <v>42262</v>
      </c>
      <c r="E5050">
        <v>9</v>
      </c>
      <c r="F5050">
        <v>2015</v>
      </c>
      <c r="G5050" t="s">
        <v>1164</v>
      </c>
      <c r="H5050" t="s">
        <v>543</v>
      </c>
      <c r="I5050" t="s">
        <v>1599</v>
      </c>
    </row>
    <row r="5051" spans="1:9" x14ac:dyDescent="0.25">
      <c r="A5051" t="s">
        <v>2530</v>
      </c>
      <c r="B5051">
        <v>0.133199124</v>
      </c>
      <c r="C5051" t="s">
        <v>1296</v>
      </c>
      <c r="D5051" s="71">
        <v>42276</v>
      </c>
      <c r="E5051">
        <v>9</v>
      </c>
      <c r="F5051">
        <v>2015</v>
      </c>
      <c r="G5051" t="s">
        <v>1164</v>
      </c>
      <c r="H5051" t="s">
        <v>543</v>
      </c>
      <c r="I5051" t="s">
        <v>1599</v>
      </c>
    </row>
    <row r="5052" spans="1:9" x14ac:dyDescent="0.25">
      <c r="A5052" t="s">
        <v>2534</v>
      </c>
      <c r="B5052">
        <v>0.13316698399999999</v>
      </c>
      <c r="C5052" t="s">
        <v>1296</v>
      </c>
      <c r="D5052" s="71">
        <v>42258</v>
      </c>
      <c r="E5052">
        <v>9</v>
      </c>
      <c r="F5052">
        <v>2015</v>
      </c>
      <c r="G5052" t="s">
        <v>1164</v>
      </c>
      <c r="H5052" t="s">
        <v>543</v>
      </c>
      <c r="I5052" t="s">
        <v>1599</v>
      </c>
    </row>
    <row r="5053" spans="1:9" x14ac:dyDescent="0.25">
      <c r="A5053" t="s">
        <v>2553</v>
      </c>
      <c r="B5053">
        <v>0.132898559</v>
      </c>
      <c r="C5053" t="s">
        <v>1296</v>
      </c>
      <c r="D5053" s="71">
        <v>42265</v>
      </c>
      <c r="E5053">
        <v>9</v>
      </c>
      <c r="F5053">
        <v>2015</v>
      </c>
      <c r="G5053" t="s">
        <v>1164</v>
      </c>
      <c r="H5053" t="s">
        <v>543</v>
      </c>
      <c r="I5053" t="s">
        <v>1599</v>
      </c>
    </row>
    <row r="5054" spans="1:9" x14ac:dyDescent="0.25">
      <c r="A5054" t="s">
        <v>2644</v>
      </c>
      <c r="B5054">
        <v>0.131927662</v>
      </c>
      <c r="C5054" t="s">
        <v>1296</v>
      </c>
      <c r="D5054" s="71">
        <v>42391</v>
      </c>
      <c r="E5054">
        <v>1</v>
      </c>
      <c r="F5054">
        <v>2016</v>
      </c>
      <c r="G5054" t="s">
        <v>1164</v>
      </c>
      <c r="H5054" t="s">
        <v>543</v>
      </c>
      <c r="I5054" t="s">
        <v>1599</v>
      </c>
    </row>
    <row r="5055" spans="1:9" x14ac:dyDescent="0.25">
      <c r="A5055" t="s">
        <v>1771</v>
      </c>
      <c r="B5055">
        <v>0.13052682099999999</v>
      </c>
      <c r="C5055" t="s">
        <v>1296</v>
      </c>
      <c r="D5055" s="71">
        <v>42354</v>
      </c>
      <c r="E5055">
        <v>12</v>
      </c>
      <c r="F5055">
        <v>2015</v>
      </c>
      <c r="G5055" t="s">
        <v>1164</v>
      </c>
      <c r="H5055" t="s">
        <v>543</v>
      </c>
      <c r="I5055" t="s">
        <v>1599</v>
      </c>
    </row>
    <row r="5056" spans="1:9" x14ac:dyDescent="0.25">
      <c r="A5056" t="s">
        <v>1880</v>
      </c>
      <c r="B5056">
        <v>0.129473897</v>
      </c>
      <c r="C5056" t="s">
        <v>1296</v>
      </c>
      <c r="D5056" s="71">
        <v>42387</v>
      </c>
      <c r="E5056">
        <v>1</v>
      </c>
      <c r="F5056">
        <v>2016</v>
      </c>
      <c r="G5056" t="s">
        <v>1164</v>
      </c>
      <c r="H5056" t="s">
        <v>543</v>
      </c>
      <c r="I5056" t="s">
        <v>1599</v>
      </c>
    </row>
    <row r="5057" spans="1:9" x14ac:dyDescent="0.25">
      <c r="A5057" t="s">
        <v>1903</v>
      </c>
      <c r="B5057">
        <v>0.12924967900000001</v>
      </c>
      <c r="C5057" t="s">
        <v>1296</v>
      </c>
      <c r="D5057" s="71">
        <v>42215</v>
      </c>
      <c r="E5057">
        <v>7</v>
      </c>
      <c r="F5057">
        <v>2015</v>
      </c>
      <c r="G5057" t="s">
        <v>1164</v>
      </c>
      <c r="H5057" t="s">
        <v>543</v>
      </c>
      <c r="I5057" t="s">
        <v>1599</v>
      </c>
    </row>
    <row r="5058" spans="1:9" x14ac:dyDescent="0.25">
      <c r="A5058" t="s">
        <v>1924</v>
      </c>
      <c r="B5058">
        <v>0.12903732400000001</v>
      </c>
      <c r="C5058" t="s">
        <v>1296</v>
      </c>
      <c r="D5058" s="71">
        <v>42108</v>
      </c>
      <c r="E5058">
        <v>4</v>
      </c>
      <c r="F5058">
        <v>2015</v>
      </c>
      <c r="G5058" t="s">
        <v>1164</v>
      </c>
      <c r="H5058" t="s">
        <v>543</v>
      </c>
      <c r="I5058" t="s">
        <v>1599</v>
      </c>
    </row>
    <row r="5059" spans="1:9" x14ac:dyDescent="0.25">
      <c r="A5059" t="s">
        <v>2126</v>
      </c>
      <c r="B5059">
        <v>0.126704231</v>
      </c>
      <c r="C5059" t="s">
        <v>1296</v>
      </c>
      <c r="D5059" s="71">
        <v>42355</v>
      </c>
      <c r="E5059">
        <v>12</v>
      </c>
      <c r="F5059">
        <v>2015</v>
      </c>
      <c r="G5059" t="s">
        <v>1164</v>
      </c>
      <c r="H5059" t="s">
        <v>543</v>
      </c>
      <c r="I5059" t="s">
        <v>1599</v>
      </c>
    </row>
    <row r="5060" spans="1:9" x14ac:dyDescent="0.25">
      <c r="A5060" t="s">
        <v>2178</v>
      </c>
      <c r="B5060">
        <v>0.125975954</v>
      </c>
      <c r="C5060" t="s">
        <v>1296</v>
      </c>
      <c r="D5060" s="71">
        <v>42158</v>
      </c>
      <c r="E5060">
        <v>6</v>
      </c>
      <c r="F5060">
        <v>2015</v>
      </c>
      <c r="G5060" t="s">
        <v>1164</v>
      </c>
      <c r="H5060" t="s">
        <v>543</v>
      </c>
      <c r="I5060" t="s">
        <v>1599</v>
      </c>
    </row>
    <row r="5061" spans="1:9" x14ac:dyDescent="0.25">
      <c r="A5061" t="s">
        <v>2266</v>
      </c>
      <c r="B5061">
        <v>0.125013386</v>
      </c>
      <c r="C5061" t="s">
        <v>1296</v>
      </c>
      <c r="D5061" s="71">
        <v>42003</v>
      </c>
      <c r="E5061">
        <v>12</v>
      </c>
      <c r="F5061">
        <v>2014</v>
      </c>
      <c r="G5061" t="s">
        <v>1164</v>
      </c>
      <c r="H5061" t="s">
        <v>543</v>
      </c>
      <c r="I5061" t="s">
        <v>1599</v>
      </c>
    </row>
    <row r="5062" spans="1:9" x14ac:dyDescent="0.25">
      <c r="A5062" t="s">
        <v>2336</v>
      </c>
      <c r="B5062">
        <v>0.124299602</v>
      </c>
      <c r="C5062" t="s">
        <v>1296</v>
      </c>
      <c r="D5062" s="71">
        <v>41820</v>
      </c>
      <c r="E5062">
        <v>6</v>
      </c>
      <c r="F5062">
        <v>2014</v>
      </c>
      <c r="G5062" t="s">
        <v>1164</v>
      </c>
      <c r="H5062" t="s">
        <v>543</v>
      </c>
      <c r="I5062" t="s">
        <v>1599</v>
      </c>
    </row>
    <row r="5063" spans="1:9" x14ac:dyDescent="0.25">
      <c r="A5063" t="s">
        <v>2435</v>
      </c>
      <c r="B5063">
        <v>0.123240666</v>
      </c>
      <c r="C5063" t="s">
        <v>1296</v>
      </c>
      <c r="D5063" s="71">
        <v>42375</v>
      </c>
      <c r="E5063">
        <v>1</v>
      </c>
      <c r="F5063">
        <v>2016</v>
      </c>
      <c r="G5063" t="s">
        <v>1164</v>
      </c>
      <c r="H5063" t="s">
        <v>543</v>
      </c>
      <c r="I5063" t="s">
        <v>1599</v>
      </c>
    </row>
    <row r="5064" spans="1:9" x14ac:dyDescent="0.25">
      <c r="A5064" t="s">
        <v>2079</v>
      </c>
      <c r="B5064">
        <v>0.202495701</v>
      </c>
      <c r="C5064" t="s">
        <v>1296</v>
      </c>
      <c r="D5064" s="71">
        <v>42384</v>
      </c>
      <c r="E5064">
        <v>1</v>
      </c>
      <c r="F5064">
        <v>2016</v>
      </c>
      <c r="G5064" t="s">
        <v>1164</v>
      </c>
      <c r="H5064" t="s">
        <v>1020</v>
      </c>
      <c r="I5064" t="s">
        <v>1599</v>
      </c>
    </row>
    <row r="5065" spans="1:9" x14ac:dyDescent="0.25">
      <c r="A5065" t="s">
        <v>2529</v>
      </c>
      <c r="B5065">
        <v>0.246212919</v>
      </c>
      <c r="C5065" t="s">
        <v>1296</v>
      </c>
      <c r="D5065" s="71">
        <v>42356</v>
      </c>
      <c r="E5065">
        <v>12</v>
      </c>
      <c r="F5065">
        <v>2015</v>
      </c>
      <c r="G5065" t="s">
        <v>1164</v>
      </c>
      <c r="H5065" t="s">
        <v>543</v>
      </c>
      <c r="I5065" t="s">
        <v>1599</v>
      </c>
    </row>
    <row r="5066" spans="1:9" x14ac:dyDescent="0.25">
      <c r="A5066" t="s">
        <v>1751</v>
      </c>
      <c r="B5066">
        <v>0.17674524599999999</v>
      </c>
      <c r="C5066" t="s">
        <v>1296</v>
      </c>
      <c r="D5066" s="71">
        <v>42072</v>
      </c>
      <c r="E5066">
        <v>3</v>
      </c>
      <c r="F5066">
        <v>2015</v>
      </c>
      <c r="G5066" t="s">
        <v>1164</v>
      </c>
      <c r="H5066" t="s">
        <v>543</v>
      </c>
      <c r="I5066" t="s">
        <v>1599</v>
      </c>
    </row>
    <row r="5067" spans="1:9" x14ac:dyDescent="0.25">
      <c r="A5067" t="s">
        <v>2335</v>
      </c>
      <c r="B5067">
        <v>0.14730955000000001</v>
      </c>
      <c r="C5067" t="s">
        <v>1296</v>
      </c>
      <c r="D5067" s="71">
        <v>42010</v>
      </c>
      <c r="E5067">
        <v>1</v>
      </c>
      <c r="F5067">
        <v>2015</v>
      </c>
      <c r="G5067" t="s">
        <v>1164</v>
      </c>
      <c r="H5067" t="s">
        <v>543</v>
      </c>
      <c r="I5067" t="s">
        <v>1600</v>
      </c>
    </row>
    <row r="5068" spans="1:9" x14ac:dyDescent="0.25">
      <c r="A5068" t="s">
        <v>1794</v>
      </c>
      <c r="B5068">
        <v>0.40211864800000002</v>
      </c>
      <c r="C5068" t="s">
        <v>1296</v>
      </c>
      <c r="D5068" s="71">
        <v>41838</v>
      </c>
      <c r="E5068">
        <v>7</v>
      </c>
      <c r="F5068">
        <v>2014</v>
      </c>
      <c r="G5068" t="s">
        <v>1598</v>
      </c>
      <c r="H5068" t="s">
        <v>1019</v>
      </c>
      <c r="I5068" t="s">
        <v>1599</v>
      </c>
    </row>
    <row r="5069" spans="1:9" x14ac:dyDescent="0.25">
      <c r="A5069" t="s">
        <v>2248</v>
      </c>
      <c r="B5069">
        <v>0.13628715299999999</v>
      </c>
      <c r="C5069" t="s">
        <v>1296</v>
      </c>
      <c r="D5069" s="71">
        <v>41193</v>
      </c>
      <c r="E5069">
        <v>10</v>
      </c>
      <c r="F5069">
        <v>2012</v>
      </c>
      <c r="G5069" t="s">
        <v>1164</v>
      </c>
      <c r="H5069" t="s">
        <v>1020</v>
      </c>
      <c r="I5069" t="s">
        <v>1599</v>
      </c>
    </row>
    <row r="5070" spans="1:9" x14ac:dyDescent="0.25">
      <c r="A5070" t="s">
        <v>2430</v>
      </c>
      <c r="B5070">
        <v>0.25514072300000001</v>
      </c>
      <c r="C5070" t="s">
        <v>1327</v>
      </c>
      <c r="D5070" s="71">
        <v>42398</v>
      </c>
      <c r="E5070">
        <v>1</v>
      </c>
      <c r="F5070">
        <v>2016</v>
      </c>
      <c r="G5070" t="s">
        <v>1598</v>
      </c>
      <c r="H5070" t="s">
        <v>1019</v>
      </c>
      <c r="I5070" t="s">
        <v>1599</v>
      </c>
    </row>
    <row r="5071" spans="1:9" x14ac:dyDescent="0.25">
      <c r="A5071" t="s">
        <v>1950</v>
      </c>
      <c r="B5071">
        <v>0.128757752</v>
      </c>
      <c r="C5071" t="s">
        <v>1327</v>
      </c>
      <c r="D5071" s="71">
        <v>42398</v>
      </c>
      <c r="E5071">
        <v>1</v>
      </c>
      <c r="F5071">
        <v>2016</v>
      </c>
      <c r="G5071" t="s">
        <v>1598</v>
      </c>
      <c r="H5071" t="s">
        <v>1019</v>
      </c>
      <c r="I5071" t="s">
        <v>1599</v>
      </c>
    </row>
    <row r="5072" spans="1:9" x14ac:dyDescent="0.25">
      <c r="A5072" t="s">
        <v>1951</v>
      </c>
      <c r="B5072">
        <v>0.128757752</v>
      </c>
      <c r="C5072" t="s">
        <v>1327</v>
      </c>
      <c r="D5072" s="71">
        <v>42398</v>
      </c>
      <c r="E5072">
        <v>1</v>
      </c>
      <c r="F5072">
        <v>2016</v>
      </c>
      <c r="G5072" t="s">
        <v>1598</v>
      </c>
      <c r="H5072" t="s">
        <v>1019</v>
      </c>
      <c r="I5072" t="s">
        <v>1599</v>
      </c>
    </row>
    <row r="5073" spans="1:9" x14ac:dyDescent="0.25">
      <c r="A5073" t="s">
        <v>2265</v>
      </c>
      <c r="B5073">
        <v>0.16400036800000001</v>
      </c>
      <c r="C5073" t="s">
        <v>1385</v>
      </c>
      <c r="D5073" s="71">
        <v>42101</v>
      </c>
      <c r="E5073">
        <v>4</v>
      </c>
      <c r="F5073">
        <v>2015</v>
      </c>
      <c r="G5073" t="s">
        <v>1598</v>
      </c>
      <c r="H5073" t="s">
        <v>1019</v>
      </c>
      <c r="I5073" t="s">
        <v>1599</v>
      </c>
    </row>
    <row r="5074" spans="1:9" x14ac:dyDescent="0.25">
      <c r="A5074" t="s">
        <v>2182</v>
      </c>
      <c r="B5074">
        <v>0.19711329699999999</v>
      </c>
      <c r="C5074" t="s">
        <v>1297</v>
      </c>
      <c r="D5074" s="71">
        <v>42062</v>
      </c>
      <c r="E5074">
        <v>2</v>
      </c>
      <c r="F5074">
        <v>2015</v>
      </c>
      <c r="G5074" t="s">
        <v>1598</v>
      </c>
      <c r="H5074" t="s">
        <v>1019</v>
      </c>
      <c r="I5074" t="s">
        <v>1599</v>
      </c>
    </row>
    <row r="5075" spans="1:9" x14ac:dyDescent="0.25">
      <c r="A5075" t="s">
        <v>2049</v>
      </c>
      <c r="B5075">
        <v>0.13871621100000001</v>
      </c>
      <c r="C5075" t="s">
        <v>1297</v>
      </c>
      <c r="D5075" s="71">
        <v>42268</v>
      </c>
      <c r="E5075">
        <v>9</v>
      </c>
      <c r="F5075">
        <v>2015</v>
      </c>
      <c r="G5075" t="s">
        <v>1164</v>
      </c>
      <c r="H5075" t="s">
        <v>544</v>
      </c>
      <c r="I5075" t="s">
        <v>1599</v>
      </c>
    </row>
    <row r="5076" spans="1:9" x14ac:dyDescent="0.25">
      <c r="A5076" t="s">
        <v>1672</v>
      </c>
      <c r="B5076">
        <v>0.69399007999999995</v>
      </c>
      <c r="C5076" t="s">
        <v>1297</v>
      </c>
      <c r="D5076" s="71">
        <v>42527</v>
      </c>
      <c r="E5076">
        <v>6</v>
      </c>
      <c r="F5076">
        <v>2016</v>
      </c>
      <c r="G5076" t="s">
        <v>1164</v>
      </c>
      <c r="H5076" t="s">
        <v>544</v>
      </c>
      <c r="I5076" t="s">
        <v>1599</v>
      </c>
    </row>
    <row r="5077" spans="1:9" x14ac:dyDescent="0.25">
      <c r="A5077" t="s">
        <v>1736</v>
      </c>
      <c r="B5077">
        <v>0.50227126700000002</v>
      </c>
      <c r="C5077" t="s">
        <v>1297</v>
      </c>
      <c r="D5077" s="71">
        <v>42139</v>
      </c>
      <c r="E5077">
        <v>5</v>
      </c>
      <c r="F5077">
        <v>2015</v>
      </c>
      <c r="G5077" t="s">
        <v>1164</v>
      </c>
      <c r="H5077" t="s">
        <v>544</v>
      </c>
      <c r="I5077" t="s">
        <v>1599</v>
      </c>
    </row>
    <row r="5078" spans="1:9" x14ac:dyDescent="0.25">
      <c r="A5078" t="s">
        <v>1815</v>
      </c>
      <c r="B5078">
        <v>0.38262762900000002</v>
      </c>
      <c r="C5078" t="s">
        <v>1297</v>
      </c>
      <c r="D5078" s="71">
        <v>42255</v>
      </c>
      <c r="E5078">
        <v>9</v>
      </c>
      <c r="F5078">
        <v>2015</v>
      </c>
      <c r="G5078" t="s">
        <v>1164</v>
      </c>
      <c r="H5078" t="s">
        <v>544</v>
      </c>
      <c r="I5078" t="s">
        <v>1599</v>
      </c>
    </row>
    <row r="5079" spans="1:9" x14ac:dyDescent="0.25">
      <c r="A5079" t="s">
        <v>1825</v>
      </c>
      <c r="B5079">
        <v>0.37258642199999997</v>
      </c>
      <c r="C5079" t="s">
        <v>1297</v>
      </c>
      <c r="D5079" s="71">
        <v>42411</v>
      </c>
      <c r="E5079">
        <v>2</v>
      </c>
      <c r="F5079">
        <v>2016</v>
      </c>
      <c r="G5079" t="s">
        <v>1164</v>
      </c>
      <c r="H5079" t="s">
        <v>544</v>
      </c>
      <c r="I5079" t="s">
        <v>1599</v>
      </c>
    </row>
    <row r="5080" spans="1:9" x14ac:dyDescent="0.25">
      <c r="A5080" t="s">
        <v>1856</v>
      </c>
      <c r="B5080">
        <v>0.35422039599999999</v>
      </c>
      <c r="C5080" t="s">
        <v>1297</v>
      </c>
      <c r="D5080" s="71">
        <v>42536</v>
      </c>
      <c r="E5080">
        <v>6</v>
      </c>
      <c r="F5080">
        <v>2016</v>
      </c>
      <c r="G5080" t="s">
        <v>1164</v>
      </c>
      <c r="H5080" t="s">
        <v>544</v>
      </c>
      <c r="I5080" t="s">
        <v>1599</v>
      </c>
    </row>
    <row r="5081" spans="1:9" x14ac:dyDescent="0.25">
      <c r="A5081" t="s">
        <v>1944</v>
      </c>
      <c r="B5081">
        <v>0.32739322300000001</v>
      </c>
      <c r="C5081" t="s">
        <v>1297</v>
      </c>
      <c r="D5081" s="71">
        <v>42426</v>
      </c>
      <c r="E5081">
        <v>2</v>
      </c>
      <c r="F5081">
        <v>2016</v>
      </c>
      <c r="G5081" t="s">
        <v>1164</v>
      </c>
      <c r="H5081" t="s">
        <v>544</v>
      </c>
      <c r="I5081" t="s">
        <v>1599</v>
      </c>
    </row>
    <row r="5082" spans="1:9" x14ac:dyDescent="0.25">
      <c r="A5082" t="s">
        <v>2006</v>
      </c>
      <c r="B5082">
        <v>0.31406364199999998</v>
      </c>
      <c r="C5082" t="s">
        <v>1297</v>
      </c>
      <c r="D5082" s="71">
        <v>42429</v>
      </c>
      <c r="E5082">
        <v>2</v>
      </c>
      <c r="F5082">
        <v>2016</v>
      </c>
      <c r="G5082" t="s">
        <v>1164</v>
      </c>
      <c r="H5082" t="s">
        <v>544</v>
      </c>
      <c r="I5082" t="s">
        <v>1599</v>
      </c>
    </row>
    <row r="5083" spans="1:9" x14ac:dyDescent="0.25">
      <c r="A5083" t="s">
        <v>2105</v>
      </c>
      <c r="B5083">
        <v>0.29380848900000001</v>
      </c>
      <c r="C5083" t="s">
        <v>1297</v>
      </c>
      <c r="D5083" s="71">
        <v>42527</v>
      </c>
      <c r="E5083">
        <v>6</v>
      </c>
      <c r="F5083">
        <v>2016</v>
      </c>
      <c r="G5083" t="s">
        <v>1164</v>
      </c>
      <c r="H5083" t="s">
        <v>544</v>
      </c>
      <c r="I5083" t="s">
        <v>1599</v>
      </c>
    </row>
    <row r="5084" spans="1:9" x14ac:dyDescent="0.25">
      <c r="A5084" t="s">
        <v>2288</v>
      </c>
      <c r="B5084">
        <v>0.27234012299999999</v>
      </c>
      <c r="C5084" t="s">
        <v>1297</v>
      </c>
      <c r="D5084" s="71">
        <v>42297</v>
      </c>
      <c r="E5084">
        <v>10</v>
      </c>
      <c r="F5084">
        <v>2015</v>
      </c>
      <c r="G5084" t="s">
        <v>1164</v>
      </c>
      <c r="H5084" t="s">
        <v>544</v>
      </c>
      <c r="I5084" t="s">
        <v>1599</v>
      </c>
    </row>
    <row r="5085" spans="1:9" x14ac:dyDescent="0.25">
      <c r="A5085" t="s">
        <v>2386</v>
      </c>
      <c r="B5085">
        <v>0.26206603899999997</v>
      </c>
      <c r="C5085" t="s">
        <v>1297</v>
      </c>
      <c r="D5085" s="71">
        <v>42131</v>
      </c>
      <c r="E5085">
        <v>5</v>
      </c>
      <c r="F5085">
        <v>2015</v>
      </c>
      <c r="G5085" t="s">
        <v>1164</v>
      </c>
      <c r="H5085" t="s">
        <v>544</v>
      </c>
      <c r="I5085" t="s">
        <v>1599</v>
      </c>
    </row>
    <row r="5086" spans="1:9" x14ac:dyDescent="0.25">
      <c r="A5086" t="s">
        <v>2427</v>
      </c>
      <c r="B5086">
        <v>0.25550367000000002</v>
      </c>
      <c r="C5086" t="s">
        <v>1297</v>
      </c>
      <c r="D5086" s="71">
        <v>42222</v>
      </c>
      <c r="E5086">
        <v>8</v>
      </c>
      <c r="F5086">
        <v>2015</v>
      </c>
      <c r="G5086" t="s">
        <v>1164</v>
      </c>
      <c r="H5086" t="s">
        <v>544</v>
      </c>
      <c r="I5086" t="s">
        <v>1599</v>
      </c>
    </row>
    <row r="5087" spans="1:9" x14ac:dyDescent="0.25">
      <c r="A5087" t="s">
        <v>2436</v>
      </c>
      <c r="B5087">
        <v>0.254574464</v>
      </c>
      <c r="C5087" t="s">
        <v>1297</v>
      </c>
      <c r="D5087" s="71">
        <v>42488</v>
      </c>
      <c r="E5087">
        <v>4</v>
      </c>
      <c r="F5087">
        <v>2016</v>
      </c>
      <c r="G5087" t="s">
        <v>1164</v>
      </c>
      <c r="H5087" t="s">
        <v>544</v>
      </c>
      <c r="I5087" t="s">
        <v>1599</v>
      </c>
    </row>
    <row r="5088" spans="1:9" x14ac:dyDescent="0.25">
      <c r="A5088" t="s">
        <v>1670</v>
      </c>
      <c r="B5088">
        <v>0.23296502199999999</v>
      </c>
      <c r="C5088" t="s">
        <v>1297</v>
      </c>
      <c r="D5088" s="71">
        <v>42124</v>
      </c>
      <c r="E5088">
        <v>4</v>
      </c>
      <c r="F5088">
        <v>2015</v>
      </c>
      <c r="G5088" t="s">
        <v>1164</v>
      </c>
      <c r="H5088" t="s">
        <v>544</v>
      </c>
      <c r="I5088" t="s">
        <v>1599</v>
      </c>
    </row>
    <row r="5089" spans="1:9" x14ac:dyDescent="0.25">
      <c r="A5089" t="s">
        <v>1721</v>
      </c>
      <c r="B5089">
        <v>0.22855378100000001</v>
      </c>
      <c r="C5089" t="s">
        <v>1297</v>
      </c>
      <c r="D5089" s="71">
        <v>42283</v>
      </c>
      <c r="E5089">
        <v>10</v>
      </c>
      <c r="F5089">
        <v>2015</v>
      </c>
      <c r="G5089" t="s">
        <v>1164</v>
      </c>
      <c r="H5089" t="s">
        <v>544</v>
      </c>
      <c r="I5089" t="s">
        <v>1599</v>
      </c>
    </row>
    <row r="5090" spans="1:9" x14ac:dyDescent="0.25">
      <c r="A5090" t="s">
        <v>1795</v>
      </c>
      <c r="B5090">
        <v>0.22155465099999999</v>
      </c>
      <c r="C5090" t="s">
        <v>1297</v>
      </c>
      <c r="D5090" s="71">
        <v>42527</v>
      </c>
      <c r="E5090">
        <v>6</v>
      </c>
      <c r="F5090">
        <v>2016</v>
      </c>
      <c r="G5090" t="s">
        <v>1164</v>
      </c>
      <c r="H5090" t="s">
        <v>544</v>
      </c>
      <c r="I5090" t="s">
        <v>1599</v>
      </c>
    </row>
    <row r="5091" spans="1:9" x14ac:dyDescent="0.25">
      <c r="A5091" t="s">
        <v>1799</v>
      </c>
      <c r="B5091">
        <v>0.22124195399999999</v>
      </c>
      <c r="C5091" t="s">
        <v>1297</v>
      </c>
      <c r="D5091" s="71">
        <v>42468</v>
      </c>
      <c r="E5091">
        <v>4</v>
      </c>
      <c r="F5091">
        <v>2016</v>
      </c>
      <c r="G5091" t="s">
        <v>1164</v>
      </c>
      <c r="H5091" t="s">
        <v>544</v>
      </c>
      <c r="I5091" t="s">
        <v>1599</v>
      </c>
    </row>
    <row r="5092" spans="1:9" x14ac:dyDescent="0.25">
      <c r="A5092" t="s">
        <v>1991</v>
      </c>
      <c r="B5092">
        <v>0.20802865300000001</v>
      </c>
      <c r="C5092" t="s">
        <v>1297</v>
      </c>
      <c r="D5092" s="71">
        <v>42312</v>
      </c>
      <c r="E5092">
        <v>11</v>
      </c>
      <c r="F5092">
        <v>2015</v>
      </c>
      <c r="G5092" t="s">
        <v>1164</v>
      </c>
      <c r="H5092" t="s">
        <v>544</v>
      </c>
      <c r="I5092" t="s">
        <v>1599</v>
      </c>
    </row>
    <row r="5093" spans="1:9" x14ac:dyDescent="0.25">
      <c r="A5093" t="s">
        <v>2121</v>
      </c>
      <c r="B5093">
        <v>0.200472019</v>
      </c>
      <c r="C5093" t="s">
        <v>1297</v>
      </c>
      <c r="D5093" s="71">
        <v>42488</v>
      </c>
      <c r="E5093">
        <v>4</v>
      </c>
      <c r="F5093">
        <v>2016</v>
      </c>
      <c r="G5093" t="s">
        <v>1164</v>
      </c>
      <c r="H5093" t="s">
        <v>544</v>
      </c>
      <c r="I5093" t="s">
        <v>1599</v>
      </c>
    </row>
    <row r="5094" spans="1:9" x14ac:dyDescent="0.25">
      <c r="A5094" t="s">
        <v>2122</v>
      </c>
      <c r="B5094">
        <v>0.200321629</v>
      </c>
      <c r="C5094" t="s">
        <v>1297</v>
      </c>
      <c r="D5094" s="71">
        <v>42075</v>
      </c>
      <c r="E5094">
        <v>3</v>
      </c>
      <c r="F5094">
        <v>2015</v>
      </c>
      <c r="G5094" t="s">
        <v>1164</v>
      </c>
      <c r="H5094" t="s">
        <v>544</v>
      </c>
      <c r="I5094" t="s">
        <v>1599</v>
      </c>
    </row>
    <row r="5095" spans="1:9" x14ac:dyDescent="0.25">
      <c r="A5095" t="s">
        <v>2234</v>
      </c>
      <c r="B5095">
        <v>0.19473913400000001</v>
      </c>
      <c r="C5095" t="s">
        <v>1297</v>
      </c>
      <c r="D5095" s="71">
        <v>42131</v>
      </c>
      <c r="E5095">
        <v>5</v>
      </c>
      <c r="F5095">
        <v>2015</v>
      </c>
      <c r="G5095" t="s">
        <v>1164</v>
      </c>
      <c r="H5095" t="s">
        <v>544</v>
      </c>
      <c r="I5095" t="s">
        <v>1599</v>
      </c>
    </row>
    <row r="5096" spans="1:9" x14ac:dyDescent="0.25">
      <c r="A5096" t="s">
        <v>1681</v>
      </c>
      <c r="B5096">
        <v>0.17829838000000001</v>
      </c>
      <c r="C5096" t="s">
        <v>1297</v>
      </c>
      <c r="D5096" s="71">
        <v>42283</v>
      </c>
      <c r="E5096">
        <v>10</v>
      </c>
      <c r="F5096">
        <v>2015</v>
      </c>
      <c r="G5096" t="s">
        <v>1164</v>
      </c>
      <c r="H5096" t="s">
        <v>544</v>
      </c>
      <c r="I5096" t="s">
        <v>1599</v>
      </c>
    </row>
    <row r="5097" spans="1:9" x14ac:dyDescent="0.25">
      <c r="A5097" t="s">
        <v>1712</v>
      </c>
      <c r="B5097">
        <v>0.177732576</v>
      </c>
      <c r="C5097" t="s">
        <v>1297</v>
      </c>
      <c r="D5097" s="71">
        <v>42354</v>
      </c>
      <c r="E5097">
        <v>12</v>
      </c>
      <c r="F5097">
        <v>2015</v>
      </c>
      <c r="G5097" t="s">
        <v>1164</v>
      </c>
      <c r="H5097" t="s">
        <v>544</v>
      </c>
      <c r="I5097" t="s">
        <v>1599</v>
      </c>
    </row>
    <row r="5098" spans="1:9" x14ac:dyDescent="0.25">
      <c r="A5098" t="s">
        <v>1741</v>
      </c>
      <c r="B5098">
        <v>0.177037415</v>
      </c>
      <c r="C5098" t="s">
        <v>1297</v>
      </c>
      <c r="D5098" s="71">
        <v>42293</v>
      </c>
      <c r="E5098">
        <v>10</v>
      </c>
      <c r="F5098">
        <v>2015</v>
      </c>
      <c r="G5098" t="s">
        <v>1164</v>
      </c>
      <c r="H5098" t="s">
        <v>544</v>
      </c>
      <c r="I5098" t="s">
        <v>1599</v>
      </c>
    </row>
    <row r="5099" spans="1:9" x14ac:dyDescent="0.25">
      <c r="A5099" t="s">
        <v>1855</v>
      </c>
      <c r="B5099">
        <v>0.173048591</v>
      </c>
      <c r="C5099" t="s">
        <v>1297</v>
      </c>
      <c r="D5099" s="71">
        <v>42354</v>
      </c>
      <c r="E5099">
        <v>12</v>
      </c>
      <c r="F5099">
        <v>2015</v>
      </c>
      <c r="G5099" t="s">
        <v>1164</v>
      </c>
      <c r="H5099" t="s">
        <v>544</v>
      </c>
      <c r="I5099" t="s">
        <v>1599</v>
      </c>
    </row>
    <row r="5100" spans="1:9" x14ac:dyDescent="0.25">
      <c r="A5100" t="s">
        <v>2601</v>
      </c>
      <c r="B5100">
        <v>0.158180499</v>
      </c>
      <c r="C5100" t="s">
        <v>1297</v>
      </c>
      <c r="D5100" s="71">
        <v>42149</v>
      </c>
      <c r="E5100">
        <v>5</v>
      </c>
      <c r="F5100">
        <v>2015</v>
      </c>
      <c r="G5100" t="s">
        <v>1164</v>
      </c>
      <c r="H5100" t="s">
        <v>544</v>
      </c>
      <c r="I5100" t="s">
        <v>1599</v>
      </c>
    </row>
    <row r="5101" spans="1:9" x14ac:dyDescent="0.25">
      <c r="A5101" t="s">
        <v>1690</v>
      </c>
      <c r="B5101">
        <v>0.15654072299999999</v>
      </c>
      <c r="C5101" t="s">
        <v>1297</v>
      </c>
      <c r="D5101" s="71">
        <v>41988</v>
      </c>
      <c r="E5101">
        <v>12</v>
      </c>
      <c r="F5101">
        <v>2014</v>
      </c>
      <c r="G5101" t="s">
        <v>1164</v>
      </c>
      <c r="H5101" t="s">
        <v>544</v>
      </c>
      <c r="I5101" t="s">
        <v>1599</v>
      </c>
    </row>
    <row r="5102" spans="1:9" x14ac:dyDescent="0.25">
      <c r="A5102" t="s">
        <v>1907</v>
      </c>
      <c r="B5102">
        <v>0.15323703299999999</v>
      </c>
      <c r="C5102" t="s">
        <v>1297</v>
      </c>
      <c r="D5102" s="71">
        <v>42249</v>
      </c>
      <c r="E5102">
        <v>9</v>
      </c>
      <c r="F5102">
        <v>2015</v>
      </c>
      <c r="G5102" t="s">
        <v>1164</v>
      </c>
      <c r="H5102" t="s">
        <v>544</v>
      </c>
      <c r="I5102" t="s">
        <v>1599</v>
      </c>
    </row>
    <row r="5103" spans="1:9" x14ac:dyDescent="0.25">
      <c r="A5103" t="s">
        <v>2136</v>
      </c>
      <c r="B5103">
        <v>0.149956281</v>
      </c>
      <c r="C5103" t="s">
        <v>1297</v>
      </c>
      <c r="D5103" s="71">
        <v>41632</v>
      </c>
      <c r="E5103">
        <v>12</v>
      </c>
      <c r="F5103">
        <v>2013</v>
      </c>
      <c r="G5103" t="s">
        <v>1164</v>
      </c>
      <c r="H5103" t="s">
        <v>544</v>
      </c>
      <c r="I5103" t="s">
        <v>1599</v>
      </c>
    </row>
    <row r="5104" spans="1:9" x14ac:dyDescent="0.25">
      <c r="A5104" t="s">
        <v>2433</v>
      </c>
      <c r="B5104">
        <v>0.146123479</v>
      </c>
      <c r="C5104" t="s">
        <v>1297</v>
      </c>
      <c r="D5104" s="71">
        <v>42461</v>
      </c>
      <c r="E5104">
        <v>4</v>
      </c>
      <c r="F5104">
        <v>2016</v>
      </c>
      <c r="G5104" t="s">
        <v>1164</v>
      </c>
      <c r="H5104" t="s">
        <v>544</v>
      </c>
      <c r="I5104" t="s">
        <v>1599</v>
      </c>
    </row>
    <row r="5105" spans="1:9" x14ac:dyDescent="0.25">
      <c r="A5105" t="s">
        <v>2514</v>
      </c>
      <c r="B5105">
        <v>0.14506854299999999</v>
      </c>
      <c r="C5105" t="s">
        <v>1297</v>
      </c>
      <c r="D5105" s="71">
        <v>41789</v>
      </c>
      <c r="E5105">
        <v>5</v>
      </c>
      <c r="F5105">
        <v>2014</v>
      </c>
      <c r="G5105" t="s">
        <v>1164</v>
      </c>
      <c r="H5105" t="s">
        <v>544</v>
      </c>
      <c r="I5105" t="s">
        <v>1599</v>
      </c>
    </row>
    <row r="5106" spans="1:9" x14ac:dyDescent="0.25">
      <c r="A5106" t="s">
        <v>2558</v>
      </c>
      <c r="B5106">
        <v>0.14460062900000001</v>
      </c>
      <c r="C5106" t="s">
        <v>1297</v>
      </c>
      <c r="D5106" s="71">
        <v>42103</v>
      </c>
      <c r="E5106">
        <v>4</v>
      </c>
      <c r="F5106">
        <v>2015</v>
      </c>
      <c r="G5106" t="s">
        <v>1164</v>
      </c>
      <c r="H5106" t="s">
        <v>544</v>
      </c>
      <c r="I5106" t="s">
        <v>1599</v>
      </c>
    </row>
    <row r="5107" spans="1:9" x14ac:dyDescent="0.25">
      <c r="A5107" t="s">
        <v>1769</v>
      </c>
      <c r="B5107">
        <v>0.142048018</v>
      </c>
      <c r="C5107" t="s">
        <v>1297</v>
      </c>
      <c r="D5107" s="71">
        <v>42352</v>
      </c>
      <c r="E5107">
        <v>12</v>
      </c>
      <c r="F5107">
        <v>2015</v>
      </c>
      <c r="G5107" t="s">
        <v>1164</v>
      </c>
      <c r="H5107" t="s">
        <v>544</v>
      </c>
      <c r="I5107" t="s">
        <v>1599</v>
      </c>
    </row>
    <row r="5108" spans="1:9" x14ac:dyDescent="0.25">
      <c r="A5108" t="s">
        <v>2089</v>
      </c>
      <c r="B5108">
        <v>0.13820448299999999</v>
      </c>
      <c r="C5108" t="s">
        <v>1297</v>
      </c>
      <c r="D5108" s="71">
        <v>42139</v>
      </c>
      <c r="E5108">
        <v>5</v>
      </c>
      <c r="F5108">
        <v>2015</v>
      </c>
      <c r="G5108" t="s">
        <v>1164</v>
      </c>
      <c r="H5108" t="s">
        <v>544</v>
      </c>
      <c r="I5108" t="s">
        <v>1599</v>
      </c>
    </row>
    <row r="5109" spans="1:9" x14ac:dyDescent="0.25">
      <c r="A5109" t="s">
        <v>2113</v>
      </c>
      <c r="B5109">
        <v>0.13785623</v>
      </c>
      <c r="C5109" t="s">
        <v>1297</v>
      </c>
      <c r="D5109" s="71">
        <v>41988</v>
      </c>
      <c r="E5109">
        <v>12</v>
      </c>
      <c r="F5109">
        <v>2014</v>
      </c>
      <c r="G5109" t="s">
        <v>1164</v>
      </c>
      <c r="H5109" t="s">
        <v>544</v>
      </c>
      <c r="I5109" t="s">
        <v>1599</v>
      </c>
    </row>
    <row r="5110" spans="1:9" x14ac:dyDescent="0.25">
      <c r="A5110" t="s">
        <v>2313</v>
      </c>
      <c r="B5110">
        <v>0.13562185600000001</v>
      </c>
      <c r="C5110" t="s">
        <v>1297</v>
      </c>
      <c r="D5110" s="71">
        <v>42297</v>
      </c>
      <c r="E5110">
        <v>10</v>
      </c>
      <c r="F5110">
        <v>2015</v>
      </c>
      <c r="G5110" t="s">
        <v>1164</v>
      </c>
      <c r="H5110" t="s">
        <v>544</v>
      </c>
      <c r="I5110" t="s">
        <v>1599</v>
      </c>
    </row>
    <row r="5111" spans="1:9" x14ac:dyDescent="0.25">
      <c r="A5111" t="s">
        <v>2451</v>
      </c>
      <c r="B5111">
        <v>0.13401022100000001</v>
      </c>
      <c r="C5111" t="s">
        <v>1297</v>
      </c>
      <c r="D5111" s="71">
        <v>42276</v>
      </c>
      <c r="E5111">
        <v>9</v>
      </c>
      <c r="F5111">
        <v>2015</v>
      </c>
      <c r="G5111" t="s">
        <v>1164</v>
      </c>
      <c r="H5111" t="s">
        <v>544</v>
      </c>
      <c r="I5111" t="s">
        <v>1599</v>
      </c>
    </row>
    <row r="5112" spans="1:9" x14ac:dyDescent="0.25">
      <c r="A5112" t="s">
        <v>2509</v>
      </c>
      <c r="B5112">
        <v>0.13342546799999999</v>
      </c>
      <c r="C5112" t="s">
        <v>1297</v>
      </c>
      <c r="D5112" s="71">
        <v>42283</v>
      </c>
      <c r="E5112">
        <v>10</v>
      </c>
      <c r="F5112">
        <v>2015</v>
      </c>
      <c r="G5112" t="s">
        <v>1164</v>
      </c>
      <c r="H5112" t="s">
        <v>544</v>
      </c>
      <c r="I5112" t="s">
        <v>1599</v>
      </c>
    </row>
    <row r="5113" spans="1:9" x14ac:dyDescent="0.25">
      <c r="A5113" t="s">
        <v>1898</v>
      </c>
      <c r="B5113">
        <v>0.12929343800000001</v>
      </c>
      <c r="C5113" t="s">
        <v>1297</v>
      </c>
      <c r="D5113" s="71">
        <v>41647</v>
      </c>
      <c r="E5113">
        <v>1</v>
      </c>
      <c r="F5113">
        <v>2014</v>
      </c>
      <c r="G5113" t="s">
        <v>1164</v>
      </c>
      <c r="H5113" t="s">
        <v>544</v>
      </c>
      <c r="I5113" t="s">
        <v>1599</v>
      </c>
    </row>
    <row r="5114" spans="1:9" x14ac:dyDescent="0.25">
      <c r="A5114" t="s">
        <v>2077</v>
      </c>
      <c r="B5114">
        <v>0.12729485900000001</v>
      </c>
      <c r="C5114" t="s">
        <v>1297</v>
      </c>
      <c r="D5114" s="71">
        <v>42292</v>
      </c>
      <c r="E5114">
        <v>10</v>
      </c>
      <c r="F5114">
        <v>2015</v>
      </c>
      <c r="G5114" t="s">
        <v>1164</v>
      </c>
      <c r="H5114" t="s">
        <v>544</v>
      </c>
      <c r="I5114" t="s">
        <v>1599</v>
      </c>
    </row>
    <row r="5115" spans="1:9" x14ac:dyDescent="0.25">
      <c r="A5115" t="s">
        <v>2454</v>
      </c>
      <c r="B5115">
        <v>0.123071111</v>
      </c>
      <c r="C5115" t="s">
        <v>1297</v>
      </c>
      <c r="D5115" s="71">
        <v>42327</v>
      </c>
      <c r="E5115">
        <v>11</v>
      </c>
      <c r="F5115">
        <v>2015</v>
      </c>
      <c r="G5115" t="s">
        <v>1164</v>
      </c>
      <c r="H5115" t="s">
        <v>544</v>
      </c>
      <c r="I5115" t="s">
        <v>1599</v>
      </c>
    </row>
    <row r="5116" spans="1:9" x14ac:dyDescent="0.25">
      <c r="A5116" t="s">
        <v>1670</v>
      </c>
      <c r="B5116">
        <v>0.17884919699999999</v>
      </c>
      <c r="C5116" t="s">
        <v>1297</v>
      </c>
      <c r="D5116" s="71">
        <v>41445</v>
      </c>
      <c r="E5116">
        <v>6</v>
      </c>
      <c r="F5116">
        <v>2013</v>
      </c>
      <c r="G5116" t="s">
        <v>1164</v>
      </c>
      <c r="H5116" t="s">
        <v>544</v>
      </c>
      <c r="I5116" t="s">
        <v>1599</v>
      </c>
    </row>
    <row r="5117" spans="1:9" x14ac:dyDescent="0.25">
      <c r="A5117" t="s">
        <v>1851</v>
      </c>
      <c r="B5117">
        <v>0.14112047699999999</v>
      </c>
      <c r="C5117" t="s">
        <v>1297</v>
      </c>
      <c r="D5117" s="71">
        <v>41990</v>
      </c>
      <c r="E5117">
        <v>12</v>
      </c>
      <c r="F5117">
        <v>2014</v>
      </c>
      <c r="G5117" t="s">
        <v>1164</v>
      </c>
      <c r="H5117" t="s">
        <v>544</v>
      </c>
      <c r="I5117" t="s">
        <v>1599</v>
      </c>
    </row>
    <row r="5118" spans="1:9" x14ac:dyDescent="0.25">
      <c r="A5118" t="s">
        <v>1714</v>
      </c>
      <c r="B5118">
        <v>0.55138764299999998</v>
      </c>
      <c r="C5118" t="s">
        <v>1297</v>
      </c>
      <c r="D5118" s="71">
        <v>42285</v>
      </c>
      <c r="E5118">
        <v>10</v>
      </c>
      <c r="F5118">
        <v>2015</v>
      </c>
      <c r="G5118" t="s">
        <v>1164</v>
      </c>
      <c r="H5118" t="s">
        <v>544</v>
      </c>
      <c r="I5118" t="s">
        <v>1599</v>
      </c>
    </row>
    <row r="5119" spans="1:9" x14ac:dyDescent="0.25">
      <c r="A5119" t="s">
        <v>1739</v>
      </c>
      <c r="B5119">
        <v>0.49174875499999998</v>
      </c>
      <c r="C5119" t="s">
        <v>1297</v>
      </c>
      <c r="D5119" s="71">
        <v>42293</v>
      </c>
      <c r="E5119">
        <v>10</v>
      </c>
      <c r="F5119">
        <v>2015</v>
      </c>
      <c r="G5119" t="s">
        <v>1164</v>
      </c>
      <c r="H5119" t="s">
        <v>544</v>
      </c>
      <c r="I5119" t="s">
        <v>1599</v>
      </c>
    </row>
    <row r="5120" spans="1:9" x14ac:dyDescent="0.25">
      <c r="A5120" t="s">
        <v>2268</v>
      </c>
      <c r="B5120">
        <v>0.27382389899999998</v>
      </c>
      <c r="C5120" t="s">
        <v>1297</v>
      </c>
      <c r="D5120" s="71">
        <v>42501</v>
      </c>
      <c r="E5120">
        <v>5</v>
      </c>
      <c r="F5120">
        <v>2016</v>
      </c>
      <c r="G5120" t="s">
        <v>1164</v>
      </c>
      <c r="H5120" t="s">
        <v>544</v>
      </c>
      <c r="I5120" t="s">
        <v>1599</v>
      </c>
    </row>
    <row r="5121" spans="1:9" x14ac:dyDescent="0.25">
      <c r="A5121" t="s">
        <v>2361</v>
      </c>
      <c r="B5121">
        <v>0.26562103399999998</v>
      </c>
      <c r="C5121" t="s">
        <v>1297</v>
      </c>
      <c r="D5121" s="71">
        <v>42314</v>
      </c>
      <c r="E5121">
        <v>11</v>
      </c>
      <c r="F5121">
        <v>2015</v>
      </c>
      <c r="G5121" t="s">
        <v>1164</v>
      </c>
      <c r="H5121" t="s">
        <v>544</v>
      </c>
      <c r="I5121" t="s">
        <v>1599</v>
      </c>
    </row>
    <row r="5122" spans="1:9" x14ac:dyDescent="0.25">
      <c r="A5122" t="s">
        <v>2387</v>
      </c>
      <c r="B5122">
        <v>0.26192168999999998</v>
      </c>
      <c r="C5122" t="s">
        <v>1297</v>
      </c>
      <c r="D5122" s="71">
        <v>42368</v>
      </c>
      <c r="E5122">
        <v>12</v>
      </c>
      <c r="F5122">
        <v>2015</v>
      </c>
      <c r="G5122" t="s">
        <v>1164</v>
      </c>
      <c r="H5122" t="s">
        <v>544</v>
      </c>
      <c r="I5122" t="s">
        <v>1599</v>
      </c>
    </row>
    <row r="5123" spans="1:9" x14ac:dyDescent="0.25">
      <c r="A5123" t="s">
        <v>2467</v>
      </c>
      <c r="B5123">
        <v>0.25184884899999999</v>
      </c>
      <c r="C5123" t="s">
        <v>1297</v>
      </c>
      <c r="D5123" s="71">
        <v>42431</v>
      </c>
      <c r="E5123">
        <v>3</v>
      </c>
      <c r="F5123">
        <v>2016</v>
      </c>
      <c r="G5123" t="s">
        <v>1164</v>
      </c>
      <c r="H5123" t="s">
        <v>544</v>
      </c>
      <c r="I5123" t="s">
        <v>1599</v>
      </c>
    </row>
    <row r="5124" spans="1:9" x14ac:dyDescent="0.25">
      <c r="A5124" t="s">
        <v>2537</v>
      </c>
      <c r="B5124">
        <v>0.24543121800000001</v>
      </c>
      <c r="C5124" t="s">
        <v>1297</v>
      </c>
      <c r="D5124" s="71">
        <v>42179</v>
      </c>
      <c r="E5124">
        <v>6</v>
      </c>
      <c r="F5124">
        <v>2015</v>
      </c>
      <c r="G5124" t="s">
        <v>1164</v>
      </c>
      <c r="H5124" t="s">
        <v>544</v>
      </c>
      <c r="I5124" t="s">
        <v>1599</v>
      </c>
    </row>
    <row r="5125" spans="1:9" x14ac:dyDescent="0.25">
      <c r="A5125" t="s">
        <v>2598</v>
      </c>
      <c r="B5125">
        <v>0.239613294</v>
      </c>
      <c r="C5125" t="s">
        <v>1297</v>
      </c>
      <c r="D5125" s="71">
        <v>42360</v>
      </c>
      <c r="E5125">
        <v>12</v>
      </c>
      <c r="F5125">
        <v>2015</v>
      </c>
      <c r="G5125" t="s">
        <v>1164</v>
      </c>
      <c r="H5125" t="s">
        <v>544</v>
      </c>
      <c r="I5125" t="s">
        <v>1599</v>
      </c>
    </row>
    <row r="5126" spans="1:9" x14ac:dyDescent="0.25">
      <c r="A5126" t="s">
        <v>1668</v>
      </c>
      <c r="B5126">
        <v>0.23309993300000001</v>
      </c>
      <c r="C5126" t="s">
        <v>1297</v>
      </c>
      <c r="D5126" s="71">
        <v>42405</v>
      </c>
      <c r="E5126">
        <v>2</v>
      </c>
      <c r="F5126">
        <v>2016</v>
      </c>
      <c r="G5126" t="s">
        <v>1164</v>
      </c>
      <c r="H5126" t="s">
        <v>544</v>
      </c>
      <c r="I5126" t="s">
        <v>1599</v>
      </c>
    </row>
    <row r="5127" spans="1:9" x14ac:dyDescent="0.25">
      <c r="A5127" t="s">
        <v>1765</v>
      </c>
      <c r="B5127">
        <v>0.22444182200000001</v>
      </c>
      <c r="C5127" t="s">
        <v>1297</v>
      </c>
      <c r="D5127" s="71">
        <v>41927</v>
      </c>
      <c r="E5127">
        <v>10</v>
      </c>
      <c r="F5127">
        <v>2014</v>
      </c>
      <c r="G5127" t="s">
        <v>1164</v>
      </c>
      <c r="H5127" t="s">
        <v>544</v>
      </c>
      <c r="I5127" t="s">
        <v>1599</v>
      </c>
    </row>
    <row r="5128" spans="1:9" x14ac:dyDescent="0.25">
      <c r="A5128" t="s">
        <v>1798</v>
      </c>
      <c r="B5128">
        <v>0.22139160299999999</v>
      </c>
      <c r="C5128" t="s">
        <v>1297</v>
      </c>
      <c r="D5128" s="71">
        <v>41988</v>
      </c>
      <c r="E5128">
        <v>12</v>
      </c>
      <c r="F5128">
        <v>2014</v>
      </c>
      <c r="G5128" t="s">
        <v>1164</v>
      </c>
      <c r="H5128" t="s">
        <v>544</v>
      </c>
      <c r="I5128" t="s">
        <v>1599</v>
      </c>
    </row>
    <row r="5129" spans="1:9" x14ac:dyDescent="0.25">
      <c r="A5129" t="s">
        <v>2196</v>
      </c>
      <c r="B5129">
        <v>0.19657753</v>
      </c>
      <c r="C5129" t="s">
        <v>1297</v>
      </c>
      <c r="D5129" s="71">
        <v>42115</v>
      </c>
      <c r="E5129">
        <v>4</v>
      </c>
      <c r="F5129">
        <v>2015</v>
      </c>
      <c r="G5129" t="s">
        <v>1164</v>
      </c>
      <c r="H5129" t="s">
        <v>544</v>
      </c>
      <c r="I5129" t="s">
        <v>1599</v>
      </c>
    </row>
    <row r="5130" spans="1:9" x14ac:dyDescent="0.25">
      <c r="A5130" t="s">
        <v>2261</v>
      </c>
      <c r="B5130">
        <v>0.19333080799999999</v>
      </c>
      <c r="C5130" t="s">
        <v>1297</v>
      </c>
      <c r="D5130" s="71">
        <v>42401</v>
      </c>
      <c r="E5130">
        <v>2</v>
      </c>
      <c r="F5130">
        <v>2016</v>
      </c>
      <c r="G5130" t="s">
        <v>1164</v>
      </c>
      <c r="H5130" t="s">
        <v>544</v>
      </c>
      <c r="I5130" t="s">
        <v>1599</v>
      </c>
    </row>
    <row r="5131" spans="1:9" x14ac:dyDescent="0.25">
      <c r="A5131" t="s">
        <v>2340</v>
      </c>
      <c r="B5131">
        <v>0.18954432199999999</v>
      </c>
      <c r="C5131" t="s">
        <v>1297</v>
      </c>
      <c r="D5131" s="71">
        <v>41982</v>
      </c>
      <c r="E5131">
        <v>12</v>
      </c>
      <c r="F5131">
        <v>2014</v>
      </c>
      <c r="G5131" t="s">
        <v>1164</v>
      </c>
      <c r="H5131" t="s">
        <v>544</v>
      </c>
      <c r="I5131" t="s">
        <v>1599</v>
      </c>
    </row>
    <row r="5132" spans="1:9" x14ac:dyDescent="0.25">
      <c r="A5132" t="s">
        <v>2351</v>
      </c>
      <c r="B5132">
        <v>0.18918639600000001</v>
      </c>
      <c r="C5132" t="s">
        <v>1297</v>
      </c>
      <c r="D5132" s="71">
        <v>42123</v>
      </c>
      <c r="E5132">
        <v>4</v>
      </c>
      <c r="F5132">
        <v>2015</v>
      </c>
      <c r="G5132" t="s">
        <v>1164</v>
      </c>
      <c r="H5132" t="s">
        <v>544</v>
      </c>
      <c r="I5132" t="s">
        <v>1599</v>
      </c>
    </row>
    <row r="5133" spans="1:9" x14ac:dyDescent="0.25">
      <c r="A5133" t="s">
        <v>2398</v>
      </c>
      <c r="B5133">
        <v>0.18776642499999999</v>
      </c>
      <c r="C5133" t="s">
        <v>1297</v>
      </c>
      <c r="D5133" s="71">
        <v>42279</v>
      </c>
      <c r="E5133">
        <v>10</v>
      </c>
      <c r="F5133">
        <v>2015</v>
      </c>
      <c r="G5133" t="s">
        <v>1164</v>
      </c>
      <c r="H5133" t="s">
        <v>544</v>
      </c>
      <c r="I5133" t="s">
        <v>1599</v>
      </c>
    </row>
    <row r="5134" spans="1:9" x14ac:dyDescent="0.25">
      <c r="A5134" t="s">
        <v>2481</v>
      </c>
      <c r="B5134">
        <v>0.18455935900000001</v>
      </c>
      <c r="C5134" t="s">
        <v>1297</v>
      </c>
      <c r="D5134" s="71">
        <v>42507</v>
      </c>
      <c r="E5134">
        <v>5</v>
      </c>
      <c r="F5134">
        <v>2016</v>
      </c>
      <c r="G5134" t="s">
        <v>1164</v>
      </c>
      <c r="H5134" t="s">
        <v>544</v>
      </c>
      <c r="I5134" t="s">
        <v>1599</v>
      </c>
    </row>
    <row r="5135" spans="1:9" x14ac:dyDescent="0.25">
      <c r="A5135" t="s">
        <v>2619</v>
      </c>
      <c r="B5135">
        <v>0.18017512999999999</v>
      </c>
      <c r="C5135" t="s">
        <v>1297</v>
      </c>
      <c r="D5135" s="71">
        <v>42038</v>
      </c>
      <c r="E5135">
        <v>2</v>
      </c>
      <c r="F5135">
        <v>2015</v>
      </c>
      <c r="G5135" t="s">
        <v>1164</v>
      </c>
      <c r="H5135" t="s">
        <v>544</v>
      </c>
      <c r="I5135" t="s">
        <v>1599</v>
      </c>
    </row>
    <row r="5136" spans="1:9" x14ac:dyDescent="0.25">
      <c r="A5136" t="s">
        <v>1810</v>
      </c>
      <c r="B5136">
        <v>0.17467768</v>
      </c>
      <c r="C5136" t="s">
        <v>1297</v>
      </c>
      <c r="D5136" s="71">
        <v>41934</v>
      </c>
      <c r="E5136">
        <v>10</v>
      </c>
      <c r="F5136">
        <v>2014</v>
      </c>
      <c r="G5136" t="s">
        <v>1164</v>
      </c>
      <c r="H5136" t="s">
        <v>544</v>
      </c>
      <c r="I5136" t="s">
        <v>1599</v>
      </c>
    </row>
    <row r="5137" spans="1:9" x14ac:dyDescent="0.25">
      <c r="A5137" t="s">
        <v>2037</v>
      </c>
      <c r="B5137">
        <v>0.168582119</v>
      </c>
      <c r="C5137" t="s">
        <v>1297</v>
      </c>
      <c r="D5137" s="71">
        <v>42348</v>
      </c>
      <c r="E5137">
        <v>12</v>
      </c>
      <c r="F5137">
        <v>2015</v>
      </c>
      <c r="G5137" t="s">
        <v>1164</v>
      </c>
      <c r="H5137" t="s">
        <v>544</v>
      </c>
      <c r="I5137" t="s">
        <v>1599</v>
      </c>
    </row>
    <row r="5138" spans="1:9" x14ac:dyDescent="0.25">
      <c r="A5138" t="s">
        <v>2269</v>
      </c>
      <c r="B5138">
        <v>0.163903776</v>
      </c>
      <c r="C5138" t="s">
        <v>1297</v>
      </c>
      <c r="D5138" s="71">
        <v>42514</v>
      </c>
      <c r="E5138">
        <v>5</v>
      </c>
      <c r="F5138">
        <v>2016</v>
      </c>
      <c r="G5138" t="s">
        <v>1164</v>
      </c>
      <c r="H5138" t="s">
        <v>544</v>
      </c>
      <c r="I5138" t="s">
        <v>1599</v>
      </c>
    </row>
    <row r="5139" spans="1:9" x14ac:dyDescent="0.25">
      <c r="A5139" t="s">
        <v>2417</v>
      </c>
      <c r="B5139">
        <v>0.16131830899999999</v>
      </c>
      <c r="C5139" t="s">
        <v>1297</v>
      </c>
      <c r="D5139" s="71">
        <v>42293</v>
      </c>
      <c r="E5139">
        <v>10</v>
      </c>
      <c r="F5139">
        <v>2015</v>
      </c>
      <c r="G5139" t="s">
        <v>1164</v>
      </c>
      <c r="H5139" t="s">
        <v>544</v>
      </c>
      <c r="I5139" t="s">
        <v>1599</v>
      </c>
    </row>
    <row r="5140" spans="1:9" x14ac:dyDescent="0.25">
      <c r="A5140" t="s">
        <v>2576</v>
      </c>
      <c r="B5140">
        <v>0.158664165</v>
      </c>
      <c r="C5140" t="s">
        <v>1297</v>
      </c>
      <c r="D5140" s="71">
        <v>42244</v>
      </c>
      <c r="E5140">
        <v>8</v>
      </c>
      <c r="F5140">
        <v>2015</v>
      </c>
      <c r="G5140" t="s">
        <v>1164</v>
      </c>
      <c r="H5140" t="s">
        <v>544</v>
      </c>
      <c r="I5140" t="s">
        <v>1599</v>
      </c>
    </row>
    <row r="5141" spans="1:9" x14ac:dyDescent="0.25">
      <c r="A5141" t="s">
        <v>2617</v>
      </c>
      <c r="B5141">
        <v>0.15783884100000001</v>
      </c>
      <c r="C5141" t="s">
        <v>1297</v>
      </c>
      <c r="D5141" s="71">
        <v>42209</v>
      </c>
      <c r="E5141">
        <v>7</v>
      </c>
      <c r="F5141">
        <v>2015</v>
      </c>
      <c r="G5141" t="s">
        <v>1164</v>
      </c>
      <c r="H5141" t="s">
        <v>544</v>
      </c>
      <c r="I5141" t="s">
        <v>1599</v>
      </c>
    </row>
    <row r="5142" spans="1:9" x14ac:dyDescent="0.25">
      <c r="A5142" t="s">
        <v>2287</v>
      </c>
      <c r="B5142">
        <v>0.148212384</v>
      </c>
      <c r="C5142" t="s">
        <v>1297</v>
      </c>
      <c r="D5142" s="71">
        <v>42453</v>
      </c>
      <c r="E5142">
        <v>3</v>
      </c>
      <c r="F5142">
        <v>2016</v>
      </c>
      <c r="G5142" t="s">
        <v>1164</v>
      </c>
      <c r="H5142" t="s">
        <v>544</v>
      </c>
      <c r="I5142" t="s">
        <v>1599</v>
      </c>
    </row>
    <row r="5143" spans="1:9" x14ac:dyDescent="0.25">
      <c r="A5143" t="s">
        <v>2423</v>
      </c>
      <c r="B5143">
        <v>0.14619264700000001</v>
      </c>
      <c r="C5143" t="s">
        <v>1297</v>
      </c>
      <c r="D5143" s="71">
        <v>42360</v>
      </c>
      <c r="E5143">
        <v>12</v>
      </c>
      <c r="F5143">
        <v>2015</v>
      </c>
      <c r="G5143" t="s">
        <v>1164</v>
      </c>
      <c r="H5143" t="s">
        <v>544</v>
      </c>
      <c r="I5143" t="s">
        <v>1599</v>
      </c>
    </row>
    <row r="5144" spans="1:9" x14ac:dyDescent="0.25">
      <c r="A5144" t="s">
        <v>2454</v>
      </c>
      <c r="B5144">
        <v>0.145699896</v>
      </c>
      <c r="C5144" t="s">
        <v>1297</v>
      </c>
      <c r="D5144" s="71">
        <v>42247</v>
      </c>
      <c r="E5144">
        <v>8</v>
      </c>
      <c r="F5144">
        <v>2015</v>
      </c>
      <c r="G5144" t="s">
        <v>1164</v>
      </c>
      <c r="H5144" t="s">
        <v>544</v>
      </c>
      <c r="I5144" t="s">
        <v>1599</v>
      </c>
    </row>
    <row r="5145" spans="1:9" x14ac:dyDescent="0.25">
      <c r="A5145" t="s">
        <v>2631</v>
      </c>
      <c r="B5145">
        <v>0.14380379500000001</v>
      </c>
      <c r="C5145" t="s">
        <v>1297</v>
      </c>
      <c r="D5145" s="71">
        <v>42194</v>
      </c>
      <c r="E5145">
        <v>7</v>
      </c>
      <c r="F5145">
        <v>2015</v>
      </c>
      <c r="G5145" t="s">
        <v>1164</v>
      </c>
      <c r="H5145" t="s">
        <v>544</v>
      </c>
      <c r="I5145" t="s">
        <v>1599</v>
      </c>
    </row>
    <row r="5146" spans="1:9" x14ac:dyDescent="0.25">
      <c r="A5146" t="s">
        <v>1656</v>
      </c>
      <c r="B5146">
        <v>0.143601112</v>
      </c>
      <c r="C5146" t="s">
        <v>1297</v>
      </c>
      <c r="D5146" s="71">
        <v>41806</v>
      </c>
      <c r="E5146">
        <v>6</v>
      </c>
      <c r="F5146">
        <v>2014</v>
      </c>
      <c r="G5146" t="s">
        <v>1164</v>
      </c>
      <c r="H5146" t="s">
        <v>544</v>
      </c>
      <c r="I5146" t="s">
        <v>1599</v>
      </c>
    </row>
    <row r="5147" spans="1:9" x14ac:dyDescent="0.25">
      <c r="A5147" t="s">
        <v>1695</v>
      </c>
      <c r="B5147">
        <v>0.143099473</v>
      </c>
      <c r="C5147" t="s">
        <v>1297</v>
      </c>
      <c r="D5147" s="71">
        <v>42527</v>
      </c>
      <c r="E5147">
        <v>6</v>
      </c>
      <c r="F5147">
        <v>2016</v>
      </c>
      <c r="G5147" t="s">
        <v>1164</v>
      </c>
      <c r="H5147" t="s">
        <v>544</v>
      </c>
      <c r="I5147" t="s">
        <v>1599</v>
      </c>
    </row>
    <row r="5148" spans="1:9" x14ac:dyDescent="0.25">
      <c r="A5148" t="s">
        <v>1698</v>
      </c>
      <c r="B5148">
        <v>0.14308916999999999</v>
      </c>
      <c r="C5148" t="s">
        <v>1297</v>
      </c>
      <c r="D5148" s="71">
        <v>42102</v>
      </c>
      <c r="E5148">
        <v>4</v>
      </c>
      <c r="F5148">
        <v>2015</v>
      </c>
      <c r="G5148" t="s">
        <v>1164</v>
      </c>
      <c r="H5148" t="s">
        <v>544</v>
      </c>
      <c r="I5148" t="s">
        <v>1599</v>
      </c>
    </row>
    <row r="5149" spans="1:9" x14ac:dyDescent="0.25">
      <c r="A5149" t="s">
        <v>2029</v>
      </c>
      <c r="B5149">
        <v>0.138999189</v>
      </c>
      <c r="C5149" t="s">
        <v>1297</v>
      </c>
      <c r="D5149" s="71">
        <v>42150</v>
      </c>
      <c r="E5149">
        <v>5</v>
      </c>
      <c r="F5149">
        <v>2015</v>
      </c>
      <c r="G5149" t="s">
        <v>1164</v>
      </c>
      <c r="H5149" t="s">
        <v>544</v>
      </c>
      <c r="I5149" t="s">
        <v>1599</v>
      </c>
    </row>
    <row r="5150" spans="1:9" x14ac:dyDescent="0.25">
      <c r="A5150" t="s">
        <v>2109</v>
      </c>
      <c r="B5150">
        <v>0.13789728300000001</v>
      </c>
      <c r="C5150" t="s">
        <v>1297</v>
      </c>
      <c r="D5150" s="71">
        <v>42285</v>
      </c>
      <c r="E5150">
        <v>10</v>
      </c>
      <c r="F5150">
        <v>2015</v>
      </c>
      <c r="G5150" t="s">
        <v>1164</v>
      </c>
      <c r="H5150" t="s">
        <v>544</v>
      </c>
      <c r="I5150" t="s">
        <v>1599</v>
      </c>
    </row>
    <row r="5151" spans="1:9" x14ac:dyDescent="0.25">
      <c r="A5151" t="s">
        <v>2194</v>
      </c>
      <c r="B5151">
        <v>0.13692370400000001</v>
      </c>
      <c r="C5151" t="s">
        <v>1297</v>
      </c>
      <c r="D5151" s="71">
        <v>42499</v>
      </c>
      <c r="E5151">
        <v>5</v>
      </c>
      <c r="F5151">
        <v>2016</v>
      </c>
      <c r="G5151" t="s">
        <v>1164</v>
      </c>
      <c r="H5151" t="s">
        <v>544</v>
      </c>
      <c r="I5151" t="s">
        <v>1599</v>
      </c>
    </row>
    <row r="5152" spans="1:9" x14ac:dyDescent="0.25">
      <c r="A5152" t="s">
        <v>2405</v>
      </c>
      <c r="B5152">
        <v>0.13441815100000001</v>
      </c>
      <c r="C5152" t="s">
        <v>1297</v>
      </c>
      <c r="D5152" s="71">
        <v>42178</v>
      </c>
      <c r="E5152">
        <v>6</v>
      </c>
      <c r="F5152">
        <v>2015</v>
      </c>
      <c r="G5152" t="s">
        <v>1164</v>
      </c>
      <c r="H5152" t="s">
        <v>544</v>
      </c>
      <c r="I5152" t="s">
        <v>1599</v>
      </c>
    </row>
    <row r="5153" spans="1:9" x14ac:dyDescent="0.25">
      <c r="A5153" t="s">
        <v>2476</v>
      </c>
      <c r="B5153">
        <v>0.13380340399999999</v>
      </c>
      <c r="C5153" t="s">
        <v>1297</v>
      </c>
      <c r="D5153" s="71">
        <v>42283</v>
      </c>
      <c r="E5153">
        <v>10</v>
      </c>
      <c r="F5153">
        <v>2015</v>
      </c>
      <c r="G5153" t="s">
        <v>1164</v>
      </c>
      <c r="H5153" t="s">
        <v>544</v>
      </c>
      <c r="I5153" t="s">
        <v>1599</v>
      </c>
    </row>
    <row r="5154" spans="1:9" x14ac:dyDescent="0.25">
      <c r="A5154" t="s">
        <v>2141</v>
      </c>
      <c r="B5154">
        <v>0.12649898200000001</v>
      </c>
      <c r="C5154" t="s">
        <v>1297</v>
      </c>
      <c r="D5154" s="71">
        <v>42303</v>
      </c>
      <c r="E5154">
        <v>10</v>
      </c>
      <c r="F5154">
        <v>2015</v>
      </c>
      <c r="G5154" t="s">
        <v>1164</v>
      </c>
      <c r="H5154" t="s">
        <v>544</v>
      </c>
      <c r="I5154" t="s">
        <v>1599</v>
      </c>
    </row>
    <row r="5155" spans="1:9" x14ac:dyDescent="0.25">
      <c r="A5155" t="s">
        <v>2185</v>
      </c>
      <c r="B5155">
        <v>0.12591543899999999</v>
      </c>
      <c r="C5155" t="s">
        <v>1297</v>
      </c>
      <c r="D5155" s="71">
        <v>42411</v>
      </c>
      <c r="E5155">
        <v>2</v>
      </c>
      <c r="F5155">
        <v>2016</v>
      </c>
      <c r="G5155" t="s">
        <v>1164</v>
      </c>
      <c r="H5155" t="s">
        <v>544</v>
      </c>
      <c r="I5155" t="s">
        <v>1599</v>
      </c>
    </row>
    <row r="5156" spans="1:9" x14ac:dyDescent="0.25">
      <c r="A5156" t="s">
        <v>2223</v>
      </c>
      <c r="B5156">
        <v>0.12536571299999999</v>
      </c>
      <c r="C5156" t="s">
        <v>1297</v>
      </c>
      <c r="D5156" s="71">
        <v>42082</v>
      </c>
      <c r="E5156">
        <v>3</v>
      </c>
      <c r="F5156">
        <v>2015</v>
      </c>
      <c r="G5156" t="s">
        <v>1164</v>
      </c>
      <c r="H5156" t="s">
        <v>544</v>
      </c>
      <c r="I5156" t="s">
        <v>1599</v>
      </c>
    </row>
    <row r="5157" spans="1:9" x14ac:dyDescent="0.25">
      <c r="A5157" t="s">
        <v>2388</v>
      </c>
      <c r="B5157">
        <v>0.12373815000000001</v>
      </c>
      <c r="C5157" t="s">
        <v>1297</v>
      </c>
      <c r="D5157" s="71">
        <v>42432</v>
      </c>
      <c r="E5157">
        <v>3</v>
      </c>
      <c r="F5157">
        <v>2016</v>
      </c>
      <c r="G5157" t="s">
        <v>1164</v>
      </c>
      <c r="H5157" t="s">
        <v>544</v>
      </c>
      <c r="I5157" t="s">
        <v>1599</v>
      </c>
    </row>
    <row r="5158" spans="1:9" x14ac:dyDescent="0.25">
      <c r="A5158" t="s">
        <v>2502</v>
      </c>
      <c r="B5158">
        <v>0.12272535900000001</v>
      </c>
      <c r="C5158" t="s">
        <v>1297</v>
      </c>
      <c r="D5158" s="71">
        <v>42307</v>
      </c>
      <c r="E5158">
        <v>10</v>
      </c>
      <c r="F5158">
        <v>2015</v>
      </c>
      <c r="G5158" t="s">
        <v>1164</v>
      </c>
      <c r="H5158" t="s">
        <v>544</v>
      </c>
      <c r="I5158" t="s">
        <v>1599</v>
      </c>
    </row>
    <row r="5159" spans="1:9" x14ac:dyDescent="0.25">
      <c r="A5159" t="s">
        <v>2583</v>
      </c>
      <c r="B5159">
        <v>0.121980303</v>
      </c>
      <c r="C5159" t="s">
        <v>1297</v>
      </c>
      <c r="D5159" s="71">
        <v>42174</v>
      </c>
      <c r="E5159">
        <v>6</v>
      </c>
      <c r="F5159">
        <v>2015</v>
      </c>
      <c r="G5159" t="s">
        <v>1164</v>
      </c>
      <c r="H5159" t="s">
        <v>544</v>
      </c>
      <c r="I5159" t="s">
        <v>1599</v>
      </c>
    </row>
    <row r="5160" spans="1:9" x14ac:dyDescent="0.25">
      <c r="A5160" t="s">
        <v>1899</v>
      </c>
      <c r="B5160">
        <v>0.12928892</v>
      </c>
      <c r="C5160" t="s">
        <v>1345</v>
      </c>
      <c r="D5160" s="71">
        <v>42244</v>
      </c>
      <c r="E5160">
        <v>8</v>
      </c>
      <c r="F5160">
        <v>2015</v>
      </c>
      <c r="G5160" t="s">
        <v>1598</v>
      </c>
      <c r="H5160" t="s">
        <v>1019</v>
      </c>
      <c r="I5160" t="s">
        <v>1599</v>
      </c>
    </row>
    <row r="5161" spans="1:9" x14ac:dyDescent="0.25">
      <c r="A5161" t="s">
        <v>2315</v>
      </c>
      <c r="B5161">
        <v>0.190793824</v>
      </c>
      <c r="C5161" t="s">
        <v>1345</v>
      </c>
      <c r="D5161" s="71">
        <v>42192</v>
      </c>
      <c r="E5161">
        <v>7</v>
      </c>
      <c r="F5161">
        <v>2015</v>
      </c>
      <c r="G5161" t="s">
        <v>1598</v>
      </c>
      <c r="H5161" t="s">
        <v>1019</v>
      </c>
      <c r="I5161" t="s">
        <v>1599</v>
      </c>
    </row>
    <row r="5162" spans="1:9" x14ac:dyDescent="0.25">
      <c r="A5162" t="s">
        <v>1720</v>
      </c>
      <c r="B5162">
        <v>0.53866479</v>
      </c>
      <c r="C5162" t="s">
        <v>1328</v>
      </c>
      <c r="D5162" s="71">
        <v>42313</v>
      </c>
      <c r="E5162">
        <v>11</v>
      </c>
      <c r="F5162">
        <v>2015</v>
      </c>
      <c r="G5162" t="s">
        <v>1598</v>
      </c>
      <c r="H5162" t="s">
        <v>1019</v>
      </c>
      <c r="I5162" t="s">
        <v>1599</v>
      </c>
    </row>
    <row r="5163" spans="1:9" x14ac:dyDescent="0.25">
      <c r="A5163" t="s">
        <v>1728</v>
      </c>
      <c r="B5163">
        <v>0.52234243700000005</v>
      </c>
      <c r="C5163" t="s">
        <v>1328</v>
      </c>
      <c r="D5163" s="71">
        <v>42452</v>
      </c>
      <c r="E5163">
        <v>3</v>
      </c>
      <c r="F5163">
        <v>2016</v>
      </c>
      <c r="G5163" t="s">
        <v>1164</v>
      </c>
      <c r="H5163" t="s">
        <v>1018</v>
      </c>
      <c r="I5163" t="s">
        <v>1599</v>
      </c>
    </row>
    <row r="5164" spans="1:9" x14ac:dyDescent="0.25">
      <c r="A5164" t="s">
        <v>1867</v>
      </c>
      <c r="B5164">
        <v>0.35165770800000001</v>
      </c>
      <c r="C5164" t="s">
        <v>1328</v>
      </c>
      <c r="D5164" s="71">
        <v>42535</v>
      </c>
      <c r="E5164">
        <v>6</v>
      </c>
      <c r="F5164">
        <v>2016</v>
      </c>
      <c r="G5164" t="s">
        <v>1164</v>
      </c>
      <c r="H5164" t="s">
        <v>1018</v>
      </c>
      <c r="I5164" t="s">
        <v>1599</v>
      </c>
    </row>
    <row r="5165" spans="1:9" x14ac:dyDescent="0.25">
      <c r="A5165" t="s">
        <v>1940</v>
      </c>
      <c r="B5165">
        <v>0.329006256</v>
      </c>
      <c r="C5165" t="s">
        <v>1328</v>
      </c>
      <c r="D5165" s="71">
        <v>42515</v>
      </c>
      <c r="E5165">
        <v>5</v>
      </c>
      <c r="F5165">
        <v>2016</v>
      </c>
      <c r="G5165" t="s">
        <v>1164</v>
      </c>
      <c r="H5165" t="s">
        <v>1018</v>
      </c>
      <c r="I5165" t="s">
        <v>1599</v>
      </c>
    </row>
    <row r="5166" spans="1:9" x14ac:dyDescent="0.25">
      <c r="A5166" t="s">
        <v>2103</v>
      </c>
      <c r="B5166">
        <v>0.294551907</v>
      </c>
      <c r="C5166" t="s">
        <v>1328</v>
      </c>
      <c r="D5166" s="71">
        <v>42489</v>
      </c>
      <c r="E5166">
        <v>4</v>
      </c>
      <c r="F5166">
        <v>2016</v>
      </c>
      <c r="G5166" t="s">
        <v>1164</v>
      </c>
      <c r="H5166" t="s">
        <v>1018</v>
      </c>
      <c r="I5166" t="s">
        <v>1599</v>
      </c>
    </row>
    <row r="5167" spans="1:9" x14ac:dyDescent="0.25">
      <c r="A5167" t="s">
        <v>2251</v>
      </c>
      <c r="B5167">
        <v>0.27454463299999998</v>
      </c>
      <c r="C5167" t="s">
        <v>1328</v>
      </c>
      <c r="D5167" s="71">
        <v>42515</v>
      </c>
      <c r="E5167">
        <v>5</v>
      </c>
      <c r="F5167">
        <v>2016</v>
      </c>
      <c r="G5167" t="s">
        <v>1164</v>
      </c>
      <c r="H5167" t="s">
        <v>1018</v>
      </c>
      <c r="I5167" t="s">
        <v>1599</v>
      </c>
    </row>
    <row r="5168" spans="1:9" x14ac:dyDescent="0.25">
      <c r="A5168" t="s">
        <v>2337</v>
      </c>
      <c r="B5168">
        <v>0.26783120300000002</v>
      </c>
      <c r="C5168" t="s">
        <v>1328</v>
      </c>
      <c r="D5168" s="71">
        <v>42394</v>
      </c>
      <c r="E5168">
        <v>1</v>
      </c>
      <c r="F5168">
        <v>2016</v>
      </c>
      <c r="G5168" t="s">
        <v>1164</v>
      </c>
      <c r="H5168" t="s">
        <v>1018</v>
      </c>
      <c r="I5168" t="s">
        <v>1599</v>
      </c>
    </row>
    <row r="5169" spans="1:9" x14ac:dyDescent="0.25">
      <c r="A5169" t="s">
        <v>1782</v>
      </c>
      <c r="B5169">
        <v>0.222314119</v>
      </c>
      <c r="C5169" t="s">
        <v>1328</v>
      </c>
      <c r="D5169" s="71">
        <v>42320</v>
      </c>
      <c r="E5169">
        <v>11</v>
      </c>
      <c r="F5169">
        <v>2015</v>
      </c>
      <c r="G5169" t="s">
        <v>1164</v>
      </c>
      <c r="H5169" t="s">
        <v>1018</v>
      </c>
      <c r="I5169" t="s">
        <v>1599</v>
      </c>
    </row>
    <row r="5170" spans="1:9" x14ac:dyDescent="0.25">
      <c r="A5170" t="s">
        <v>2518</v>
      </c>
      <c r="B5170">
        <v>0.15969562000000001</v>
      </c>
      <c r="C5170" t="s">
        <v>1328</v>
      </c>
      <c r="D5170" s="71">
        <v>42524</v>
      </c>
      <c r="E5170">
        <v>6</v>
      </c>
      <c r="F5170">
        <v>2016</v>
      </c>
      <c r="G5170" t="s">
        <v>1164</v>
      </c>
      <c r="H5170" t="s">
        <v>1018</v>
      </c>
      <c r="I5170" t="s">
        <v>1599</v>
      </c>
    </row>
    <row r="5171" spans="1:9" x14ac:dyDescent="0.25">
      <c r="A5171" t="s">
        <v>1855</v>
      </c>
      <c r="B5171">
        <v>0.153969677</v>
      </c>
      <c r="C5171" t="s">
        <v>1328</v>
      </c>
      <c r="D5171" s="71">
        <v>42499</v>
      </c>
      <c r="E5171">
        <v>5</v>
      </c>
      <c r="F5171">
        <v>2016</v>
      </c>
      <c r="G5171" t="s">
        <v>1164</v>
      </c>
      <c r="H5171" t="s">
        <v>1018</v>
      </c>
      <c r="I5171" t="s">
        <v>1599</v>
      </c>
    </row>
    <row r="5172" spans="1:9" x14ac:dyDescent="0.25">
      <c r="A5172" t="s">
        <v>1966</v>
      </c>
      <c r="B5172">
        <v>0.152377386</v>
      </c>
      <c r="C5172" t="s">
        <v>1328</v>
      </c>
      <c r="D5172" s="71">
        <v>42172</v>
      </c>
      <c r="E5172">
        <v>6</v>
      </c>
      <c r="F5172">
        <v>2015</v>
      </c>
      <c r="G5172" t="s">
        <v>1164</v>
      </c>
      <c r="H5172" t="s">
        <v>1018</v>
      </c>
      <c r="I5172" t="s">
        <v>1599</v>
      </c>
    </row>
    <row r="5173" spans="1:9" x14ac:dyDescent="0.25">
      <c r="A5173" t="s">
        <v>2107</v>
      </c>
      <c r="B5173">
        <v>0.150385833</v>
      </c>
      <c r="C5173" t="s">
        <v>1328</v>
      </c>
      <c r="D5173" s="71">
        <v>42222</v>
      </c>
      <c r="E5173">
        <v>8</v>
      </c>
      <c r="F5173">
        <v>2015</v>
      </c>
      <c r="G5173" t="s">
        <v>1164</v>
      </c>
      <c r="H5173" t="s">
        <v>1018</v>
      </c>
      <c r="I5173" t="s">
        <v>1599</v>
      </c>
    </row>
    <row r="5174" spans="1:9" x14ac:dyDescent="0.25">
      <c r="A5174" t="s">
        <v>2151</v>
      </c>
      <c r="B5174">
        <v>0.14973544499999999</v>
      </c>
      <c r="C5174" t="s">
        <v>1328</v>
      </c>
      <c r="D5174" s="71">
        <v>42515</v>
      </c>
      <c r="E5174">
        <v>5</v>
      </c>
      <c r="F5174">
        <v>2016</v>
      </c>
      <c r="G5174" t="s">
        <v>1164</v>
      </c>
      <c r="H5174" t="s">
        <v>1018</v>
      </c>
      <c r="I5174" t="s">
        <v>1599</v>
      </c>
    </row>
    <row r="5175" spans="1:9" x14ac:dyDescent="0.25">
      <c r="A5175" t="s">
        <v>2397</v>
      </c>
      <c r="B5175">
        <v>0.14645797499999999</v>
      </c>
      <c r="C5175" t="s">
        <v>1328</v>
      </c>
      <c r="D5175" s="71">
        <v>42467</v>
      </c>
      <c r="E5175">
        <v>4</v>
      </c>
      <c r="F5175">
        <v>2016</v>
      </c>
      <c r="G5175" t="s">
        <v>1164</v>
      </c>
      <c r="H5175" t="s">
        <v>1018</v>
      </c>
      <c r="I5175" t="s">
        <v>1599</v>
      </c>
    </row>
    <row r="5176" spans="1:9" x14ac:dyDescent="0.25">
      <c r="A5176" t="s">
        <v>2623</v>
      </c>
      <c r="B5176">
        <v>0.143916614</v>
      </c>
      <c r="C5176" t="s">
        <v>1328</v>
      </c>
      <c r="D5176" s="71">
        <v>42445</v>
      </c>
      <c r="E5176">
        <v>3</v>
      </c>
      <c r="F5176">
        <v>2016</v>
      </c>
      <c r="G5176" t="s">
        <v>1164</v>
      </c>
      <c r="H5176" t="s">
        <v>1018</v>
      </c>
      <c r="I5176" t="s">
        <v>1599</v>
      </c>
    </row>
    <row r="5177" spans="1:9" x14ac:dyDescent="0.25">
      <c r="A5177" t="s">
        <v>2640</v>
      </c>
      <c r="B5177">
        <v>0.14373672700000001</v>
      </c>
      <c r="C5177" t="s">
        <v>1328</v>
      </c>
      <c r="D5177" s="71">
        <v>42285</v>
      </c>
      <c r="E5177">
        <v>10</v>
      </c>
      <c r="F5177">
        <v>2015</v>
      </c>
      <c r="G5177" t="s">
        <v>1164</v>
      </c>
      <c r="H5177" t="s">
        <v>1018</v>
      </c>
      <c r="I5177" t="s">
        <v>1599</v>
      </c>
    </row>
    <row r="5178" spans="1:9" x14ac:dyDescent="0.25">
      <c r="A5178" t="s">
        <v>1685</v>
      </c>
      <c r="B5178">
        <v>0.143211377</v>
      </c>
      <c r="C5178" t="s">
        <v>1328</v>
      </c>
      <c r="D5178" s="71">
        <v>42361</v>
      </c>
      <c r="E5178">
        <v>12</v>
      </c>
      <c r="F5178">
        <v>2015</v>
      </c>
      <c r="G5178" t="s">
        <v>1164</v>
      </c>
      <c r="H5178" t="s">
        <v>1018</v>
      </c>
      <c r="I5178" t="s">
        <v>1599</v>
      </c>
    </row>
    <row r="5179" spans="1:9" x14ac:dyDescent="0.25">
      <c r="A5179" t="s">
        <v>1805</v>
      </c>
      <c r="B5179">
        <v>0.141563456</v>
      </c>
      <c r="C5179" t="s">
        <v>1328</v>
      </c>
      <c r="D5179" s="71">
        <v>42359</v>
      </c>
      <c r="E5179">
        <v>12</v>
      </c>
      <c r="F5179">
        <v>2015</v>
      </c>
      <c r="G5179" t="s">
        <v>1164</v>
      </c>
      <c r="H5179" t="s">
        <v>1018</v>
      </c>
      <c r="I5179" t="s">
        <v>1599</v>
      </c>
    </row>
    <row r="5180" spans="1:9" x14ac:dyDescent="0.25">
      <c r="A5180" t="s">
        <v>2012</v>
      </c>
      <c r="B5180">
        <v>0.139141826</v>
      </c>
      <c r="C5180" t="s">
        <v>1328</v>
      </c>
      <c r="D5180" s="71">
        <v>42383</v>
      </c>
      <c r="E5180">
        <v>1</v>
      </c>
      <c r="F5180">
        <v>2016</v>
      </c>
      <c r="G5180" t="s">
        <v>1164</v>
      </c>
      <c r="H5180" t="s">
        <v>1018</v>
      </c>
      <c r="I5180" t="s">
        <v>1599</v>
      </c>
    </row>
    <row r="5181" spans="1:9" x14ac:dyDescent="0.25">
      <c r="A5181" t="s">
        <v>2331</v>
      </c>
      <c r="B5181">
        <v>0.13533864600000001</v>
      </c>
      <c r="C5181" t="s">
        <v>1328</v>
      </c>
      <c r="D5181" s="71">
        <v>42415</v>
      </c>
      <c r="E5181">
        <v>2</v>
      </c>
      <c r="F5181">
        <v>2016</v>
      </c>
      <c r="G5181" t="s">
        <v>1164</v>
      </c>
      <c r="H5181" t="s">
        <v>1018</v>
      </c>
      <c r="I5181" t="s">
        <v>1599</v>
      </c>
    </row>
    <row r="5182" spans="1:9" x14ac:dyDescent="0.25">
      <c r="A5182" t="s">
        <v>2515</v>
      </c>
      <c r="B5182">
        <v>0.13336466399999999</v>
      </c>
      <c r="C5182" t="s">
        <v>1328</v>
      </c>
      <c r="D5182" s="71">
        <v>42361</v>
      </c>
      <c r="E5182">
        <v>12</v>
      </c>
      <c r="F5182">
        <v>2015</v>
      </c>
      <c r="G5182" t="s">
        <v>1164</v>
      </c>
      <c r="H5182" t="s">
        <v>1018</v>
      </c>
      <c r="I5182" t="s">
        <v>1599</v>
      </c>
    </row>
    <row r="5183" spans="1:9" x14ac:dyDescent="0.25">
      <c r="A5183" t="s">
        <v>2016</v>
      </c>
      <c r="B5183">
        <v>0.12800195</v>
      </c>
      <c r="C5183" t="s">
        <v>1328</v>
      </c>
      <c r="D5183" s="71">
        <v>42235</v>
      </c>
      <c r="E5183">
        <v>8</v>
      </c>
      <c r="F5183">
        <v>2015</v>
      </c>
      <c r="G5183" t="s">
        <v>1164</v>
      </c>
      <c r="H5183" t="s">
        <v>1018</v>
      </c>
      <c r="I5183" t="s">
        <v>1599</v>
      </c>
    </row>
    <row r="5184" spans="1:9" x14ac:dyDescent="0.25">
      <c r="A5184" t="s">
        <v>2210</v>
      </c>
      <c r="B5184">
        <v>0.19584655000000001</v>
      </c>
      <c r="C5184" t="s">
        <v>1328</v>
      </c>
      <c r="D5184" s="71">
        <v>42212</v>
      </c>
      <c r="E5184">
        <v>7</v>
      </c>
      <c r="F5184">
        <v>2015</v>
      </c>
      <c r="G5184" t="s">
        <v>1598</v>
      </c>
      <c r="H5184" t="s">
        <v>1019</v>
      </c>
      <c r="I5184" t="s">
        <v>1599</v>
      </c>
    </row>
    <row r="5185" spans="1:9" x14ac:dyDescent="0.25">
      <c r="A5185" t="s">
        <v>1776</v>
      </c>
      <c r="B5185">
        <v>0.17601968400000001</v>
      </c>
      <c r="C5185" t="s">
        <v>1328</v>
      </c>
      <c r="D5185" s="71">
        <v>42262</v>
      </c>
      <c r="E5185">
        <v>9</v>
      </c>
      <c r="F5185">
        <v>2015</v>
      </c>
      <c r="G5185" t="s">
        <v>1598</v>
      </c>
      <c r="H5185" t="s">
        <v>1019</v>
      </c>
      <c r="I5185" t="s">
        <v>1599</v>
      </c>
    </row>
    <row r="5186" spans="1:9" x14ac:dyDescent="0.25">
      <c r="A5186" t="s">
        <v>1906</v>
      </c>
      <c r="B5186">
        <v>0.140442184</v>
      </c>
      <c r="C5186" t="s">
        <v>1328</v>
      </c>
      <c r="D5186" s="71">
        <v>42478</v>
      </c>
      <c r="E5186">
        <v>4</v>
      </c>
      <c r="F5186">
        <v>2016</v>
      </c>
      <c r="G5186" t="s">
        <v>1598</v>
      </c>
      <c r="H5186" t="s">
        <v>1019</v>
      </c>
      <c r="I5186" t="s">
        <v>1599</v>
      </c>
    </row>
    <row r="5187" spans="1:9" x14ac:dyDescent="0.25">
      <c r="A5187" t="s">
        <v>1692</v>
      </c>
      <c r="B5187">
        <v>0.61715201399999997</v>
      </c>
      <c r="C5187" t="s">
        <v>1328</v>
      </c>
      <c r="D5187" s="71">
        <v>42394</v>
      </c>
      <c r="E5187">
        <v>1</v>
      </c>
      <c r="F5187">
        <v>2016</v>
      </c>
      <c r="G5187" t="s">
        <v>1164</v>
      </c>
      <c r="H5187" t="s">
        <v>1018</v>
      </c>
      <c r="I5187" t="s">
        <v>1599</v>
      </c>
    </row>
    <row r="5188" spans="1:9" x14ac:dyDescent="0.25">
      <c r="A5188" t="s">
        <v>1700</v>
      </c>
      <c r="B5188">
        <v>0.59380207600000001</v>
      </c>
      <c r="C5188" t="s">
        <v>1328</v>
      </c>
      <c r="D5188" s="71">
        <v>42272</v>
      </c>
      <c r="E5188">
        <v>9</v>
      </c>
      <c r="F5188">
        <v>2015</v>
      </c>
      <c r="G5188" t="s">
        <v>1164</v>
      </c>
      <c r="H5188" t="s">
        <v>1018</v>
      </c>
      <c r="I5188" t="s">
        <v>1599</v>
      </c>
    </row>
    <row r="5189" spans="1:9" x14ac:dyDescent="0.25">
      <c r="A5189" t="s">
        <v>1725</v>
      </c>
      <c r="B5189">
        <v>0.52862186600000005</v>
      </c>
      <c r="C5189" t="s">
        <v>1328</v>
      </c>
      <c r="D5189" s="71">
        <v>42458</v>
      </c>
      <c r="E5189">
        <v>3</v>
      </c>
      <c r="F5189">
        <v>2016</v>
      </c>
      <c r="G5189" t="s">
        <v>1164</v>
      </c>
      <c r="H5189" t="s">
        <v>1018</v>
      </c>
      <c r="I5189" t="s">
        <v>1599</v>
      </c>
    </row>
    <row r="5190" spans="1:9" x14ac:dyDescent="0.25">
      <c r="A5190" t="s">
        <v>1740</v>
      </c>
      <c r="B5190">
        <v>0.49089352000000003</v>
      </c>
      <c r="C5190" t="s">
        <v>1328</v>
      </c>
      <c r="D5190" s="71">
        <v>42321</v>
      </c>
      <c r="E5190">
        <v>11</v>
      </c>
      <c r="F5190">
        <v>2015</v>
      </c>
      <c r="G5190" t="s">
        <v>1164</v>
      </c>
      <c r="H5190" t="s">
        <v>1018</v>
      </c>
      <c r="I5190" t="s">
        <v>1599</v>
      </c>
    </row>
    <row r="5191" spans="1:9" x14ac:dyDescent="0.25">
      <c r="A5191" t="s">
        <v>1743</v>
      </c>
      <c r="B5191">
        <v>0.48376983800000001</v>
      </c>
      <c r="C5191" t="s">
        <v>1328</v>
      </c>
      <c r="D5191" s="71">
        <v>42367</v>
      </c>
      <c r="E5191">
        <v>12</v>
      </c>
      <c r="F5191">
        <v>2015</v>
      </c>
      <c r="G5191" t="s">
        <v>1164</v>
      </c>
      <c r="H5191" t="s">
        <v>1018</v>
      </c>
      <c r="I5191" t="s">
        <v>1599</v>
      </c>
    </row>
    <row r="5192" spans="1:9" x14ac:dyDescent="0.25">
      <c r="A5192" t="s">
        <v>1819</v>
      </c>
      <c r="B5192">
        <v>0.37835401499999999</v>
      </c>
      <c r="C5192" t="s">
        <v>1328</v>
      </c>
      <c r="D5192" s="71">
        <v>42228</v>
      </c>
      <c r="E5192">
        <v>8</v>
      </c>
      <c r="F5192">
        <v>2015</v>
      </c>
      <c r="G5192" t="s">
        <v>1164</v>
      </c>
      <c r="H5192" t="s">
        <v>1018</v>
      </c>
      <c r="I5192" t="s">
        <v>1599</v>
      </c>
    </row>
    <row r="5193" spans="1:9" x14ac:dyDescent="0.25">
      <c r="A5193" t="s">
        <v>1854</v>
      </c>
      <c r="B5193">
        <v>0.35522607499999997</v>
      </c>
      <c r="C5193" t="s">
        <v>1328</v>
      </c>
      <c r="D5193" s="71">
        <v>42536</v>
      </c>
      <c r="E5193">
        <v>6</v>
      </c>
      <c r="F5193">
        <v>2016</v>
      </c>
      <c r="G5193" t="s">
        <v>1164</v>
      </c>
      <c r="H5193" t="s">
        <v>1018</v>
      </c>
      <c r="I5193" t="s">
        <v>1599</v>
      </c>
    </row>
    <row r="5194" spans="1:9" x14ac:dyDescent="0.25">
      <c r="A5194" t="s">
        <v>1884</v>
      </c>
      <c r="B5194">
        <v>0.345634724</v>
      </c>
      <c r="C5194" t="s">
        <v>1328</v>
      </c>
      <c r="D5194" s="71">
        <v>42300</v>
      </c>
      <c r="E5194">
        <v>10</v>
      </c>
      <c r="F5194">
        <v>2015</v>
      </c>
      <c r="G5194" t="s">
        <v>1164</v>
      </c>
      <c r="H5194" t="s">
        <v>1018</v>
      </c>
      <c r="I5194" t="s">
        <v>1599</v>
      </c>
    </row>
    <row r="5195" spans="1:9" x14ac:dyDescent="0.25">
      <c r="A5195" t="s">
        <v>2062</v>
      </c>
      <c r="B5195">
        <v>0.30511496199999999</v>
      </c>
      <c r="C5195" t="s">
        <v>1328</v>
      </c>
      <c r="D5195" s="71">
        <v>42324</v>
      </c>
      <c r="E5195">
        <v>11</v>
      </c>
      <c r="F5195">
        <v>2015</v>
      </c>
      <c r="G5195" t="s">
        <v>1164</v>
      </c>
      <c r="H5195" t="s">
        <v>1018</v>
      </c>
      <c r="I5195" t="s">
        <v>1599</v>
      </c>
    </row>
    <row r="5196" spans="1:9" x14ac:dyDescent="0.25">
      <c r="A5196" t="s">
        <v>2123</v>
      </c>
      <c r="B5196">
        <v>0.291120406</v>
      </c>
      <c r="C5196" t="s">
        <v>1328</v>
      </c>
      <c r="D5196" s="71">
        <v>42153</v>
      </c>
      <c r="E5196">
        <v>5</v>
      </c>
      <c r="F5196">
        <v>2015</v>
      </c>
      <c r="G5196" t="s">
        <v>1164</v>
      </c>
      <c r="H5196" t="s">
        <v>1018</v>
      </c>
      <c r="I5196" t="s">
        <v>1599</v>
      </c>
    </row>
    <row r="5197" spans="1:9" x14ac:dyDescent="0.25">
      <c r="A5197" t="s">
        <v>2138</v>
      </c>
      <c r="B5197">
        <v>0.290173036</v>
      </c>
      <c r="C5197" t="s">
        <v>1328</v>
      </c>
      <c r="D5197" s="71">
        <v>42367</v>
      </c>
      <c r="E5197">
        <v>12</v>
      </c>
      <c r="F5197">
        <v>2015</v>
      </c>
      <c r="G5197" t="s">
        <v>1164</v>
      </c>
      <c r="H5197" t="s">
        <v>1018</v>
      </c>
      <c r="I5197" t="s">
        <v>1599</v>
      </c>
    </row>
    <row r="5198" spans="1:9" x14ac:dyDescent="0.25">
      <c r="A5198" t="s">
        <v>2285</v>
      </c>
      <c r="B5198">
        <v>0.27252155</v>
      </c>
      <c r="C5198" t="s">
        <v>1328</v>
      </c>
      <c r="D5198" s="71">
        <v>42317</v>
      </c>
      <c r="E5198">
        <v>11</v>
      </c>
      <c r="F5198">
        <v>2015</v>
      </c>
      <c r="G5198" t="s">
        <v>1164</v>
      </c>
      <c r="H5198" t="s">
        <v>1018</v>
      </c>
      <c r="I5198" t="s">
        <v>1599</v>
      </c>
    </row>
    <row r="5199" spans="1:9" x14ac:dyDescent="0.25">
      <c r="A5199" t="s">
        <v>2356</v>
      </c>
      <c r="B5199">
        <v>0.26675262799999999</v>
      </c>
      <c r="C5199" t="s">
        <v>1328</v>
      </c>
      <c r="D5199" s="71">
        <v>42200</v>
      </c>
      <c r="E5199">
        <v>7</v>
      </c>
      <c r="F5199">
        <v>2015</v>
      </c>
      <c r="G5199" t="s">
        <v>1164</v>
      </c>
      <c r="H5199" t="s">
        <v>1018</v>
      </c>
      <c r="I5199" t="s">
        <v>1599</v>
      </c>
    </row>
    <row r="5200" spans="1:9" x14ac:dyDescent="0.25">
      <c r="A5200" t="s">
        <v>2486</v>
      </c>
      <c r="B5200">
        <v>0.24988735200000001</v>
      </c>
      <c r="C5200" t="s">
        <v>1328</v>
      </c>
      <c r="D5200" s="71">
        <v>42417</v>
      </c>
      <c r="E5200">
        <v>2</v>
      </c>
      <c r="F5200">
        <v>2016</v>
      </c>
      <c r="G5200" t="s">
        <v>1164</v>
      </c>
      <c r="H5200" t="s">
        <v>1018</v>
      </c>
      <c r="I5200" t="s">
        <v>1599</v>
      </c>
    </row>
    <row r="5201" spans="1:9" x14ac:dyDescent="0.25">
      <c r="A5201" t="s">
        <v>2488</v>
      </c>
      <c r="B5201">
        <v>0.24973046600000001</v>
      </c>
      <c r="C5201" t="s">
        <v>1328</v>
      </c>
      <c r="D5201" s="71">
        <v>42489</v>
      </c>
      <c r="E5201">
        <v>4</v>
      </c>
      <c r="F5201">
        <v>2016</v>
      </c>
      <c r="G5201" t="s">
        <v>1164</v>
      </c>
      <c r="H5201" t="s">
        <v>1018</v>
      </c>
      <c r="I5201" t="s">
        <v>1599</v>
      </c>
    </row>
    <row r="5202" spans="1:9" x14ac:dyDescent="0.25">
      <c r="A5202" t="s">
        <v>2543</v>
      </c>
      <c r="B5202">
        <v>0.24454778099999999</v>
      </c>
      <c r="C5202" t="s">
        <v>1328</v>
      </c>
      <c r="D5202" s="71">
        <v>42416</v>
      </c>
      <c r="E5202">
        <v>2</v>
      </c>
      <c r="F5202">
        <v>2016</v>
      </c>
      <c r="G5202" t="s">
        <v>1164</v>
      </c>
      <c r="H5202" t="s">
        <v>1018</v>
      </c>
      <c r="I5202" t="s">
        <v>1599</v>
      </c>
    </row>
    <row r="5203" spans="1:9" x14ac:dyDescent="0.25">
      <c r="A5203" t="s">
        <v>1709</v>
      </c>
      <c r="B5203">
        <v>0.22946555399999999</v>
      </c>
      <c r="C5203" t="s">
        <v>1328</v>
      </c>
      <c r="D5203" s="71">
        <v>42368</v>
      </c>
      <c r="E5203">
        <v>12</v>
      </c>
      <c r="F5203">
        <v>2015</v>
      </c>
      <c r="G5203" t="s">
        <v>1164</v>
      </c>
      <c r="H5203" t="s">
        <v>1018</v>
      </c>
      <c r="I5203" t="s">
        <v>1599</v>
      </c>
    </row>
    <row r="5204" spans="1:9" x14ac:dyDescent="0.25">
      <c r="A5204" t="s">
        <v>1884</v>
      </c>
      <c r="B5204">
        <v>0.214734747</v>
      </c>
      <c r="C5204" t="s">
        <v>1328</v>
      </c>
      <c r="D5204" s="71">
        <v>42466</v>
      </c>
      <c r="E5204">
        <v>4</v>
      </c>
      <c r="F5204">
        <v>2016</v>
      </c>
      <c r="G5204" t="s">
        <v>1164</v>
      </c>
      <c r="H5204" t="s">
        <v>1018</v>
      </c>
      <c r="I5204" t="s">
        <v>1599</v>
      </c>
    </row>
    <row r="5205" spans="1:9" x14ac:dyDescent="0.25">
      <c r="A5205" t="s">
        <v>1968</v>
      </c>
      <c r="B5205">
        <v>0.20942827999999999</v>
      </c>
      <c r="C5205" t="s">
        <v>1328</v>
      </c>
      <c r="D5205" s="71">
        <v>42517</v>
      </c>
      <c r="E5205">
        <v>5</v>
      </c>
      <c r="F5205">
        <v>2016</v>
      </c>
      <c r="G5205" t="s">
        <v>1164</v>
      </c>
      <c r="H5205" t="s">
        <v>1018</v>
      </c>
      <c r="I5205" t="s">
        <v>1599</v>
      </c>
    </row>
    <row r="5206" spans="1:9" x14ac:dyDescent="0.25">
      <c r="A5206" t="s">
        <v>1975</v>
      </c>
      <c r="B5206">
        <v>0.20904900900000001</v>
      </c>
      <c r="C5206" t="s">
        <v>1328</v>
      </c>
      <c r="D5206" s="71">
        <v>41997</v>
      </c>
      <c r="E5206">
        <v>12</v>
      </c>
      <c r="F5206">
        <v>2014</v>
      </c>
      <c r="G5206" t="s">
        <v>1164</v>
      </c>
      <c r="H5206" t="s">
        <v>1018</v>
      </c>
      <c r="I5206" t="s">
        <v>1599</v>
      </c>
    </row>
    <row r="5207" spans="1:9" x14ac:dyDescent="0.25">
      <c r="A5207" t="s">
        <v>1976</v>
      </c>
      <c r="B5207">
        <v>0.20903903900000001</v>
      </c>
      <c r="C5207" t="s">
        <v>1328</v>
      </c>
      <c r="D5207" s="71">
        <v>42333</v>
      </c>
      <c r="E5207">
        <v>11</v>
      </c>
      <c r="F5207">
        <v>2015</v>
      </c>
      <c r="G5207" t="s">
        <v>1164</v>
      </c>
      <c r="H5207" t="s">
        <v>1018</v>
      </c>
      <c r="I5207" t="s">
        <v>1599</v>
      </c>
    </row>
    <row r="5208" spans="1:9" x14ac:dyDescent="0.25">
      <c r="A5208" t="s">
        <v>2150</v>
      </c>
      <c r="B5208">
        <v>0.19891303599999999</v>
      </c>
      <c r="C5208" t="s">
        <v>1328</v>
      </c>
      <c r="D5208" s="71">
        <v>42247</v>
      </c>
      <c r="E5208">
        <v>8</v>
      </c>
      <c r="F5208">
        <v>2015</v>
      </c>
      <c r="G5208" t="s">
        <v>1164</v>
      </c>
      <c r="H5208" t="s">
        <v>1018</v>
      </c>
      <c r="I5208" t="s">
        <v>1599</v>
      </c>
    </row>
    <row r="5209" spans="1:9" x14ac:dyDescent="0.25">
      <c r="A5209" t="s">
        <v>2365</v>
      </c>
      <c r="B5209">
        <v>0.188687086</v>
      </c>
      <c r="C5209" t="s">
        <v>1328</v>
      </c>
      <c r="D5209" s="71">
        <v>42236</v>
      </c>
      <c r="E5209">
        <v>8</v>
      </c>
      <c r="F5209">
        <v>2015</v>
      </c>
      <c r="G5209" t="s">
        <v>1164</v>
      </c>
      <c r="H5209" t="s">
        <v>1018</v>
      </c>
      <c r="I5209" t="s">
        <v>1599</v>
      </c>
    </row>
    <row r="5210" spans="1:9" x14ac:dyDescent="0.25">
      <c r="A5210" t="s">
        <v>2397</v>
      </c>
      <c r="B5210">
        <v>0.187776321</v>
      </c>
      <c r="C5210" t="s">
        <v>1328</v>
      </c>
      <c r="D5210" s="71">
        <v>42467</v>
      </c>
      <c r="E5210">
        <v>4</v>
      </c>
      <c r="F5210">
        <v>2016</v>
      </c>
      <c r="G5210" t="s">
        <v>1164</v>
      </c>
      <c r="H5210" t="s">
        <v>1018</v>
      </c>
      <c r="I5210" t="s">
        <v>1599</v>
      </c>
    </row>
    <row r="5211" spans="1:9" x14ac:dyDescent="0.25">
      <c r="A5211" t="s">
        <v>2436</v>
      </c>
      <c r="B5211">
        <v>0.18615247700000001</v>
      </c>
      <c r="C5211" t="s">
        <v>1328</v>
      </c>
      <c r="D5211" s="71">
        <v>42257</v>
      </c>
      <c r="E5211">
        <v>9</v>
      </c>
      <c r="F5211">
        <v>2015</v>
      </c>
      <c r="G5211" t="s">
        <v>1164</v>
      </c>
      <c r="H5211" t="s">
        <v>1018</v>
      </c>
      <c r="I5211" t="s">
        <v>1599</v>
      </c>
    </row>
    <row r="5212" spans="1:9" x14ac:dyDescent="0.25">
      <c r="A5212" t="s">
        <v>2567</v>
      </c>
      <c r="B5212">
        <v>0.181673365</v>
      </c>
      <c r="C5212" t="s">
        <v>1328</v>
      </c>
      <c r="D5212" s="71">
        <v>42314</v>
      </c>
      <c r="E5212">
        <v>11</v>
      </c>
      <c r="F5212">
        <v>2015</v>
      </c>
      <c r="G5212" t="s">
        <v>1164</v>
      </c>
      <c r="H5212" t="s">
        <v>1018</v>
      </c>
      <c r="I5212" t="s">
        <v>1599</v>
      </c>
    </row>
    <row r="5213" spans="1:9" x14ac:dyDescent="0.25">
      <c r="A5213" t="s">
        <v>2601</v>
      </c>
      <c r="B5213">
        <v>0.180664028</v>
      </c>
      <c r="C5213" t="s">
        <v>1328</v>
      </c>
      <c r="D5213" s="71">
        <v>42191</v>
      </c>
      <c r="E5213">
        <v>7</v>
      </c>
      <c r="F5213">
        <v>2015</v>
      </c>
      <c r="G5213" t="s">
        <v>1164</v>
      </c>
      <c r="H5213" t="s">
        <v>1018</v>
      </c>
      <c r="I5213" t="s">
        <v>1599</v>
      </c>
    </row>
    <row r="5214" spans="1:9" x14ac:dyDescent="0.25">
      <c r="A5214" t="s">
        <v>2625</v>
      </c>
      <c r="B5214">
        <v>0.180007839</v>
      </c>
      <c r="C5214" t="s">
        <v>1328</v>
      </c>
      <c r="D5214" s="71">
        <v>42200</v>
      </c>
      <c r="E5214">
        <v>7</v>
      </c>
      <c r="F5214">
        <v>2015</v>
      </c>
      <c r="G5214" t="s">
        <v>1164</v>
      </c>
      <c r="H5214" t="s">
        <v>1018</v>
      </c>
      <c r="I5214" t="s">
        <v>1599</v>
      </c>
    </row>
    <row r="5215" spans="1:9" x14ac:dyDescent="0.25">
      <c r="A5215" t="s">
        <v>1835</v>
      </c>
      <c r="B5215">
        <v>0.17370632</v>
      </c>
      <c r="C5215" t="s">
        <v>1328</v>
      </c>
      <c r="D5215" s="71">
        <v>42110</v>
      </c>
      <c r="E5215">
        <v>4</v>
      </c>
      <c r="F5215">
        <v>2015</v>
      </c>
      <c r="G5215" t="s">
        <v>1164</v>
      </c>
      <c r="H5215" t="s">
        <v>1018</v>
      </c>
      <c r="I5215" t="s">
        <v>1599</v>
      </c>
    </row>
    <row r="5216" spans="1:9" x14ac:dyDescent="0.25">
      <c r="A5216" t="s">
        <v>1894</v>
      </c>
      <c r="B5216">
        <v>0.17206670299999999</v>
      </c>
      <c r="C5216" t="s">
        <v>1328</v>
      </c>
      <c r="D5216" s="71">
        <v>42355</v>
      </c>
      <c r="E5216">
        <v>12</v>
      </c>
      <c r="F5216">
        <v>2015</v>
      </c>
      <c r="G5216" t="s">
        <v>1164</v>
      </c>
      <c r="H5216" t="s">
        <v>1018</v>
      </c>
      <c r="I5216" t="s">
        <v>1599</v>
      </c>
    </row>
    <row r="5217" spans="1:9" x14ac:dyDescent="0.25">
      <c r="A5217" t="s">
        <v>1933</v>
      </c>
      <c r="B5217">
        <v>0.17079871599999999</v>
      </c>
      <c r="C5217" t="s">
        <v>1328</v>
      </c>
      <c r="D5217" s="71">
        <v>42521</v>
      </c>
      <c r="E5217">
        <v>5</v>
      </c>
      <c r="F5217">
        <v>2016</v>
      </c>
      <c r="G5217" t="s">
        <v>1164</v>
      </c>
      <c r="H5217" t="s">
        <v>1018</v>
      </c>
      <c r="I5217" t="s">
        <v>1599</v>
      </c>
    </row>
    <row r="5218" spans="1:9" x14ac:dyDescent="0.25">
      <c r="A5218" t="s">
        <v>2132</v>
      </c>
      <c r="B5218">
        <v>0.16666257400000001</v>
      </c>
      <c r="C5218" t="s">
        <v>1328</v>
      </c>
      <c r="D5218" s="71">
        <v>42208</v>
      </c>
      <c r="E5218">
        <v>7</v>
      </c>
      <c r="F5218">
        <v>2015</v>
      </c>
      <c r="G5218" t="s">
        <v>1164</v>
      </c>
      <c r="H5218" t="s">
        <v>1018</v>
      </c>
      <c r="I5218" t="s">
        <v>1599</v>
      </c>
    </row>
    <row r="5219" spans="1:9" x14ac:dyDescent="0.25">
      <c r="A5219" t="s">
        <v>2376</v>
      </c>
      <c r="B5219">
        <v>0.162107267</v>
      </c>
      <c r="C5219" t="s">
        <v>1328</v>
      </c>
      <c r="D5219" s="71">
        <v>42446</v>
      </c>
      <c r="E5219">
        <v>3</v>
      </c>
      <c r="F5219">
        <v>2016</v>
      </c>
      <c r="G5219" t="s">
        <v>1164</v>
      </c>
      <c r="H5219" t="s">
        <v>1018</v>
      </c>
      <c r="I5219" t="s">
        <v>1599</v>
      </c>
    </row>
    <row r="5220" spans="1:9" x14ac:dyDescent="0.25">
      <c r="A5220" t="s">
        <v>2461</v>
      </c>
      <c r="B5220">
        <v>0.16043924200000001</v>
      </c>
      <c r="C5220" t="s">
        <v>1328</v>
      </c>
      <c r="D5220" s="71">
        <v>42331</v>
      </c>
      <c r="E5220">
        <v>11</v>
      </c>
      <c r="F5220">
        <v>2015</v>
      </c>
      <c r="G5220" t="s">
        <v>1164</v>
      </c>
      <c r="H5220" t="s">
        <v>1018</v>
      </c>
      <c r="I5220" t="s">
        <v>1599</v>
      </c>
    </row>
    <row r="5221" spans="1:9" x14ac:dyDescent="0.25">
      <c r="A5221" t="s">
        <v>2490</v>
      </c>
      <c r="B5221">
        <v>0.16003268800000001</v>
      </c>
      <c r="C5221" t="s">
        <v>1328</v>
      </c>
      <c r="D5221" s="71">
        <v>42488</v>
      </c>
      <c r="E5221">
        <v>4</v>
      </c>
      <c r="F5221">
        <v>2016</v>
      </c>
      <c r="G5221" t="s">
        <v>1164</v>
      </c>
      <c r="H5221" t="s">
        <v>1018</v>
      </c>
      <c r="I5221" t="s">
        <v>1599</v>
      </c>
    </row>
    <row r="5222" spans="1:9" x14ac:dyDescent="0.25">
      <c r="A5222" t="s">
        <v>2548</v>
      </c>
      <c r="B5222">
        <v>0.15909051599999999</v>
      </c>
      <c r="C5222" t="s">
        <v>1328</v>
      </c>
      <c r="D5222" s="71">
        <v>42431</v>
      </c>
      <c r="E5222">
        <v>3</v>
      </c>
      <c r="F5222">
        <v>2016</v>
      </c>
      <c r="G5222" t="s">
        <v>1164</v>
      </c>
      <c r="H5222" t="s">
        <v>1018</v>
      </c>
      <c r="I5222" t="s">
        <v>1599</v>
      </c>
    </row>
    <row r="5223" spans="1:9" x14ac:dyDescent="0.25">
      <c r="A5223" t="s">
        <v>2553</v>
      </c>
      <c r="B5223">
        <v>0.159064291</v>
      </c>
      <c r="C5223" t="s">
        <v>1328</v>
      </c>
      <c r="D5223" s="71">
        <v>41803</v>
      </c>
      <c r="E5223">
        <v>6</v>
      </c>
      <c r="F5223">
        <v>2014</v>
      </c>
      <c r="G5223" t="s">
        <v>1164</v>
      </c>
      <c r="H5223" t="s">
        <v>1018</v>
      </c>
      <c r="I5223" t="s">
        <v>1599</v>
      </c>
    </row>
    <row r="5224" spans="1:9" x14ac:dyDescent="0.25">
      <c r="A5224" t="s">
        <v>1652</v>
      </c>
      <c r="B5224">
        <v>0.15721542099999999</v>
      </c>
      <c r="C5224" t="s">
        <v>1328</v>
      </c>
      <c r="D5224" s="71">
        <v>41921</v>
      </c>
      <c r="E5224">
        <v>10</v>
      </c>
      <c r="F5224">
        <v>2014</v>
      </c>
      <c r="G5224" t="s">
        <v>1164</v>
      </c>
      <c r="H5224" t="s">
        <v>1018</v>
      </c>
      <c r="I5224" t="s">
        <v>1599</v>
      </c>
    </row>
    <row r="5225" spans="1:9" x14ac:dyDescent="0.25">
      <c r="A5225" t="s">
        <v>1654</v>
      </c>
      <c r="B5225">
        <v>0.15720846899999999</v>
      </c>
      <c r="C5225" t="s">
        <v>1328</v>
      </c>
      <c r="D5225" s="71">
        <v>42460</v>
      </c>
      <c r="E5225">
        <v>3</v>
      </c>
      <c r="F5225">
        <v>2016</v>
      </c>
      <c r="G5225" t="s">
        <v>1164</v>
      </c>
      <c r="H5225" t="s">
        <v>1018</v>
      </c>
      <c r="I5225" t="s">
        <v>1599</v>
      </c>
    </row>
    <row r="5226" spans="1:9" x14ac:dyDescent="0.25">
      <c r="A5226" t="s">
        <v>1688</v>
      </c>
      <c r="B5226">
        <v>0.15659409099999999</v>
      </c>
      <c r="C5226" t="s">
        <v>1328</v>
      </c>
      <c r="D5226" s="71">
        <v>42289</v>
      </c>
      <c r="E5226">
        <v>10</v>
      </c>
      <c r="F5226">
        <v>2015</v>
      </c>
      <c r="G5226" t="s">
        <v>1164</v>
      </c>
      <c r="H5226" t="s">
        <v>1018</v>
      </c>
      <c r="I5226" t="s">
        <v>1599</v>
      </c>
    </row>
    <row r="5227" spans="1:9" x14ac:dyDescent="0.25">
      <c r="A5227" t="s">
        <v>1801</v>
      </c>
      <c r="B5227">
        <v>0.15467451800000001</v>
      </c>
      <c r="C5227" t="s">
        <v>1328</v>
      </c>
      <c r="D5227" s="71">
        <v>42460</v>
      </c>
      <c r="E5227">
        <v>3</v>
      </c>
      <c r="F5227">
        <v>2016</v>
      </c>
      <c r="G5227" t="s">
        <v>1164</v>
      </c>
      <c r="H5227" t="s">
        <v>1018</v>
      </c>
      <c r="I5227" t="s">
        <v>1599</v>
      </c>
    </row>
    <row r="5228" spans="1:9" x14ac:dyDescent="0.25">
      <c r="A5228" t="s">
        <v>1805</v>
      </c>
      <c r="B5228">
        <v>0.154603298</v>
      </c>
      <c r="C5228" t="s">
        <v>1328</v>
      </c>
      <c r="D5228" s="71">
        <v>42489</v>
      </c>
      <c r="E5228">
        <v>4</v>
      </c>
      <c r="F5228">
        <v>2016</v>
      </c>
      <c r="G5228" t="s">
        <v>1164</v>
      </c>
      <c r="H5228" t="s">
        <v>1018</v>
      </c>
      <c r="I5228" t="s">
        <v>1599</v>
      </c>
    </row>
    <row r="5229" spans="1:9" x14ac:dyDescent="0.25">
      <c r="A5229" t="s">
        <v>1840</v>
      </c>
      <c r="B5229">
        <v>0.15417852900000001</v>
      </c>
      <c r="C5229" t="s">
        <v>1328</v>
      </c>
      <c r="D5229" s="71">
        <v>42244</v>
      </c>
      <c r="E5229">
        <v>8</v>
      </c>
      <c r="F5229">
        <v>2015</v>
      </c>
      <c r="G5229" t="s">
        <v>1164</v>
      </c>
      <c r="H5229" t="s">
        <v>1018</v>
      </c>
      <c r="I5229" t="s">
        <v>1599</v>
      </c>
    </row>
    <row r="5230" spans="1:9" x14ac:dyDescent="0.25">
      <c r="A5230" t="s">
        <v>1926</v>
      </c>
      <c r="B5230">
        <v>0.15298021000000001</v>
      </c>
      <c r="C5230" t="s">
        <v>1328</v>
      </c>
      <c r="D5230" s="71">
        <v>42297</v>
      </c>
      <c r="E5230">
        <v>10</v>
      </c>
      <c r="F5230">
        <v>2015</v>
      </c>
      <c r="G5230" t="s">
        <v>1164</v>
      </c>
      <c r="H5230" t="s">
        <v>1018</v>
      </c>
      <c r="I5230" t="s">
        <v>1599</v>
      </c>
    </row>
    <row r="5231" spans="1:9" x14ac:dyDescent="0.25">
      <c r="A5231" t="s">
        <v>1984</v>
      </c>
      <c r="B5231">
        <v>0.15211098000000001</v>
      </c>
      <c r="C5231" t="s">
        <v>1328</v>
      </c>
      <c r="D5231" s="71">
        <v>42334</v>
      </c>
      <c r="E5231">
        <v>11</v>
      </c>
      <c r="F5231">
        <v>2015</v>
      </c>
      <c r="G5231" t="s">
        <v>1164</v>
      </c>
      <c r="H5231" t="s">
        <v>1018</v>
      </c>
      <c r="I5231" t="s">
        <v>1599</v>
      </c>
    </row>
    <row r="5232" spans="1:9" x14ac:dyDescent="0.25">
      <c r="A5232" t="s">
        <v>2128</v>
      </c>
      <c r="B5232">
        <v>0.14999346099999999</v>
      </c>
      <c r="C5232" t="s">
        <v>1328</v>
      </c>
      <c r="D5232" s="71">
        <v>42479</v>
      </c>
      <c r="E5232">
        <v>4</v>
      </c>
      <c r="F5232">
        <v>2016</v>
      </c>
      <c r="G5232" t="s">
        <v>1164</v>
      </c>
      <c r="H5232" t="s">
        <v>1018</v>
      </c>
      <c r="I5232" t="s">
        <v>1599</v>
      </c>
    </row>
    <row r="5233" spans="1:9" x14ac:dyDescent="0.25">
      <c r="A5233" t="s">
        <v>2137</v>
      </c>
      <c r="B5233">
        <v>0.14993721700000001</v>
      </c>
      <c r="C5233" t="s">
        <v>1328</v>
      </c>
      <c r="D5233" s="71">
        <v>42509</v>
      </c>
      <c r="E5233">
        <v>5</v>
      </c>
      <c r="F5233">
        <v>2016</v>
      </c>
      <c r="G5233" t="s">
        <v>1164</v>
      </c>
      <c r="H5233" t="s">
        <v>1018</v>
      </c>
      <c r="I5233" t="s">
        <v>1599</v>
      </c>
    </row>
    <row r="5234" spans="1:9" x14ac:dyDescent="0.25">
      <c r="A5234" t="s">
        <v>2178</v>
      </c>
      <c r="B5234">
        <v>0.14933695399999999</v>
      </c>
      <c r="C5234" t="s">
        <v>1328</v>
      </c>
      <c r="D5234" s="71">
        <v>42318</v>
      </c>
      <c r="E5234">
        <v>11</v>
      </c>
      <c r="F5234">
        <v>2015</v>
      </c>
      <c r="G5234" t="s">
        <v>1164</v>
      </c>
      <c r="H5234" t="s">
        <v>1018</v>
      </c>
      <c r="I5234" t="s">
        <v>1599</v>
      </c>
    </row>
    <row r="5235" spans="1:9" x14ac:dyDescent="0.25">
      <c r="A5235" t="s">
        <v>2226</v>
      </c>
      <c r="B5235">
        <v>0.148877116</v>
      </c>
      <c r="C5235" t="s">
        <v>1328</v>
      </c>
      <c r="D5235" s="71">
        <v>42486</v>
      </c>
      <c r="E5235">
        <v>4</v>
      </c>
      <c r="F5235">
        <v>2016</v>
      </c>
      <c r="G5235" t="s">
        <v>1164</v>
      </c>
      <c r="H5235" t="s">
        <v>1018</v>
      </c>
      <c r="I5235" t="s">
        <v>1599</v>
      </c>
    </row>
    <row r="5236" spans="1:9" x14ac:dyDescent="0.25">
      <c r="A5236" t="s">
        <v>2372</v>
      </c>
      <c r="B5236">
        <v>0.146813425</v>
      </c>
      <c r="C5236" t="s">
        <v>1328</v>
      </c>
      <c r="D5236" s="71">
        <v>42193</v>
      </c>
      <c r="E5236">
        <v>7</v>
      </c>
      <c r="F5236">
        <v>2015</v>
      </c>
      <c r="G5236" t="s">
        <v>1164</v>
      </c>
      <c r="H5236" t="s">
        <v>1018</v>
      </c>
      <c r="I5236" t="s">
        <v>1599</v>
      </c>
    </row>
    <row r="5237" spans="1:9" x14ac:dyDescent="0.25">
      <c r="A5237" t="s">
        <v>2373</v>
      </c>
      <c r="B5237">
        <v>0.14681103300000001</v>
      </c>
      <c r="C5237" t="s">
        <v>1328</v>
      </c>
      <c r="D5237" s="71">
        <v>42360</v>
      </c>
      <c r="E5237">
        <v>12</v>
      </c>
      <c r="F5237">
        <v>2015</v>
      </c>
      <c r="G5237" t="s">
        <v>1164</v>
      </c>
      <c r="H5237" t="s">
        <v>1018</v>
      </c>
      <c r="I5237" t="s">
        <v>1599</v>
      </c>
    </row>
    <row r="5238" spans="1:9" x14ac:dyDescent="0.25">
      <c r="A5238" t="s">
        <v>1702</v>
      </c>
      <c r="B5238">
        <v>0.143011307</v>
      </c>
      <c r="C5238" t="s">
        <v>1328</v>
      </c>
      <c r="D5238" s="71">
        <v>42293</v>
      </c>
      <c r="E5238">
        <v>10</v>
      </c>
      <c r="F5238">
        <v>2015</v>
      </c>
      <c r="G5238" t="s">
        <v>1164</v>
      </c>
      <c r="H5238" t="s">
        <v>1018</v>
      </c>
      <c r="I5238" t="s">
        <v>1599</v>
      </c>
    </row>
    <row r="5239" spans="1:9" x14ac:dyDescent="0.25">
      <c r="A5239" t="s">
        <v>1718</v>
      </c>
      <c r="B5239">
        <v>0.14282639999999999</v>
      </c>
      <c r="C5239" t="s">
        <v>1328</v>
      </c>
      <c r="D5239" s="71">
        <v>42314</v>
      </c>
      <c r="E5239">
        <v>11</v>
      </c>
      <c r="F5239">
        <v>2015</v>
      </c>
      <c r="G5239" t="s">
        <v>1164</v>
      </c>
      <c r="H5239" t="s">
        <v>1018</v>
      </c>
      <c r="I5239" t="s">
        <v>1599</v>
      </c>
    </row>
    <row r="5240" spans="1:9" x14ac:dyDescent="0.25">
      <c r="A5240" t="s">
        <v>1733</v>
      </c>
      <c r="B5240">
        <v>0.14254455399999999</v>
      </c>
      <c r="C5240" t="s">
        <v>1328</v>
      </c>
      <c r="D5240" s="71">
        <v>42117</v>
      </c>
      <c r="E5240">
        <v>4</v>
      </c>
      <c r="F5240">
        <v>2015</v>
      </c>
      <c r="G5240" t="s">
        <v>1164</v>
      </c>
      <c r="H5240" t="s">
        <v>1018</v>
      </c>
      <c r="I5240" t="s">
        <v>1599</v>
      </c>
    </row>
    <row r="5241" spans="1:9" x14ac:dyDescent="0.25">
      <c r="A5241" t="s">
        <v>1795</v>
      </c>
      <c r="B5241">
        <v>0.14169210300000001</v>
      </c>
      <c r="C5241" t="s">
        <v>1328</v>
      </c>
      <c r="D5241" s="71">
        <v>42033</v>
      </c>
      <c r="E5241">
        <v>1</v>
      </c>
      <c r="F5241">
        <v>2015</v>
      </c>
      <c r="G5241" t="s">
        <v>1164</v>
      </c>
      <c r="H5241" t="s">
        <v>1018</v>
      </c>
      <c r="I5241" t="s">
        <v>1599</v>
      </c>
    </row>
    <row r="5242" spans="1:9" x14ac:dyDescent="0.25">
      <c r="A5242" t="s">
        <v>1841</v>
      </c>
      <c r="B5242">
        <v>0.14123661800000001</v>
      </c>
      <c r="C5242" t="s">
        <v>1328</v>
      </c>
      <c r="D5242" s="71">
        <v>42509</v>
      </c>
      <c r="E5242">
        <v>5</v>
      </c>
      <c r="F5242">
        <v>2016</v>
      </c>
      <c r="G5242" t="s">
        <v>1164</v>
      </c>
      <c r="H5242" t="s">
        <v>1018</v>
      </c>
      <c r="I5242" t="s">
        <v>1599</v>
      </c>
    </row>
    <row r="5243" spans="1:9" x14ac:dyDescent="0.25">
      <c r="A5243" t="s">
        <v>1908</v>
      </c>
      <c r="B5243">
        <v>0.14039063800000001</v>
      </c>
      <c r="C5243" t="s">
        <v>1328</v>
      </c>
      <c r="D5243" s="71">
        <v>42383</v>
      </c>
      <c r="E5243">
        <v>1</v>
      </c>
      <c r="F5243">
        <v>2016</v>
      </c>
      <c r="G5243" t="s">
        <v>1164</v>
      </c>
      <c r="H5243" t="s">
        <v>1018</v>
      </c>
      <c r="I5243" t="s">
        <v>1599</v>
      </c>
    </row>
    <row r="5244" spans="1:9" x14ac:dyDescent="0.25">
      <c r="A5244" t="s">
        <v>2101</v>
      </c>
      <c r="B5244">
        <v>0.13801417399999999</v>
      </c>
      <c r="C5244" t="s">
        <v>1328</v>
      </c>
      <c r="D5244" s="71">
        <v>42263</v>
      </c>
      <c r="E5244">
        <v>9</v>
      </c>
      <c r="F5244">
        <v>2015</v>
      </c>
      <c r="G5244" t="s">
        <v>1164</v>
      </c>
      <c r="H5244" t="s">
        <v>1018</v>
      </c>
      <c r="I5244" t="s">
        <v>1599</v>
      </c>
    </row>
    <row r="5245" spans="1:9" x14ac:dyDescent="0.25">
      <c r="A5245" t="s">
        <v>2117</v>
      </c>
      <c r="B5245">
        <v>0.137780184</v>
      </c>
      <c r="C5245" t="s">
        <v>1328</v>
      </c>
      <c r="D5245" s="71">
        <v>42489</v>
      </c>
      <c r="E5245">
        <v>4</v>
      </c>
      <c r="F5245">
        <v>2016</v>
      </c>
      <c r="G5245" t="s">
        <v>1164</v>
      </c>
      <c r="H5245" t="s">
        <v>1018</v>
      </c>
      <c r="I5245" t="s">
        <v>1599</v>
      </c>
    </row>
    <row r="5246" spans="1:9" x14ac:dyDescent="0.25">
      <c r="A5246" t="s">
        <v>2133</v>
      </c>
      <c r="B5246">
        <v>0.13756595799999999</v>
      </c>
      <c r="C5246" t="s">
        <v>1328</v>
      </c>
      <c r="D5246" s="71">
        <v>42480</v>
      </c>
      <c r="E5246">
        <v>4</v>
      </c>
      <c r="F5246">
        <v>2016</v>
      </c>
      <c r="G5246" t="s">
        <v>1164</v>
      </c>
      <c r="H5246" t="s">
        <v>1018</v>
      </c>
      <c r="I5246" t="s">
        <v>1599</v>
      </c>
    </row>
    <row r="5247" spans="1:9" x14ac:dyDescent="0.25">
      <c r="A5247" t="s">
        <v>2142</v>
      </c>
      <c r="B5247">
        <v>0.137462259</v>
      </c>
      <c r="C5247" t="s">
        <v>1328</v>
      </c>
      <c r="D5247" s="71">
        <v>42012</v>
      </c>
      <c r="E5247">
        <v>1</v>
      </c>
      <c r="F5247">
        <v>2015</v>
      </c>
      <c r="G5247" t="s">
        <v>1164</v>
      </c>
      <c r="H5247" t="s">
        <v>1018</v>
      </c>
      <c r="I5247" t="s">
        <v>1599</v>
      </c>
    </row>
    <row r="5248" spans="1:9" x14ac:dyDescent="0.25">
      <c r="A5248" t="s">
        <v>2419</v>
      </c>
      <c r="B5248">
        <v>0.13425979399999999</v>
      </c>
      <c r="C5248" t="s">
        <v>1328</v>
      </c>
      <c r="D5248" s="71">
        <v>42117</v>
      </c>
      <c r="E5248">
        <v>4</v>
      </c>
      <c r="F5248">
        <v>2015</v>
      </c>
      <c r="G5248" t="s">
        <v>1164</v>
      </c>
      <c r="H5248" t="s">
        <v>1018</v>
      </c>
      <c r="I5248" t="s">
        <v>1599</v>
      </c>
    </row>
    <row r="5249" spans="1:9" x14ac:dyDescent="0.25">
      <c r="A5249" t="s">
        <v>2426</v>
      </c>
      <c r="B5249">
        <v>0.13420928200000001</v>
      </c>
      <c r="C5249" t="s">
        <v>1328</v>
      </c>
      <c r="D5249" s="71">
        <v>42249</v>
      </c>
      <c r="E5249">
        <v>9</v>
      </c>
      <c r="F5249">
        <v>2015</v>
      </c>
      <c r="G5249" t="s">
        <v>1164</v>
      </c>
      <c r="H5249" t="s">
        <v>1018</v>
      </c>
      <c r="I5249" t="s">
        <v>1599</v>
      </c>
    </row>
    <row r="5250" spans="1:9" x14ac:dyDescent="0.25">
      <c r="A5250" t="s">
        <v>1954</v>
      </c>
      <c r="B5250">
        <v>0.12872691</v>
      </c>
      <c r="C5250" t="s">
        <v>1328</v>
      </c>
      <c r="D5250" s="71">
        <v>42193</v>
      </c>
      <c r="E5250">
        <v>7</v>
      </c>
      <c r="F5250">
        <v>2015</v>
      </c>
      <c r="G5250" t="s">
        <v>1164</v>
      </c>
      <c r="H5250" t="s">
        <v>1018</v>
      </c>
      <c r="I5250" t="s">
        <v>1599</v>
      </c>
    </row>
    <row r="5251" spans="1:9" x14ac:dyDescent="0.25">
      <c r="A5251" t="s">
        <v>2031</v>
      </c>
      <c r="B5251">
        <v>0.12779597400000001</v>
      </c>
      <c r="C5251" t="s">
        <v>1328</v>
      </c>
      <c r="D5251" s="71">
        <v>42480</v>
      </c>
      <c r="E5251">
        <v>4</v>
      </c>
      <c r="F5251">
        <v>2016</v>
      </c>
      <c r="G5251" t="s">
        <v>1164</v>
      </c>
      <c r="H5251" t="s">
        <v>1018</v>
      </c>
      <c r="I5251" t="s">
        <v>1599</v>
      </c>
    </row>
    <row r="5252" spans="1:9" x14ac:dyDescent="0.25">
      <c r="A5252" t="s">
        <v>2033</v>
      </c>
      <c r="B5252">
        <v>0.127787334</v>
      </c>
      <c r="C5252" t="s">
        <v>1328</v>
      </c>
      <c r="D5252" s="71">
        <v>42398</v>
      </c>
      <c r="E5252">
        <v>1</v>
      </c>
      <c r="F5252">
        <v>2016</v>
      </c>
      <c r="G5252" t="s">
        <v>1164</v>
      </c>
      <c r="H5252" t="s">
        <v>1018</v>
      </c>
      <c r="I5252" t="s">
        <v>1599</v>
      </c>
    </row>
    <row r="5253" spans="1:9" x14ac:dyDescent="0.25">
      <c r="A5253" t="s">
        <v>2080</v>
      </c>
      <c r="B5253">
        <v>0.12726826099999999</v>
      </c>
      <c r="C5253" t="s">
        <v>1328</v>
      </c>
      <c r="D5253" s="71">
        <v>42114</v>
      </c>
      <c r="E5253">
        <v>4</v>
      </c>
      <c r="F5253">
        <v>2015</v>
      </c>
      <c r="G5253" t="s">
        <v>1164</v>
      </c>
      <c r="H5253" t="s">
        <v>1018</v>
      </c>
      <c r="I5253" t="s">
        <v>1599</v>
      </c>
    </row>
    <row r="5254" spans="1:9" x14ac:dyDescent="0.25">
      <c r="A5254" t="s">
        <v>2081</v>
      </c>
      <c r="B5254">
        <v>0.127195366</v>
      </c>
      <c r="C5254" t="s">
        <v>1328</v>
      </c>
      <c r="D5254" s="71">
        <v>42094</v>
      </c>
      <c r="E5254">
        <v>3</v>
      </c>
      <c r="F5254">
        <v>2015</v>
      </c>
      <c r="G5254" t="s">
        <v>1164</v>
      </c>
      <c r="H5254" t="s">
        <v>1018</v>
      </c>
      <c r="I5254" t="s">
        <v>1599</v>
      </c>
    </row>
    <row r="5255" spans="1:9" x14ac:dyDescent="0.25">
      <c r="A5255" t="s">
        <v>2261</v>
      </c>
      <c r="B5255">
        <v>0.125050993</v>
      </c>
      <c r="C5255" t="s">
        <v>1328</v>
      </c>
      <c r="D5255" s="71">
        <v>42346</v>
      </c>
      <c r="E5255">
        <v>12</v>
      </c>
      <c r="F5255">
        <v>2015</v>
      </c>
      <c r="G5255" t="s">
        <v>1164</v>
      </c>
      <c r="H5255" t="s">
        <v>1018</v>
      </c>
      <c r="I5255" t="s">
        <v>1599</v>
      </c>
    </row>
    <row r="5256" spans="1:9" x14ac:dyDescent="0.25">
      <c r="A5256" t="s">
        <v>2286</v>
      </c>
      <c r="B5256">
        <v>0.12474663</v>
      </c>
      <c r="C5256" t="s">
        <v>1328</v>
      </c>
      <c r="D5256" s="71">
        <v>42443</v>
      </c>
      <c r="E5256">
        <v>3</v>
      </c>
      <c r="F5256">
        <v>2016</v>
      </c>
      <c r="G5256" t="s">
        <v>1164</v>
      </c>
      <c r="H5256" t="s">
        <v>1018</v>
      </c>
      <c r="I5256" t="s">
        <v>1599</v>
      </c>
    </row>
    <row r="5257" spans="1:9" x14ac:dyDescent="0.25">
      <c r="A5257" t="s">
        <v>2406</v>
      </c>
      <c r="B5257">
        <v>0.123481114</v>
      </c>
      <c r="C5257" t="s">
        <v>1328</v>
      </c>
      <c r="D5257" s="71">
        <v>42297</v>
      </c>
      <c r="E5257">
        <v>10</v>
      </c>
      <c r="F5257">
        <v>2015</v>
      </c>
      <c r="G5257" t="s">
        <v>1164</v>
      </c>
      <c r="H5257" t="s">
        <v>1018</v>
      </c>
      <c r="I5257" t="s">
        <v>1599</v>
      </c>
    </row>
    <row r="5258" spans="1:9" x14ac:dyDescent="0.25">
      <c r="A5258" t="s">
        <v>2413</v>
      </c>
      <c r="B5258">
        <v>0.123451011</v>
      </c>
      <c r="C5258" t="s">
        <v>1328</v>
      </c>
      <c r="D5258" s="71">
        <v>42094</v>
      </c>
      <c r="E5258">
        <v>3</v>
      </c>
      <c r="F5258">
        <v>2015</v>
      </c>
      <c r="G5258" t="s">
        <v>1164</v>
      </c>
      <c r="H5258" t="s">
        <v>1018</v>
      </c>
      <c r="I5258" t="s">
        <v>1599</v>
      </c>
    </row>
    <row r="5259" spans="1:9" x14ac:dyDescent="0.25">
      <c r="A5259" t="s">
        <v>2441</v>
      </c>
      <c r="B5259">
        <v>0.123155115</v>
      </c>
      <c r="C5259" t="s">
        <v>1328</v>
      </c>
      <c r="D5259" s="71">
        <v>42110</v>
      </c>
      <c r="E5259">
        <v>4</v>
      </c>
      <c r="F5259">
        <v>2015</v>
      </c>
      <c r="G5259" t="s">
        <v>1164</v>
      </c>
      <c r="H5259" t="s">
        <v>1018</v>
      </c>
      <c r="I5259" t="s">
        <v>1599</v>
      </c>
    </row>
    <row r="5260" spans="1:9" x14ac:dyDescent="0.25">
      <c r="A5260" t="s">
        <v>2584</v>
      </c>
      <c r="B5260">
        <v>0.12194237600000001</v>
      </c>
      <c r="C5260" t="s">
        <v>1328</v>
      </c>
      <c r="D5260" s="71">
        <v>42318</v>
      </c>
      <c r="E5260">
        <v>11</v>
      </c>
      <c r="F5260">
        <v>2015</v>
      </c>
      <c r="G5260" t="s">
        <v>1164</v>
      </c>
      <c r="H5260" t="s">
        <v>1018</v>
      </c>
      <c r="I5260" t="s">
        <v>1599</v>
      </c>
    </row>
    <row r="5261" spans="1:9" x14ac:dyDescent="0.25">
      <c r="A5261" t="s">
        <v>2611</v>
      </c>
      <c r="B5261">
        <v>0.121626605</v>
      </c>
      <c r="C5261" t="s">
        <v>1328</v>
      </c>
      <c r="D5261" s="71">
        <v>41964</v>
      </c>
      <c r="E5261">
        <v>11</v>
      </c>
      <c r="F5261">
        <v>2014</v>
      </c>
      <c r="G5261" t="s">
        <v>1164</v>
      </c>
      <c r="H5261" t="s">
        <v>1018</v>
      </c>
      <c r="I5261" t="s">
        <v>1599</v>
      </c>
    </row>
    <row r="5262" spans="1:9" x14ac:dyDescent="0.25">
      <c r="A5262" t="s">
        <v>1915</v>
      </c>
      <c r="B5262">
        <v>0.153143845</v>
      </c>
      <c r="C5262" t="s">
        <v>1328</v>
      </c>
      <c r="D5262" s="71">
        <v>42307</v>
      </c>
      <c r="E5262">
        <v>10</v>
      </c>
      <c r="F5262">
        <v>2015</v>
      </c>
      <c r="G5262" t="s">
        <v>1164</v>
      </c>
      <c r="H5262" t="s">
        <v>1018</v>
      </c>
      <c r="I5262" t="s">
        <v>1599</v>
      </c>
    </row>
    <row r="5263" spans="1:9" x14ac:dyDescent="0.25">
      <c r="A5263" t="s">
        <v>2285</v>
      </c>
      <c r="B5263">
        <v>0.148231697</v>
      </c>
      <c r="C5263" t="s">
        <v>1328</v>
      </c>
      <c r="D5263" s="71">
        <v>42359</v>
      </c>
      <c r="E5263">
        <v>12</v>
      </c>
      <c r="F5263">
        <v>2015</v>
      </c>
      <c r="G5263" t="s">
        <v>1164</v>
      </c>
      <c r="H5263" t="s">
        <v>1018</v>
      </c>
      <c r="I5263" t="s">
        <v>1599</v>
      </c>
    </row>
    <row r="5264" spans="1:9" x14ac:dyDescent="0.25">
      <c r="A5264" t="s">
        <v>2003</v>
      </c>
      <c r="B5264">
        <v>0.20727719999999999</v>
      </c>
      <c r="C5264" t="s">
        <v>1328</v>
      </c>
      <c r="D5264" s="71">
        <v>42521</v>
      </c>
      <c r="E5264">
        <v>5</v>
      </c>
      <c r="F5264">
        <v>2016</v>
      </c>
      <c r="G5264" t="s">
        <v>1164</v>
      </c>
      <c r="H5264" t="s">
        <v>1018</v>
      </c>
      <c r="I5264" t="s">
        <v>1599</v>
      </c>
    </row>
    <row r="5265" spans="1:9" x14ac:dyDescent="0.25">
      <c r="A5265" t="s">
        <v>2380</v>
      </c>
      <c r="B5265">
        <v>0.18814141300000001</v>
      </c>
      <c r="C5265" t="s">
        <v>1328</v>
      </c>
      <c r="D5265" s="71">
        <v>42198</v>
      </c>
      <c r="E5265">
        <v>7</v>
      </c>
      <c r="F5265">
        <v>2015</v>
      </c>
      <c r="G5265" t="s">
        <v>1164</v>
      </c>
      <c r="H5265" t="s">
        <v>1018</v>
      </c>
      <c r="I5265" t="s">
        <v>1599</v>
      </c>
    </row>
    <row r="5266" spans="1:9" x14ac:dyDescent="0.25">
      <c r="A5266" t="s">
        <v>1873</v>
      </c>
      <c r="B5266">
        <v>0.17273814600000001</v>
      </c>
      <c r="C5266" t="s">
        <v>1328</v>
      </c>
      <c r="D5266" s="71">
        <v>42368</v>
      </c>
      <c r="E5266">
        <v>12</v>
      </c>
      <c r="F5266">
        <v>2015</v>
      </c>
      <c r="G5266" t="s">
        <v>1164</v>
      </c>
      <c r="H5266" t="s">
        <v>1018</v>
      </c>
      <c r="I5266" t="s">
        <v>1599</v>
      </c>
    </row>
    <row r="5267" spans="1:9" x14ac:dyDescent="0.25">
      <c r="A5267" t="s">
        <v>1796</v>
      </c>
      <c r="B5267">
        <v>0.141691657</v>
      </c>
      <c r="C5267" t="s">
        <v>1328</v>
      </c>
      <c r="D5267" s="71">
        <v>42307</v>
      </c>
      <c r="E5267">
        <v>10</v>
      </c>
      <c r="F5267">
        <v>2015</v>
      </c>
      <c r="G5267" t="s">
        <v>1164</v>
      </c>
      <c r="H5267" t="s">
        <v>1018</v>
      </c>
      <c r="I5267" t="s">
        <v>1599</v>
      </c>
    </row>
    <row r="5268" spans="1:9" x14ac:dyDescent="0.25">
      <c r="A5268" t="s">
        <v>1991</v>
      </c>
      <c r="B5268">
        <v>0.13938297199999999</v>
      </c>
      <c r="C5268" t="s">
        <v>1328</v>
      </c>
      <c r="D5268" s="71">
        <v>42390</v>
      </c>
      <c r="E5268">
        <v>1</v>
      </c>
      <c r="F5268">
        <v>2016</v>
      </c>
      <c r="G5268" t="s">
        <v>1164</v>
      </c>
      <c r="H5268" t="s">
        <v>1018</v>
      </c>
      <c r="I5268" t="s">
        <v>1599</v>
      </c>
    </row>
    <row r="5269" spans="1:9" x14ac:dyDescent="0.25">
      <c r="A5269" t="s">
        <v>2038</v>
      </c>
      <c r="B5269">
        <v>0.138926509</v>
      </c>
      <c r="C5269" t="s">
        <v>1328</v>
      </c>
      <c r="D5269" s="71">
        <v>42368</v>
      </c>
      <c r="E5269">
        <v>12</v>
      </c>
      <c r="F5269">
        <v>2015</v>
      </c>
      <c r="G5269" t="s">
        <v>1164</v>
      </c>
      <c r="H5269" t="s">
        <v>1018</v>
      </c>
      <c r="I5269" t="s">
        <v>1599</v>
      </c>
    </row>
    <row r="5270" spans="1:9" x14ac:dyDescent="0.25">
      <c r="A5270" t="s">
        <v>2366</v>
      </c>
      <c r="B5270">
        <v>0.134922182</v>
      </c>
      <c r="C5270" t="s">
        <v>1328</v>
      </c>
      <c r="D5270" s="71">
        <v>42353</v>
      </c>
      <c r="E5270">
        <v>12</v>
      </c>
      <c r="F5270">
        <v>2015</v>
      </c>
      <c r="G5270" t="s">
        <v>1164</v>
      </c>
      <c r="H5270" t="s">
        <v>1018</v>
      </c>
      <c r="I5270" t="s">
        <v>1599</v>
      </c>
    </row>
    <row r="5271" spans="1:9" x14ac:dyDescent="0.25">
      <c r="A5271" t="s">
        <v>2487</v>
      </c>
      <c r="B5271">
        <v>0.133663952</v>
      </c>
      <c r="C5271" t="s">
        <v>1328</v>
      </c>
      <c r="D5271" s="71">
        <v>42360</v>
      </c>
      <c r="E5271">
        <v>12</v>
      </c>
      <c r="F5271">
        <v>2015</v>
      </c>
      <c r="G5271" t="s">
        <v>1164</v>
      </c>
      <c r="H5271" t="s">
        <v>1018</v>
      </c>
      <c r="I5271" t="s">
        <v>1599</v>
      </c>
    </row>
    <row r="5272" spans="1:9" x14ac:dyDescent="0.25">
      <c r="A5272" t="s">
        <v>1894</v>
      </c>
      <c r="B5272">
        <v>0.15340823000000001</v>
      </c>
      <c r="C5272" t="s">
        <v>1328</v>
      </c>
      <c r="D5272" s="71">
        <v>42214</v>
      </c>
      <c r="E5272">
        <v>7</v>
      </c>
      <c r="F5272">
        <v>2015</v>
      </c>
      <c r="G5272" t="s">
        <v>1164</v>
      </c>
      <c r="H5272" t="s">
        <v>1018</v>
      </c>
      <c r="I5272" t="s">
        <v>1599</v>
      </c>
    </row>
    <row r="5273" spans="1:9" x14ac:dyDescent="0.25">
      <c r="A5273" t="s">
        <v>2416</v>
      </c>
      <c r="B5273">
        <v>0.146346687</v>
      </c>
      <c r="C5273" t="s">
        <v>1328</v>
      </c>
      <c r="D5273" s="71">
        <v>41943</v>
      </c>
      <c r="E5273">
        <v>10</v>
      </c>
      <c r="F5273">
        <v>2014</v>
      </c>
      <c r="G5273" t="s">
        <v>1164</v>
      </c>
      <c r="H5273" t="s">
        <v>1018</v>
      </c>
      <c r="I5273" t="s">
        <v>1599</v>
      </c>
    </row>
    <row r="5274" spans="1:9" x14ac:dyDescent="0.25">
      <c r="A5274" t="s">
        <v>1819</v>
      </c>
      <c r="B5274">
        <v>0.21938817899999999</v>
      </c>
      <c r="C5274" t="s">
        <v>1403</v>
      </c>
      <c r="D5274" s="71">
        <v>42299</v>
      </c>
      <c r="E5274">
        <v>10</v>
      </c>
      <c r="F5274">
        <v>2015</v>
      </c>
      <c r="G5274" t="s">
        <v>1164</v>
      </c>
      <c r="H5274" t="s">
        <v>1020</v>
      </c>
      <c r="I5274" t="s">
        <v>1599</v>
      </c>
    </row>
    <row r="5275" spans="1:9" x14ac:dyDescent="0.25">
      <c r="A5275" t="s">
        <v>2289</v>
      </c>
      <c r="B5275">
        <v>0.16354079199999999</v>
      </c>
      <c r="C5275" t="s">
        <v>1393</v>
      </c>
      <c r="D5275" s="71">
        <v>42481</v>
      </c>
      <c r="E5275">
        <v>4</v>
      </c>
      <c r="F5275">
        <v>2016</v>
      </c>
      <c r="G5275" t="s">
        <v>1598</v>
      </c>
      <c r="H5275" t="s">
        <v>1019</v>
      </c>
      <c r="I5275" t="s">
        <v>1599</v>
      </c>
    </row>
    <row r="5276" spans="1:9" x14ac:dyDescent="0.25">
      <c r="A5276" t="s">
        <v>2481</v>
      </c>
      <c r="B5276">
        <v>0.160094019</v>
      </c>
      <c r="C5276" t="s">
        <v>1393</v>
      </c>
      <c r="D5276" s="71">
        <v>42432</v>
      </c>
      <c r="E5276">
        <v>3</v>
      </c>
      <c r="F5276">
        <v>2016</v>
      </c>
      <c r="G5276" t="s">
        <v>1598</v>
      </c>
      <c r="H5276" t="s">
        <v>1019</v>
      </c>
      <c r="I5276" t="s">
        <v>1599</v>
      </c>
    </row>
    <row r="5277" spans="1:9" x14ac:dyDescent="0.25">
      <c r="A5277" t="s">
        <v>1777</v>
      </c>
      <c r="B5277">
        <v>0.42081787999999998</v>
      </c>
      <c r="C5277" t="s">
        <v>1396</v>
      </c>
      <c r="D5277" s="71">
        <v>42314</v>
      </c>
      <c r="E5277">
        <v>11</v>
      </c>
      <c r="F5277">
        <v>2015</v>
      </c>
      <c r="G5277" t="s">
        <v>1164</v>
      </c>
      <c r="H5277" t="s">
        <v>545</v>
      </c>
      <c r="I5277" t="s">
        <v>1599</v>
      </c>
    </row>
    <row r="5278" spans="1:9" x14ac:dyDescent="0.25">
      <c r="A5278" t="s">
        <v>2172</v>
      </c>
      <c r="B5278">
        <v>0.28566187300000001</v>
      </c>
      <c r="C5278" t="s">
        <v>1396</v>
      </c>
      <c r="D5278" s="71">
        <v>42262</v>
      </c>
      <c r="E5278">
        <v>9</v>
      </c>
      <c r="F5278">
        <v>2015</v>
      </c>
      <c r="G5278" t="s">
        <v>1164</v>
      </c>
      <c r="H5278" t="s">
        <v>545</v>
      </c>
      <c r="I5278" t="s">
        <v>1599</v>
      </c>
    </row>
    <row r="5279" spans="1:9" x14ac:dyDescent="0.25">
      <c r="A5279" t="s">
        <v>2378</v>
      </c>
      <c r="B5279">
        <v>0.26391302100000003</v>
      </c>
      <c r="C5279" t="s">
        <v>1396</v>
      </c>
      <c r="D5279" s="71">
        <v>42489</v>
      </c>
      <c r="E5279">
        <v>4</v>
      </c>
      <c r="F5279">
        <v>2016</v>
      </c>
      <c r="G5279" t="s">
        <v>1164</v>
      </c>
      <c r="H5279" t="s">
        <v>545</v>
      </c>
      <c r="I5279" t="s">
        <v>1599</v>
      </c>
    </row>
    <row r="5280" spans="1:9" x14ac:dyDescent="0.25">
      <c r="A5280" t="s">
        <v>2435</v>
      </c>
      <c r="B5280">
        <v>0.25471239000000001</v>
      </c>
      <c r="C5280" t="s">
        <v>1396</v>
      </c>
      <c r="D5280" s="71">
        <v>42517</v>
      </c>
      <c r="E5280">
        <v>5</v>
      </c>
      <c r="F5280">
        <v>2016</v>
      </c>
      <c r="G5280" t="s">
        <v>1164</v>
      </c>
      <c r="H5280" t="s">
        <v>545</v>
      </c>
      <c r="I5280" t="s">
        <v>1599</v>
      </c>
    </row>
    <row r="5281" spans="1:9" x14ac:dyDescent="0.25">
      <c r="A5281" t="s">
        <v>2560</v>
      </c>
      <c r="B5281">
        <v>0.24374259000000001</v>
      </c>
      <c r="C5281" t="s">
        <v>1396</v>
      </c>
      <c r="D5281" s="71">
        <v>42268</v>
      </c>
      <c r="E5281">
        <v>9</v>
      </c>
      <c r="F5281">
        <v>2015</v>
      </c>
      <c r="G5281" t="s">
        <v>1164</v>
      </c>
      <c r="H5281" t="s">
        <v>545</v>
      </c>
      <c r="I5281" t="s">
        <v>1599</v>
      </c>
    </row>
    <row r="5282" spans="1:9" x14ac:dyDescent="0.25">
      <c r="A5282" t="s">
        <v>2612</v>
      </c>
      <c r="B5282">
        <v>0.23836678</v>
      </c>
      <c r="C5282" t="s">
        <v>1396</v>
      </c>
      <c r="D5282" s="71">
        <v>42453</v>
      </c>
      <c r="E5282">
        <v>3</v>
      </c>
      <c r="F5282">
        <v>2016</v>
      </c>
      <c r="G5282" t="s">
        <v>1164</v>
      </c>
      <c r="H5282" t="s">
        <v>545</v>
      </c>
      <c r="I5282" t="s">
        <v>1599</v>
      </c>
    </row>
    <row r="5283" spans="1:9" x14ac:dyDescent="0.25">
      <c r="A5283" t="s">
        <v>2633</v>
      </c>
      <c r="B5283">
        <v>0.23638925899999999</v>
      </c>
      <c r="C5283" t="s">
        <v>1396</v>
      </c>
      <c r="D5283" s="71">
        <v>42300</v>
      </c>
      <c r="E5283">
        <v>10</v>
      </c>
      <c r="F5283">
        <v>2015</v>
      </c>
      <c r="G5283" t="s">
        <v>1164</v>
      </c>
      <c r="H5283" t="s">
        <v>545</v>
      </c>
      <c r="I5283" t="s">
        <v>1599</v>
      </c>
    </row>
    <row r="5284" spans="1:9" x14ac:dyDescent="0.25">
      <c r="A5284" t="s">
        <v>2634</v>
      </c>
      <c r="B5284">
        <v>0.23635961599999999</v>
      </c>
      <c r="C5284" t="s">
        <v>1396</v>
      </c>
      <c r="D5284" s="71">
        <v>42460</v>
      </c>
      <c r="E5284">
        <v>3</v>
      </c>
      <c r="F5284">
        <v>2016</v>
      </c>
      <c r="G5284" t="s">
        <v>1164</v>
      </c>
      <c r="H5284" t="s">
        <v>545</v>
      </c>
      <c r="I5284" t="s">
        <v>1599</v>
      </c>
    </row>
    <row r="5285" spans="1:9" x14ac:dyDescent="0.25">
      <c r="A5285" t="s">
        <v>1858</v>
      </c>
      <c r="B5285">
        <v>0.216196731</v>
      </c>
      <c r="C5285" t="s">
        <v>1396</v>
      </c>
      <c r="D5285" s="71">
        <v>42459</v>
      </c>
      <c r="E5285">
        <v>3</v>
      </c>
      <c r="F5285">
        <v>2016</v>
      </c>
      <c r="G5285" t="s">
        <v>1164</v>
      </c>
      <c r="H5285" t="s">
        <v>545</v>
      </c>
      <c r="I5285" t="s">
        <v>1599</v>
      </c>
    </row>
    <row r="5286" spans="1:9" x14ac:dyDescent="0.25">
      <c r="A5286" t="s">
        <v>1957</v>
      </c>
      <c r="B5286">
        <v>0.209836995</v>
      </c>
      <c r="C5286" t="s">
        <v>1396</v>
      </c>
      <c r="D5286" s="71">
        <v>42270</v>
      </c>
      <c r="E5286">
        <v>9</v>
      </c>
      <c r="F5286">
        <v>2015</v>
      </c>
      <c r="G5286" t="s">
        <v>1164</v>
      </c>
      <c r="H5286" t="s">
        <v>545</v>
      </c>
      <c r="I5286" t="s">
        <v>1599</v>
      </c>
    </row>
    <row r="5287" spans="1:9" x14ac:dyDescent="0.25">
      <c r="A5287" t="s">
        <v>2155</v>
      </c>
      <c r="B5287">
        <v>0.19845596200000001</v>
      </c>
      <c r="C5287" t="s">
        <v>1396</v>
      </c>
      <c r="D5287" s="71">
        <v>42447</v>
      </c>
      <c r="E5287">
        <v>3</v>
      </c>
      <c r="F5287">
        <v>2016</v>
      </c>
      <c r="G5287" t="s">
        <v>1164</v>
      </c>
      <c r="H5287" t="s">
        <v>545</v>
      </c>
      <c r="I5287" t="s">
        <v>1599</v>
      </c>
    </row>
    <row r="5288" spans="1:9" x14ac:dyDescent="0.25">
      <c r="A5288" t="s">
        <v>2217</v>
      </c>
      <c r="B5288">
        <v>0.19559892800000001</v>
      </c>
      <c r="C5288" t="s">
        <v>1396</v>
      </c>
      <c r="D5288" s="71">
        <v>42052</v>
      </c>
      <c r="E5288">
        <v>2</v>
      </c>
      <c r="F5288">
        <v>2015</v>
      </c>
      <c r="G5288" t="s">
        <v>1164</v>
      </c>
      <c r="H5288" t="s">
        <v>545</v>
      </c>
      <c r="I5288" t="s">
        <v>1599</v>
      </c>
    </row>
    <row r="5289" spans="1:9" x14ac:dyDescent="0.25">
      <c r="A5289" t="s">
        <v>2357</v>
      </c>
      <c r="B5289">
        <v>0.18903371999999999</v>
      </c>
      <c r="C5289" t="s">
        <v>1396</v>
      </c>
      <c r="D5289" s="71">
        <v>42471</v>
      </c>
      <c r="E5289">
        <v>4</v>
      </c>
      <c r="F5289">
        <v>2016</v>
      </c>
      <c r="G5289" t="s">
        <v>1164</v>
      </c>
      <c r="H5289" t="s">
        <v>545</v>
      </c>
      <c r="I5289" t="s">
        <v>1599</v>
      </c>
    </row>
    <row r="5290" spans="1:9" x14ac:dyDescent="0.25">
      <c r="A5290" t="s">
        <v>2451</v>
      </c>
      <c r="B5290">
        <v>0.18568515899999999</v>
      </c>
      <c r="C5290" t="s">
        <v>1396</v>
      </c>
      <c r="D5290" s="71">
        <v>42501</v>
      </c>
      <c r="E5290">
        <v>5</v>
      </c>
      <c r="F5290">
        <v>2016</v>
      </c>
      <c r="G5290" t="s">
        <v>1164</v>
      </c>
      <c r="H5290" t="s">
        <v>545</v>
      </c>
      <c r="I5290" t="s">
        <v>1599</v>
      </c>
    </row>
    <row r="5291" spans="1:9" x14ac:dyDescent="0.25">
      <c r="A5291" t="s">
        <v>2552</v>
      </c>
      <c r="B5291">
        <v>0.18218485400000001</v>
      </c>
      <c r="C5291" t="s">
        <v>1396</v>
      </c>
      <c r="D5291" s="71">
        <v>42258</v>
      </c>
      <c r="E5291">
        <v>9</v>
      </c>
      <c r="F5291">
        <v>2015</v>
      </c>
      <c r="G5291" t="s">
        <v>1164</v>
      </c>
      <c r="H5291" t="s">
        <v>545</v>
      </c>
      <c r="I5291" t="s">
        <v>1600</v>
      </c>
    </row>
    <row r="5292" spans="1:9" x14ac:dyDescent="0.25">
      <c r="A5292" t="s">
        <v>1698</v>
      </c>
      <c r="B5292">
        <v>0.17801515000000001</v>
      </c>
      <c r="C5292" t="s">
        <v>1396</v>
      </c>
      <c r="D5292" s="71">
        <v>42517</v>
      </c>
      <c r="E5292">
        <v>5</v>
      </c>
      <c r="F5292">
        <v>2016</v>
      </c>
      <c r="G5292" t="s">
        <v>1164</v>
      </c>
      <c r="H5292" t="s">
        <v>545</v>
      </c>
      <c r="I5292" t="s">
        <v>1599</v>
      </c>
    </row>
    <row r="5293" spans="1:9" x14ac:dyDescent="0.25">
      <c r="A5293" t="s">
        <v>1906</v>
      </c>
      <c r="B5293">
        <v>0.17172517600000001</v>
      </c>
      <c r="C5293" t="s">
        <v>1396</v>
      </c>
      <c r="D5293" s="71">
        <v>42346</v>
      </c>
      <c r="E5293">
        <v>12</v>
      </c>
      <c r="F5293">
        <v>2015</v>
      </c>
      <c r="G5293" t="s">
        <v>1164</v>
      </c>
      <c r="H5293" t="s">
        <v>545</v>
      </c>
      <c r="I5293" t="s">
        <v>1599</v>
      </c>
    </row>
    <row r="5294" spans="1:9" x14ac:dyDescent="0.25">
      <c r="A5294" t="s">
        <v>2021</v>
      </c>
      <c r="B5294">
        <v>0.16895679199999999</v>
      </c>
      <c r="C5294" t="s">
        <v>1396</v>
      </c>
      <c r="D5294" s="71">
        <v>42268</v>
      </c>
      <c r="E5294">
        <v>9</v>
      </c>
      <c r="F5294">
        <v>2015</v>
      </c>
      <c r="G5294" t="s">
        <v>1164</v>
      </c>
      <c r="H5294" t="s">
        <v>545</v>
      </c>
      <c r="I5294" t="s">
        <v>1599</v>
      </c>
    </row>
    <row r="5295" spans="1:9" x14ac:dyDescent="0.25">
      <c r="A5295" t="s">
        <v>2040</v>
      </c>
      <c r="B5295">
        <v>0.168552594</v>
      </c>
      <c r="C5295" t="s">
        <v>1396</v>
      </c>
      <c r="D5295" s="71">
        <v>41775</v>
      </c>
      <c r="E5295">
        <v>5</v>
      </c>
      <c r="F5295">
        <v>2014</v>
      </c>
      <c r="G5295" t="s">
        <v>1164</v>
      </c>
      <c r="H5295" t="s">
        <v>545</v>
      </c>
      <c r="I5295" t="s">
        <v>1599</v>
      </c>
    </row>
    <row r="5296" spans="1:9" x14ac:dyDescent="0.25">
      <c r="A5296" t="s">
        <v>2073</v>
      </c>
      <c r="B5296">
        <v>0.16775933400000001</v>
      </c>
      <c r="C5296" t="s">
        <v>1396</v>
      </c>
      <c r="D5296" s="71">
        <v>42503</v>
      </c>
      <c r="E5296">
        <v>5</v>
      </c>
      <c r="F5296">
        <v>2016</v>
      </c>
      <c r="G5296" t="s">
        <v>1164</v>
      </c>
      <c r="H5296" t="s">
        <v>545</v>
      </c>
      <c r="I5296" t="s">
        <v>1599</v>
      </c>
    </row>
    <row r="5297" spans="1:9" x14ac:dyDescent="0.25">
      <c r="A5297" t="s">
        <v>2119</v>
      </c>
      <c r="B5297">
        <v>0.16700085200000001</v>
      </c>
      <c r="C5297" t="s">
        <v>1396</v>
      </c>
      <c r="D5297" s="71">
        <v>41892</v>
      </c>
      <c r="E5297">
        <v>9</v>
      </c>
      <c r="F5297">
        <v>2014</v>
      </c>
      <c r="G5297" t="s">
        <v>1164</v>
      </c>
      <c r="H5297" t="s">
        <v>545</v>
      </c>
      <c r="I5297" t="s">
        <v>1599</v>
      </c>
    </row>
    <row r="5298" spans="1:9" x14ac:dyDescent="0.25">
      <c r="A5298" t="s">
        <v>2256</v>
      </c>
      <c r="B5298">
        <v>0.16418126299999999</v>
      </c>
      <c r="C5298" t="s">
        <v>1396</v>
      </c>
      <c r="D5298" s="71">
        <v>42257</v>
      </c>
      <c r="E5298">
        <v>9</v>
      </c>
      <c r="F5298">
        <v>2015</v>
      </c>
      <c r="G5298" t="s">
        <v>1164</v>
      </c>
      <c r="H5298" t="s">
        <v>545</v>
      </c>
      <c r="I5298" t="s">
        <v>1599</v>
      </c>
    </row>
    <row r="5299" spans="1:9" x14ac:dyDescent="0.25">
      <c r="A5299" t="s">
        <v>2266</v>
      </c>
      <c r="B5299">
        <v>0.16398995999999999</v>
      </c>
      <c r="C5299" t="s">
        <v>1396</v>
      </c>
      <c r="D5299" s="71">
        <v>42481</v>
      </c>
      <c r="E5299">
        <v>4</v>
      </c>
      <c r="F5299">
        <v>2016</v>
      </c>
      <c r="G5299" t="s">
        <v>1164</v>
      </c>
      <c r="H5299" t="s">
        <v>545</v>
      </c>
      <c r="I5299" t="s">
        <v>1599</v>
      </c>
    </row>
    <row r="5300" spans="1:9" x14ac:dyDescent="0.25">
      <c r="A5300" t="s">
        <v>2282</v>
      </c>
      <c r="B5300">
        <v>0.16370918100000001</v>
      </c>
      <c r="C5300" t="s">
        <v>1396</v>
      </c>
      <c r="D5300" s="71">
        <v>42277</v>
      </c>
      <c r="E5300">
        <v>9</v>
      </c>
      <c r="F5300">
        <v>2015</v>
      </c>
      <c r="G5300" t="s">
        <v>1164</v>
      </c>
      <c r="H5300" t="s">
        <v>545</v>
      </c>
      <c r="I5300" t="s">
        <v>1599</v>
      </c>
    </row>
    <row r="5301" spans="1:9" x14ac:dyDescent="0.25">
      <c r="A5301" t="s">
        <v>2404</v>
      </c>
      <c r="B5301">
        <v>0.16154798300000001</v>
      </c>
      <c r="C5301" t="s">
        <v>1396</v>
      </c>
      <c r="D5301" s="71">
        <v>42352</v>
      </c>
      <c r="E5301">
        <v>12</v>
      </c>
      <c r="F5301">
        <v>2015</v>
      </c>
      <c r="G5301" t="s">
        <v>1164</v>
      </c>
      <c r="H5301" t="s">
        <v>545</v>
      </c>
      <c r="I5301" t="s">
        <v>1599</v>
      </c>
    </row>
    <row r="5302" spans="1:9" x14ac:dyDescent="0.25">
      <c r="A5302" t="s">
        <v>2488</v>
      </c>
      <c r="B5302">
        <v>0.160066598</v>
      </c>
      <c r="C5302" t="s">
        <v>1396</v>
      </c>
      <c r="D5302" s="71">
        <v>42215</v>
      </c>
      <c r="E5302">
        <v>7</v>
      </c>
      <c r="F5302">
        <v>2015</v>
      </c>
      <c r="G5302" t="s">
        <v>1164</v>
      </c>
      <c r="H5302" t="s">
        <v>545</v>
      </c>
      <c r="I5302" t="s">
        <v>1599</v>
      </c>
    </row>
    <row r="5303" spans="1:9" x14ac:dyDescent="0.25">
      <c r="A5303" t="s">
        <v>2534</v>
      </c>
      <c r="B5303">
        <v>0.15947546100000001</v>
      </c>
      <c r="C5303" t="s">
        <v>1396</v>
      </c>
      <c r="D5303" s="71">
        <v>42417</v>
      </c>
      <c r="E5303">
        <v>2</v>
      </c>
      <c r="F5303">
        <v>2016</v>
      </c>
      <c r="G5303" t="s">
        <v>1164</v>
      </c>
      <c r="H5303" t="s">
        <v>545</v>
      </c>
      <c r="I5303" t="s">
        <v>1599</v>
      </c>
    </row>
    <row r="5304" spans="1:9" x14ac:dyDescent="0.25">
      <c r="A5304" t="s">
        <v>1878</v>
      </c>
      <c r="B5304">
        <v>0.15365514899999999</v>
      </c>
      <c r="C5304" t="s">
        <v>1396</v>
      </c>
      <c r="D5304" s="71">
        <v>42499</v>
      </c>
      <c r="E5304">
        <v>5</v>
      </c>
      <c r="F5304">
        <v>2016</v>
      </c>
      <c r="G5304" t="s">
        <v>1164</v>
      </c>
      <c r="H5304" t="s">
        <v>545</v>
      </c>
      <c r="I5304" t="s">
        <v>1599</v>
      </c>
    </row>
    <row r="5305" spans="1:9" x14ac:dyDescent="0.25">
      <c r="A5305" t="s">
        <v>1945</v>
      </c>
      <c r="B5305">
        <v>0.15272074599999999</v>
      </c>
      <c r="C5305" t="s">
        <v>1396</v>
      </c>
      <c r="D5305" s="71">
        <v>42334</v>
      </c>
      <c r="E5305">
        <v>11</v>
      </c>
      <c r="F5305">
        <v>2015</v>
      </c>
      <c r="G5305" t="s">
        <v>1164</v>
      </c>
      <c r="H5305" t="s">
        <v>545</v>
      </c>
      <c r="I5305" t="s">
        <v>1599</v>
      </c>
    </row>
    <row r="5306" spans="1:9" x14ac:dyDescent="0.25">
      <c r="A5306" t="s">
        <v>1985</v>
      </c>
      <c r="B5306">
        <v>0.152099506</v>
      </c>
      <c r="C5306" t="s">
        <v>1396</v>
      </c>
      <c r="D5306" s="71">
        <v>42398</v>
      </c>
      <c r="E5306">
        <v>1</v>
      </c>
      <c r="F5306">
        <v>2016</v>
      </c>
      <c r="G5306" t="s">
        <v>1164</v>
      </c>
      <c r="H5306" t="s">
        <v>545</v>
      </c>
      <c r="I5306" t="s">
        <v>1599</v>
      </c>
    </row>
    <row r="5307" spans="1:9" x14ac:dyDescent="0.25">
      <c r="A5307" t="s">
        <v>2027</v>
      </c>
      <c r="B5307">
        <v>0.151542231</v>
      </c>
      <c r="C5307" t="s">
        <v>1396</v>
      </c>
      <c r="D5307" s="71">
        <v>42447</v>
      </c>
      <c r="E5307">
        <v>3</v>
      </c>
      <c r="F5307">
        <v>2016</v>
      </c>
      <c r="G5307" t="s">
        <v>1164</v>
      </c>
      <c r="H5307" t="s">
        <v>545</v>
      </c>
      <c r="I5307" t="s">
        <v>1599</v>
      </c>
    </row>
    <row r="5308" spans="1:9" x14ac:dyDescent="0.25">
      <c r="A5308" t="s">
        <v>2326</v>
      </c>
      <c r="B5308">
        <v>0.147505477</v>
      </c>
      <c r="C5308" t="s">
        <v>1396</v>
      </c>
      <c r="D5308" s="71">
        <v>42283</v>
      </c>
      <c r="E5308">
        <v>10</v>
      </c>
      <c r="F5308">
        <v>2015</v>
      </c>
      <c r="G5308" t="s">
        <v>1164</v>
      </c>
      <c r="H5308" t="s">
        <v>545</v>
      </c>
      <c r="I5308" t="s">
        <v>1599</v>
      </c>
    </row>
    <row r="5309" spans="1:9" x14ac:dyDescent="0.25">
      <c r="A5309" t="s">
        <v>2332</v>
      </c>
      <c r="B5309">
        <v>0.14737862099999999</v>
      </c>
      <c r="C5309" t="s">
        <v>1396</v>
      </c>
      <c r="D5309" s="71">
        <v>42473</v>
      </c>
      <c r="E5309">
        <v>4</v>
      </c>
      <c r="F5309">
        <v>2016</v>
      </c>
      <c r="G5309" t="s">
        <v>1164</v>
      </c>
      <c r="H5309" t="s">
        <v>545</v>
      </c>
      <c r="I5309" t="s">
        <v>1599</v>
      </c>
    </row>
    <row r="5310" spans="1:9" x14ac:dyDescent="0.25">
      <c r="A5310" t="s">
        <v>2519</v>
      </c>
      <c r="B5310">
        <v>0.145035572</v>
      </c>
      <c r="C5310" t="s">
        <v>1396</v>
      </c>
      <c r="D5310" s="71">
        <v>42214</v>
      </c>
      <c r="E5310">
        <v>7</v>
      </c>
      <c r="F5310">
        <v>2015</v>
      </c>
      <c r="G5310" t="s">
        <v>1164</v>
      </c>
      <c r="H5310" t="s">
        <v>545</v>
      </c>
      <c r="I5310" t="s">
        <v>1599</v>
      </c>
    </row>
    <row r="5311" spans="1:9" x14ac:dyDescent="0.25">
      <c r="A5311" t="s">
        <v>2594</v>
      </c>
      <c r="B5311">
        <v>0.144290011</v>
      </c>
      <c r="C5311" t="s">
        <v>1396</v>
      </c>
      <c r="D5311" s="71">
        <v>42334</v>
      </c>
      <c r="E5311">
        <v>11</v>
      </c>
      <c r="F5311">
        <v>2015</v>
      </c>
      <c r="G5311" t="s">
        <v>1164</v>
      </c>
      <c r="H5311" t="s">
        <v>545</v>
      </c>
      <c r="I5311" t="s">
        <v>1599</v>
      </c>
    </row>
    <row r="5312" spans="1:9" x14ac:dyDescent="0.25">
      <c r="A5312" t="s">
        <v>1662</v>
      </c>
      <c r="B5312">
        <v>0.14353923399999999</v>
      </c>
      <c r="C5312" t="s">
        <v>1396</v>
      </c>
      <c r="D5312" s="71">
        <v>42447</v>
      </c>
      <c r="E5312">
        <v>3</v>
      </c>
      <c r="F5312">
        <v>2016</v>
      </c>
      <c r="G5312" t="s">
        <v>1164</v>
      </c>
      <c r="H5312" t="s">
        <v>545</v>
      </c>
      <c r="I5312" t="s">
        <v>1599</v>
      </c>
    </row>
    <row r="5313" spans="1:9" x14ac:dyDescent="0.25">
      <c r="A5313" t="s">
        <v>1859</v>
      </c>
      <c r="B5313">
        <v>0.140997652</v>
      </c>
      <c r="C5313" t="s">
        <v>1396</v>
      </c>
      <c r="D5313" s="71">
        <v>42377</v>
      </c>
      <c r="E5313">
        <v>1</v>
      </c>
      <c r="F5313">
        <v>2016</v>
      </c>
      <c r="G5313" t="s">
        <v>1164</v>
      </c>
      <c r="H5313" t="s">
        <v>545</v>
      </c>
      <c r="I5313" t="s">
        <v>1599</v>
      </c>
    </row>
    <row r="5314" spans="1:9" x14ac:dyDescent="0.25">
      <c r="A5314" t="s">
        <v>2115</v>
      </c>
      <c r="B5314">
        <v>0.137809822</v>
      </c>
      <c r="C5314" t="s">
        <v>1396</v>
      </c>
      <c r="D5314" s="71">
        <v>42355</v>
      </c>
      <c r="E5314">
        <v>12</v>
      </c>
      <c r="F5314">
        <v>2015</v>
      </c>
      <c r="G5314" t="s">
        <v>1164</v>
      </c>
      <c r="H5314" t="s">
        <v>545</v>
      </c>
      <c r="I5314" t="s">
        <v>1599</v>
      </c>
    </row>
    <row r="5315" spans="1:9" x14ac:dyDescent="0.25">
      <c r="A5315" t="s">
        <v>2374</v>
      </c>
      <c r="B5315">
        <v>0.13481791200000001</v>
      </c>
      <c r="C5315" t="s">
        <v>1396</v>
      </c>
      <c r="D5315" s="71">
        <v>42429</v>
      </c>
      <c r="E5315">
        <v>2</v>
      </c>
      <c r="F5315">
        <v>2016</v>
      </c>
      <c r="G5315" t="s">
        <v>1164</v>
      </c>
      <c r="H5315" t="s">
        <v>545</v>
      </c>
      <c r="I5315" t="s">
        <v>1599</v>
      </c>
    </row>
    <row r="5316" spans="1:9" x14ac:dyDescent="0.25">
      <c r="A5316" t="s">
        <v>2501</v>
      </c>
      <c r="B5316">
        <v>0.13345701500000001</v>
      </c>
      <c r="C5316" t="s">
        <v>1396</v>
      </c>
      <c r="D5316" s="71">
        <v>42276</v>
      </c>
      <c r="E5316">
        <v>9</v>
      </c>
      <c r="F5316">
        <v>2015</v>
      </c>
      <c r="G5316" t="s">
        <v>1164</v>
      </c>
      <c r="H5316" t="s">
        <v>545</v>
      </c>
      <c r="I5316" t="s">
        <v>1599</v>
      </c>
    </row>
    <row r="5317" spans="1:9" x14ac:dyDescent="0.25">
      <c r="A5317" t="s">
        <v>2554</v>
      </c>
      <c r="B5317">
        <v>0.13287881000000001</v>
      </c>
      <c r="C5317" t="s">
        <v>1396</v>
      </c>
      <c r="D5317" s="71">
        <v>42305</v>
      </c>
      <c r="E5317">
        <v>10</v>
      </c>
      <c r="F5317">
        <v>2015</v>
      </c>
      <c r="G5317" t="s">
        <v>1164</v>
      </c>
      <c r="H5317" t="s">
        <v>545</v>
      </c>
      <c r="I5317" t="s">
        <v>1599</v>
      </c>
    </row>
    <row r="5318" spans="1:9" x14ac:dyDescent="0.25">
      <c r="A5318" t="s">
        <v>1677</v>
      </c>
      <c r="B5318">
        <v>0.13154363999999999</v>
      </c>
      <c r="C5318" t="s">
        <v>1396</v>
      </c>
      <c r="D5318" s="71">
        <v>42354</v>
      </c>
      <c r="E5318">
        <v>12</v>
      </c>
      <c r="F5318">
        <v>2015</v>
      </c>
      <c r="G5318" t="s">
        <v>1164</v>
      </c>
      <c r="H5318" t="s">
        <v>545</v>
      </c>
      <c r="I5318" t="s">
        <v>1599</v>
      </c>
    </row>
    <row r="5319" spans="1:9" x14ac:dyDescent="0.25">
      <c r="A5319" t="s">
        <v>1816</v>
      </c>
      <c r="B5319">
        <v>0.130202542</v>
      </c>
      <c r="C5319" t="s">
        <v>1396</v>
      </c>
      <c r="D5319" s="71">
        <v>42165</v>
      </c>
      <c r="E5319">
        <v>6</v>
      </c>
      <c r="F5319">
        <v>2015</v>
      </c>
      <c r="G5319" t="s">
        <v>1164</v>
      </c>
      <c r="H5319" t="s">
        <v>545</v>
      </c>
      <c r="I5319" t="s">
        <v>1599</v>
      </c>
    </row>
    <row r="5320" spans="1:9" x14ac:dyDescent="0.25">
      <c r="A5320" t="s">
        <v>1893</v>
      </c>
      <c r="B5320">
        <v>0.12932935200000001</v>
      </c>
      <c r="C5320" t="s">
        <v>1396</v>
      </c>
      <c r="D5320" s="71">
        <v>42185</v>
      </c>
      <c r="E5320">
        <v>6</v>
      </c>
      <c r="F5320">
        <v>2015</v>
      </c>
      <c r="G5320" t="s">
        <v>1164</v>
      </c>
      <c r="H5320" t="s">
        <v>545</v>
      </c>
      <c r="I5320" t="s">
        <v>1599</v>
      </c>
    </row>
    <row r="5321" spans="1:9" x14ac:dyDescent="0.25">
      <c r="A5321" t="s">
        <v>2163</v>
      </c>
      <c r="B5321">
        <v>0.126207825</v>
      </c>
      <c r="C5321" t="s">
        <v>1396</v>
      </c>
      <c r="D5321" s="71">
        <v>42306</v>
      </c>
      <c r="E5321">
        <v>10</v>
      </c>
      <c r="F5321">
        <v>2015</v>
      </c>
      <c r="G5321" t="s">
        <v>1164</v>
      </c>
      <c r="H5321" t="s">
        <v>545</v>
      </c>
      <c r="I5321" t="s">
        <v>1599</v>
      </c>
    </row>
    <row r="5322" spans="1:9" x14ac:dyDescent="0.25">
      <c r="A5322" t="s">
        <v>2186</v>
      </c>
      <c r="B5322">
        <v>0.12591269199999999</v>
      </c>
      <c r="C5322" t="s">
        <v>1396</v>
      </c>
      <c r="D5322" s="71">
        <v>42348</v>
      </c>
      <c r="E5322">
        <v>12</v>
      </c>
      <c r="F5322">
        <v>2015</v>
      </c>
      <c r="G5322" t="s">
        <v>1164</v>
      </c>
      <c r="H5322" t="s">
        <v>545</v>
      </c>
      <c r="I5322" t="s">
        <v>1599</v>
      </c>
    </row>
    <row r="5323" spans="1:9" x14ac:dyDescent="0.25">
      <c r="A5323" t="s">
        <v>2321</v>
      </c>
      <c r="B5323">
        <v>0.124428399</v>
      </c>
      <c r="C5323" t="s">
        <v>1396</v>
      </c>
      <c r="D5323" s="71">
        <v>42304</v>
      </c>
      <c r="E5323">
        <v>10</v>
      </c>
      <c r="F5323">
        <v>2015</v>
      </c>
      <c r="G5323" t="s">
        <v>1164</v>
      </c>
      <c r="H5323" t="s">
        <v>545</v>
      </c>
      <c r="I5323" t="s">
        <v>1599</v>
      </c>
    </row>
    <row r="5324" spans="1:9" x14ac:dyDescent="0.25">
      <c r="A5324" t="s">
        <v>2404</v>
      </c>
      <c r="B5324">
        <v>0.123522431</v>
      </c>
      <c r="C5324" t="s">
        <v>1396</v>
      </c>
      <c r="D5324" s="71">
        <v>41773</v>
      </c>
      <c r="E5324">
        <v>5</v>
      </c>
      <c r="F5324">
        <v>2014</v>
      </c>
      <c r="G5324" t="s">
        <v>1164</v>
      </c>
      <c r="H5324" t="s">
        <v>545</v>
      </c>
      <c r="I5324" t="s">
        <v>1599</v>
      </c>
    </row>
    <row r="5325" spans="1:9" x14ac:dyDescent="0.25">
      <c r="A5325" t="s">
        <v>2506</v>
      </c>
      <c r="B5325">
        <v>0.122702141</v>
      </c>
      <c r="C5325" t="s">
        <v>1396</v>
      </c>
      <c r="D5325" s="71">
        <v>42032</v>
      </c>
      <c r="E5325">
        <v>1</v>
      </c>
      <c r="F5325">
        <v>2015</v>
      </c>
      <c r="G5325" t="s">
        <v>1164</v>
      </c>
      <c r="H5325" t="s">
        <v>545</v>
      </c>
      <c r="I5325" t="s">
        <v>1599</v>
      </c>
    </row>
    <row r="5326" spans="1:9" x14ac:dyDescent="0.25">
      <c r="A5326" t="s">
        <v>2036</v>
      </c>
      <c r="B5326">
        <v>0.30886841900000001</v>
      </c>
      <c r="C5326" t="s">
        <v>1396</v>
      </c>
      <c r="D5326" s="71">
        <v>42342</v>
      </c>
      <c r="E5326">
        <v>12</v>
      </c>
      <c r="F5326">
        <v>2015</v>
      </c>
      <c r="G5326" t="s">
        <v>1164</v>
      </c>
      <c r="H5326" t="s">
        <v>545</v>
      </c>
      <c r="I5326" t="s">
        <v>1599</v>
      </c>
    </row>
    <row r="5327" spans="1:9" x14ac:dyDescent="0.25">
      <c r="A5327" t="s">
        <v>2179</v>
      </c>
      <c r="B5327">
        <v>0.28493842800000002</v>
      </c>
      <c r="C5327" t="s">
        <v>1396</v>
      </c>
      <c r="D5327" s="71">
        <v>42060</v>
      </c>
      <c r="E5327">
        <v>2</v>
      </c>
      <c r="F5327">
        <v>2015</v>
      </c>
      <c r="G5327" t="s">
        <v>1164</v>
      </c>
      <c r="H5327" t="s">
        <v>545</v>
      </c>
      <c r="I5327" t="s">
        <v>1599</v>
      </c>
    </row>
    <row r="5328" spans="1:9" x14ac:dyDescent="0.25">
      <c r="A5328" t="s">
        <v>2332</v>
      </c>
      <c r="B5328">
        <v>0.26835300200000001</v>
      </c>
      <c r="C5328" t="s">
        <v>1396</v>
      </c>
      <c r="D5328" s="71">
        <v>42412</v>
      </c>
      <c r="E5328">
        <v>2</v>
      </c>
      <c r="F5328">
        <v>2016</v>
      </c>
      <c r="G5328" t="s">
        <v>1164</v>
      </c>
      <c r="H5328" t="s">
        <v>545</v>
      </c>
      <c r="I5328" t="s">
        <v>1599</v>
      </c>
    </row>
    <row r="5329" spans="1:9" x14ac:dyDescent="0.25">
      <c r="A5329" t="s">
        <v>1656</v>
      </c>
      <c r="B5329">
        <v>0.233835088</v>
      </c>
      <c r="C5329" t="s">
        <v>1396</v>
      </c>
      <c r="D5329" s="71">
        <v>42529</v>
      </c>
      <c r="E5329">
        <v>6</v>
      </c>
      <c r="F5329">
        <v>2016</v>
      </c>
      <c r="G5329" t="s">
        <v>1164</v>
      </c>
      <c r="H5329" t="s">
        <v>545</v>
      </c>
      <c r="I5329" t="s">
        <v>1599</v>
      </c>
    </row>
    <row r="5330" spans="1:9" x14ac:dyDescent="0.25">
      <c r="A5330" t="s">
        <v>1910</v>
      </c>
      <c r="B5330">
        <v>0.21264334900000001</v>
      </c>
      <c r="C5330" t="s">
        <v>1396</v>
      </c>
      <c r="D5330" s="71">
        <v>41866</v>
      </c>
      <c r="E5330">
        <v>8</v>
      </c>
      <c r="F5330">
        <v>2014</v>
      </c>
      <c r="G5330" t="s">
        <v>1164</v>
      </c>
      <c r="H5330" t="s">
        <v>545</v>
      </c>
      <c r="I5330" t="s">
        <v>1599</v>
      </c>
    </row>
    <row r="5331" spans="1:9" x14ac:dyDescent="0.25">
      <c r="A5331" t="s">
        <v>2528</v>
      </c>
      <c r="B5331">
        <v>0.182916633</v>
      </c>
      <c r="C5331" t="s">
        <v>1396</v>
      </c>
      <c r="D5331" s="71">
        <v>42319</v>
      </c>
      <c r="E5331">
        <v>11</v>
      </c>
      <c r="F5331">
        <v>2015</v>
      </c>
      <c r="G5331" t="s">
        <v>1164</v>
      </c>
      <c r="H5331" t="s">
        <v>545</v>
      </c>
      <c r="I5331" t="s">
        <v>1599</v>
      </c>
    </row>
    <row r="5332" spans="1:9" x14ac:dyDescent="0.25">
      <c r="A5332" t="s">
        <v>2590</v>
      </c>
      <c r="B5332">
        <v>0.18097455400000001</v>
      </c>
      <c r="C5332" t="s">
        <v>1396</v>
      </c>
      <c r="D5332" s="71">
        <v>42524</v>
      </c>
      <c r="E5332">
        <v>6</v>
      </c>
      <c r="F5332">
        <v>2016</v>
      </c>
      <c r="G5332" t="s">
        <v>1164</v>
      </c>
      <c r="H5332" t="s">
        <v>545</v>
      </c>
      <c r="I5332" t="s">
        <v>1599</v>
      </c>
    </row>
    <row r="5333" spans="1:9" x14ac:dyDescent="0.25">
      <c r="A5333" t="s">
        <v>1752</v>
      </c>
      <c r="B5333">
        <v>0.176717654</v>
      </c>
      <c r="C5333" t="s">
        <v>1396</v>
      </c>
      <c r="D5333" s="71">
        <v>42444</v>
      </c>
      <c r="E5333">
        <v>3</v>
      </c>
      <c r="F5333">
        <v>2016</v>
      </c>
      <c r="G5333" t="s">
        <v>1164</v>
      </c>
      <c r="H5333" t="s">
        <v>545</v>
      </c>
      <c r="I5333" t="s">
        <v>1599</v>
      </c>
    </row>
    <row r="5334" spans="1:9" x14ac:dyDescent="0.25">
      <c r="A5334" t="s">
        <v>1904</v>
      </c>
      <c r="B5334">
        <v>0.17176514100000001</v>
      </c>
      <c r="C5334" t="s">
        <v>1396</v>
      </c>
      <c r="D5334" s="71">
        <v>42200</v>
      </c>
      <c r="E5334">
        <v>7</v>
      </c>
      <c r="F5334">
        <v>2015</v>
      </c>
      <c r="G5334" t="s">
        <v>1164</v>
      </c>
      <c r="H5334" t="s">
        <v>545</v>
      </c>
      <c r="I5334" t="s">
        <v>1599</v>
      </c>
    </row>
    <row r="5335" spans="1:9" x14ac:dyDescent="0.25">
      <c r="A5335" t="s">
        <v>2281</v>
      </c>
      <c r="B5335">
        <v>0.16371467000000001</v>
      </c>
      <c r="C5335" t="s">
        <v>1396</v>
      </c>
      <c r="D5335" s="71">
        <v>42376</v>
      </c>
      <c r="E5335">
        <v>1</v>
      </c>
      <c r="F5335">
        <v>2016</v>
      </c>
      <c r="G5335" t="s">
        <v>1164</v>
      </c>
      <c r="H5335" t="s">
        <v>545</v>
      </c>
      <c r="I5335" t="s">
        <v>1599</v>
      </c>
    </row>
    <row r="5336" spans="1:9" x14ac:dyDescent="0.25">
      <c r="A5336" t="s">
        <v>2450</v>
      </c>
      <c r="B5336">
        <v>0.16066794700000001</v>
      </c>
      <c r="C5336" t="s">
        <v>1396</v>
      </c>
      <c r="D5336" s="71">
        <v>42479</v>
      </c>
      <c r="E5336">
        <v>4</v>
      </c>
      <c r="F5336">
        <v>2016</v>
      </c>
      <c r="G5336" t="s">
        <v>1164</v>
      </c>
      <c r="H5336" t="s">
        <v>545</v>
      </c>
      <c r="I5336" t="s">
        <v>1599</v>
      </c>
    </row>
    <row r="5337" spans="1:9" x14ac:dyDescent="0.25">
      <c r="A5337" t="s">
        <v>2527</v>
      </c>
      <c r="B5337">
        <v>0.15958553</v>
      </c>
      <c r="C5337" t="s">
        <v>1396</v>
      </c>
      <c r="D5337" s="71">
        <v>42517</v>
      </c>
      <c r="E5337">
        <v>5</v>
      </c>
      <c r="F5337">
        <v>2016</v>
      </c>
      <c r="G5337" t="s">
        <v>1164</v>
      </c>
      <c r="H5337" t="s">
        <v>545</v>
      </c>
      <c r="I5337" t="s">
        <v>1599</v>
      </c>
    </row>
    <row r="5338" spans="1:9" x14ac:dyDescent="0.25">
      <c r="A5338" t="s">
        <v>1748</v>
      </c>
      <c r="B5338">
        <v>0.15536159699999999</v>
      </c>
      <c r="C5338" t="s">
        <v>1396</v>
      </c>
      <c r="D5338" s="71">
        <v>42528</v>
      </c>
      <c r="E5338">
        <v>6</v>
      </c>
      <c r="F5338">
        <v>2016</v>
      </c>
      <c r="G5338" t="s">
        <v>1164</v>
      </c>
      <c r="H5338" t="s">
        <v>545</v>
      </c>
      <c r="I5338" t="s">
        <v>1599</v>
      </c>
    </row>
    <row r="5339" spans="1:9" x14ac:dyDescent="0.25">
      <c r="A5339" t="s">
        <v>1854</v>
      </c>
      <c r="B5339">
        <v>0.153969678</v>
      </c>
      <c r="C5339" t="s">
        <v>1396</v>
      </c>
      <c r="D5339" s="71">
        <v>42481</v>
      </c>
      <c r="E5339">
        <v>4</v>
      </c>
      <c r="F5339">
        <v>2016</v>
      </c>
      <c r="G5339" t="s">
        <v>1164</v>
      </c>
      <c r="H5339" t="s">
        <v>545</v>
      </c>
      <c r="I5339" t="s">
        <v>1599</v>
      </c>
    </row>
    <row r="5340" spans="1:9" x14ac:dyDescent="0.25">
      <c r="A5340" t="s">
        <v>1973</v>
      </c>
      <c r="B5340">
        <v>0.15222627899999999</v>
      </c>
      <c r="C5340" t="s">
        <v>1396</v>
      </c>
      <c r="D5340" s="71">
        <v>42436</v>
      </c>
      <c r="E5340">
        <v>3</v>
      </c>
      <c r="F5340">
        <v>2016</v>
      </c>
      <c r="G5340" t="s">
        <v>1164</v>
      </c>
      <c r="H5340" t="s">
        <v>545</v>
      </c>
      <c r="I5340" t="s">
        <v>1599</v>
      </c>
    </row>
    <row r="5341" spans="1:9" x14ac:dyDescent="0.25">
      <c r="A5341" t="s">
        <v>2106</v>
      </c>
      <c r="B5341">
        <v>0.15039301499999999</v>
      </c>
      <c r="C5341" t="s">
        <v>1396</v>
      </c>
      <c r="D5341" s="71">
        <v>42384</v>
      </c>
      <c r="E5341">
        <v>1</v>
      </c>
      <c r="F5341">
        <v>2016</v>
      </c>
      <c r="G5341" t="s">
        <v>1164</v>
      </c>
      <c r="H5341" t="s">
        <v>545</v>
      </c>
      <c r="I5341" t="s">
        <v>1599</v>
      </c>
    </row>
    <row r="5342" spans="1:9" x14ac:dyDescent="0.25">
      <c r="A5342" t="s">
        <v>2350</v>
      </c>
      <c r="B5342">
        <v>0.147087147</v>
      </c>
      <c r="C5342" t="s">
        <v>1396</v>
      </c>
      <c r="D5342" s="71">
        <v>42376</v>
      </c>
      <c r="E5342">
        <v>1</v>
      </c>
      <c r="F5342">
        <v>2016</v>
      </c>
      <c r="G5342" t="s">
        <v>1164</v>
      </c>
      <c r="H5342" t="s">
        <v>545</v>
      </c>
      <c r="I5342" t="s">
        <v>1599</v>
      </c>
    </row>
    <row r="5343" spans="1:9" x14ac:dyDescent="0.25">
      <c r="A5343" t="s">
        <v>2470</v>
      </c>
      <c r="B5343">
        <v>0.14549984899999999</v>
      </c>
      <c r="C5343" t="s">
        <v>1396</v>
      </c>
      <c r="D5343" s="71">
        <v>42510</v>
      </c>
      <c r="E5343">
        <v>5</v>
      </c>
      <c r="F5343">
        <v>2016</v>
      </c>
      <c r="G5343" t="s">
        <v>1164</v>
      </c>
      <c r="H5343" t="s">
        <v>545</v>
      </c>
      <c r="I5343" t="s">
        <v>1599</v>
      </c>
    </row>
    <row r="5344" spans="1:9" x14ac:dyDescent="0.25">
      <c r="A5344" t="s">
        <v>1706</v>
      </c>
      <c r="B5344">
        <v>0.14299440999999999</v>
      </c>
      <c r="C5344" t="s">
        <v>1396</v>
      </c>
      <c r="D5344" s="71">
        <v>42529</v>
      </c>
      <c r="E5344">
        <v>6</v>
      </c>
      <c r="F5344">
        <v>2016</v>
      </c>
      <c r="G5344" t="s">
        <v>1164</v>
      </c>
      <c r="H5344" t="s">
        <v>545</v>
      </c>
      <c r="I5344" t="s">
        <v>1599</v>
      </c>
    </row>
    <row r="5345" spans="1:9" x14ac:dyDescent="0.25">
      <c r="A5345" t="s">
        <v>1708</v>
      </c>
      <c r="B5345">
        <v>0.14295590699999999</v>
      </c>
      <c r="C5345" t="s">
        <v>1396</v>
      </c>
      <c r="D5345" s="71">
        <v>42464</v>
      </c>
      <c r="E5345">
        <v>4</v>
      </c>
      <c r="F5345">
        <v>2016</v>
      </c>
      <c r="G5345" t="s">
        <v>1164</v>
      </c>
      <c r="H5345" t="s">
        <v>545</v>
      </c>
      <c r="I5345" t="s">
        <v>1599</v>
      </c>
    </row>
    <row r="5346" spans="1:9" x14ac:dyDescent="0.25">
      <c r="A5346" t="s">
        <v>1812</v>
      </c>
      <c r="B5346">
        <v>0.14151325100000001</v>
      </c>
      <c r="C5346" t="s">
        <v>1396</v>
      </c>
      <c r="D5346" s="71">
        <v>42290</v>
      </c>
      <c r="E5346">
        <v>10</v>
      </c>
      <c r="F5346">
        <v>2015</v>
      </c>
      <c r="G5346" t="s">
        <v>1164</v>
      </c>
      <c r="H5346" t="s">
        <v>545</v>
      </c>
      <c r="I5346" t="s">
        <v>1599</v>
      </c>
    </row>
    <row r="5347" spans="1:9" x14ac:dyDescent="0.25">
      <c r="A5347" t="s">
        <v>2037</v>
      </c>
      <c r="B5347">
        <v>0.13893939399999999</v>
      </c>
      <c r="C5347" t="s">
        <v>1396</v>
      </c>
      <c r="D5347" s="71">
        <v>41933</v>
      </c>
      <c r="E5347">
        <v>10</v>
      </c>
      <c r="F5347">
        <v>2014</v>
      </c>
      <c r="G5347" t="s">
        <v>1164</v>
      </c>
      <c r="H5347" t="s">
        <v>545</v>
      </c>
      <c r="I5347" t="s">
        <v>1599</v>
      </c>
    </row>
    <row r="5348" spans="1:9" x14ac:dyDescent="0.25">
      <c r="A5348" t="s">
        <v>2052</v>
      </c>
      <c r="B5348">
        <v>0.13868607499999999</v>
      </c>
      <c r="C5348" t="s">
        <v>1396</v>
      </c>
      <c r="D5348" s="71">
        <v>42415</v>
      </c>
      <c r="E5348">
        <v>2</v>
      </c>
      <c r="F5348">
        <v>2016</v>
      </c>
      <c r="G5348" t="s">
        <v>1164</v>
      </c>
      <c r="H5348" t="s">
        <v>545</v>
      </c>
      <c r="I5348" t="s">
        <v>1599</v>
      </c>
    </row>
    <row r="5349" spans="1:9" x14ac:dyDescent="0.25">
      <c r="A5349" t="s">
        <v>2111</v>
      </c>
      <c r="B5349">
        <v>0.137884215</v>
      </c>
      <c r="C5349" t="s">
        <v>1396</v>
      </c>
      <c r="D5349" s="71">
        <v>42368</v>
      </c>
      <c r="E5349">
        <v>12</v>
      </c>
      <c r="F5349">
        <v>2015</v>
      </c>
      <c r="G5349" t="s">
        <v>1164</v>
      </c>
      <c r="H5349" t="s">
        <v>545</v>
      </c>
      <c r="I5349" t="s">
        <v>1599</v>
      </c>
    </row>
    <row r="5350" spans="1:9" x14ac:dyDescent="0.25">
      <c r="A5350" t="s">
        <v>2270</v>
      </c>
      <c r="B5350">
        <v>0.13597331600000001</v>
      </c>
      <c r="C5350" t="s">
        <v>1396</v>
      </c>
      <c r="D5350" s="71">
        <v>42376</v>
      </c>
      <c r="E5350">
        <v>1</v>
      </c>
      <c r="F5350">
        <v>2016</v>
      </c>
      <c r="G5350" t="s">
        <v>1164</v>
      </c>
      <c r="H5350" t="s">
        <v>545</v>
      </c>
      <c r="I5350" t="s">
        <v>1599</v>
      </c>
    </row>
    <row r="5351" spans="1:9" x14ac:dyDescent="0.25">
      <c r="A5351" t="s">
        <v>2276</v>
      </c>
      <c r="B5351">
        <v>0.13591092599999999</v>
      </c>
      <c r="C5351" t="s">
        <v>1396</v>
      </c>
      <c r="D5351" s="71">
        <v>41985</v>
      </c>
      <c r="E5351">
        <v>12</v>
      </c>
      <c r="F5351">
        <v>2014</v>
      </c>
      <c r="G5351" t="s">
        <v>1164</v>
      </c>
      <c r="H5351" t="s">
        <v>545</v>
      </c>
      <c r="I5351" t="s">
        <v>1599</v>
      </c>
    </row>
    <row r="5352" spans="1:9" x14ac:dyDescent="0.25">
      <c r="A5352" t="s">
        <v>2379</v>
      </c>
      <c r="B5352">
        <v>0.13478500800000001</v>
      </c>
      <c r="C5352" t="s">
        <v>1396</v>
      </c>
      <c r="D5352" s="71">
        <v>42366</v>
      </c>
      <c r="E5352">
        <v>12</v>
      </c>
      <c r="F5352">
        <v>2015</v>
      </c>
      <c r="G5352" t="s">
        <v>1164</v>
      </c>
      <c r="H5352" t="s">
        <v>545</v>
      </c>
      <c r="I5352" t="s">
        <v>1599</v>
      </c>
    </row>
    <row r="5353" spans="1:9" x14ac:dyDescent="0.25">
      <c r="A5353" t="s">
        <v>2516</v>
      </c>
      <c r="B5353">
        <v>0.133351676</v>
      </c>
      <c r="C5353" t="s">
        <v>1396</v>
      </c>
      <c r="D5353" s="71">
        <v>42305</v>
      </c>
      <c r="E5353">
        <v>10</v>
      </c>
      <c r="F5353">
        <v>2015</v>
      </c>
      <c r="G5353" t="s">
        <v>1164</v>
      </c>
      <c r="H5353" t="s">
        <v>545</v>
      </c>
      <c r="I5353" t="s">
        <v>1599</v>
      </c>
    </row>
    <row r="5354" spans="1:9" x14ac:dyDescent="0.25">
      <c r="A5354" t="s">
        <v>2122</v>
      </c>
      <c r="B5354">
        <v>0.12674951300000001</v>
      </c>
      <c r="C5354" t="s">
        <v>1396</v>
      </c>
      <c r="D5354" s="71">
        <v>42340</v>
      </c>
      <c r="E5354">
        <v>12</v>
      </c>
      <c r="F5354">
        <v>2015</v>
      </c>
      <c r="G5354" t="s">
        <v>1164</v>
      </c>
      <c r="H5354" t="s">
        <v>545</v>
      </c>
      <c r="I5354" t="s">
        <v>1599</v>
      </c>
    </row>
    <row r="5355" spans="1:9" x14ac:dyDescent="0.25">
      <c r="A5355" t="s">
        <v>2326</v>
      </c>
      <c r="B5355">
        <v>0.124397364</v>
      </c>
      <c r="C5355" t="s">
        <v>1396</v>
      </c>
      <c r="D5355" s="71">
        <v>42059</v>
      </c>
      <c r="E5355">
        <v>2</v>
      </c>
      <c r="F5355">
        <v>2015</v>
      </c>
      <c r="G5355" t="s">
        <v>1164</v>
      </c>
      <c r="H5355" t="s">
        <v>545</v>
      </c>
      <c r="I5355" t="s">
        <v>1599</v>
      </c>
    </row>
    <row r="5356" spans="1:9" x14ac:dyDescent="0.25">
      <c r="A5356" t="s">
        <v>2440</v>
      </c>
      <c r="B5356">
        <v>0.123168868</v>
      </c>
      <c r="C5356" t="s">
        <v>1396</v>
      </c>
      <c r="D5356" s="71">
        <v>42173</v>
      </c>
      <c r="E5356">
        <v>6</v>
      </c>
      <c r="F5356">
        <v>2015</v>
      </c>
      <c r="G5356" t="s">
        <v>1164</v>
      </c>
      <c r="H5356" t="s">
        <v>545</v>
      </c>
      <c r="I5356" t="s">
        <v>1599</v>
      </c>
    </row>
    <row r="5357" spans="1:9" x14ac:dyDescent="0.25">
      <c r="A5357" t="s">
        <v>2519</v>
      </c>
      <c r="B5357">
        <v>0.122548615</v>
      </c>
      <c r="C5357" t="s">
        <v>1396</v>
      </c>
      <c r="D5357" s="71">
        <v>42122</v>
      </c>
      <c r="E5357">
        <v>4</v>
      </c>
      <c r="F5357">
        <v>2015</v>
      </c>
      <c r="G5357" t="s">
        <v>1164</v>
      </c>
      <c r="H5357" t="s">
        <v>545</v>
      </c>
      <c r="I5357" t="s">
        <v>1599</v>
      </c>
    </row>
    <row r="5358" spans="1:9" x14ac:dyDescent="0.25">
      <c r="A5358" t="s">
        <v>2619</v>
      </c>
      <c r="B5358">
        <v>0.121507796</v>
      </c>
      <c r="C5358" t="s">
        <v>1396</v>
      </c>
      <c r="D5358" s="71">
        <v>42123</v>
      </c>
      <c r="E5358">
        <v>4</v>
      </c>
      <c r="F5358">
        <v>2015</v>
      </c>
      <c r="G5358" t="s">
        <v>1164</v>
      </c>
      <c r="H5358" t="s">
        <v>545</v>
      </c>
      <c r="I5358" t="s">
        <v>1599</v>
      </c>
    </row>
    <row r="5359" spans="1:9" x14ac:dyDescent="0.25">
      <c r="A5359" t="s">
        <v>2166</v>
      </c>
      <c r="B5359">
        <v>0.165844463</v>
      </c>
      <c r="C5359" t="s">
        <v>1396</v>
      </c>
      <c r="D5359" s="71">
        <v>42270</v>
      </c>
      <c r="E5359">
        <v>9</v>
      </c>
      <c r="F5359">
        <v>2015</v>
      </c>
      <c r="G5359" t="s">
        <v>1164</v>
      </c>
      <c r="H5359" t="s">
        <v>544</v>
      </c>
      <c r="I5359" t="s">
        <v>1599</v>
      </c>
    </row>
    <row r="5360" spans="1:9" x14ac:dyDescent="0.25">
      <c r="A5360" t="s">
        <v>2101</v>
      </c>
      <c r="B5360">
        <v>0.29485393300000001</v>
      </c>
      <c r="C5360" t="s">
        <v>1390</v>
      </c>
      <c r="D5360" s="71">
        <v>42401</v>
      </c>
      <c r="E5360">
        <v>2</v>
      </c>
      <c r="F5360">
        <v>2016</v>
      </c>
      <c r="G5360" t="s">
        <v>1164</v>
      </c>
      <c r="H5360" t="s">
        <v>545</v>
      </c>
      <c r="I5360" t="s">
        <v>1599</v>
      </c>
    </row>
    <row r="5361" spans="1:9" x14ac:dyDescent="0.25">
      <c r="A5361" t="s">
        <v>2428</v>
      </c>
      <c r="B5361">
        <v>0.25522782500000002</v>
      </c>
      <c r="C5361" t="s">
        <v>1390</v>
      </c>
      <c r="D5361" s="71">
        <v>42474</v>
      </c>
      <c r="E5361">
        <v>4</v>
      </c>
      <c r="F5361">
        <v>2016</v>
      </c>
      <c r="G5361" t="s">
        <v>1164</v>
      </c>
      <c r="H5361" t="s">
        <v>545</v>
      </c>
      <c r="I5361" t="s">
        <v>1599</v>
      </c>
    </row>
    <row r="5362" spans="1:9" x14ac:dyDescent="0.25">
      <c r="A5362" t="s">
        <v>2509</v>
      </c>
      <c r="B5362">
        <v>0.247995559</v>
      </c>
      <c r="C5362" t="s">
        <v>1390</v>
      </c>
      <c r="D5362" s="71">
        <v>42340</v>
      </c>
      <c r="E5362">
        <v>12</v>
      </c>
      <c r="F5362">
        <v>2015</v>
      </c>
      <c r="G5362" t="s">
        <v>1164</v>
      </c>
      <c r="H5362" t="s">
        <v>545</v>
      </c>
      <c r="I5362" t="s">
        <v>1599</v>
      </c>
    </row>
    <row r="5363" spans="1:9" x14ac:dyDescent="0.25">
      <c r="A5363" t="s">
        <v>2617</v>
      </c>
      <c r="B5363">
        <v>0.238221352</v>
      </c>
      <c r="C5363" t="s">
        <v>1390</v>
      </c>
      <c r="D5363" s="71">
        <v>42510</v>
      </c>
      <c r="E5363">
        <v>5</v>
      </c>
      <c r="F5363">
        <v>2016</v>
      </c>
      <c r="G5363" t="s">
        <v>1164</v>
      </c>
      <c r="H5363" t="s">
        <v>545</v>
      </c>
      <c r="I5363" t="s">
        <v>1599</v>
      </c>
    </row>
    <row r="5364" spans="1:9" x14ac:dyDescent="0.25">
      <c r="A5364" t="s">
        <v>1682</v>
      </c>
      <c r="B5364">
        <v>0.23203912900000001</v>
      </c>
      <c r="C5364" t="s">
        <v>1390</v>
      </c>
      <c r="D5364" s="71">
        <v>42471</v>
      </c>
      <c r="E5364">
        <v>4</v>
      </c>
      <c r="F5364">
        <v>2016</v>
      </c>
      <c r="G5364" t="s">
        <v>1164</v>
      </c>
      <c r="H5364" t="s">
        <v>545</v>
      </c>
      <c r="I5364" t="s">
        <v>1599</v>
      </c>
    </row>
    <row r="5365" spans="1:9" x14ac:dyDescent="0.25">
      <c r="A5365" t="s">
        <v>1802</v>
      </c>
      <c r="B5365">
        <v>0.221142851</v>
      </c>
      <c r="C5365" t="s">
        <v>1390</v>
      </c>
      <c r="D5365" s="71">
        <v>42340</v>
      </c>
      <c r="E5365">
        <v>12</v>
      </c>
      <c r="F5365">
        <v>2015</v>
      </c>
      <c r="G5365" t="s">
        <v>1164</v>
      </c>
      <c r="H5365" t="s">
        <v>545</v>
      </c>
      <c r="I5365" t="s">
        <v>1599</v>
      </c>
    </row>
    <row r="5366" spans="1:9" x14ac:dyDescent="0.25">
      <c r="A5366" t="s">
        <v>1848</v>
      </c>
      <c r="B5366">
        <v>0.356583333</v>
      </c>
      <c r="C5366" t="s">
        <v>1390</v>
      </c>
      <c r="D5366" s="71">
        <v>41873</v>
      </c>
      <c r="E5366">
        <v>8</v>
      </c>
      <c r="F5366">
        <v>2014</v>
      </c>
      <c r="G5366" t="s">
        <v>1598</v>
      </c>
      <c r="H5366" t="s">
        <v>1019</v>
      </c>
      <c r="I5366" t="s">
        <v>1599</v>
      </c>
    </row>
    <row r="5367" spans="1:9" x14ac:dyDescent="0.25">
      <c r="A5367" t="s">
        <v>1849</v>
      </c>
      <c r="B5367">
        <v>0.356583333</v>
      </c>
      <c r="C5367" t="s">
        <v>1390</v>
      </c>
      <c r="D5367" s="71">
        <v>41873</v>
      </c>
      <c r="E5367">
        <v>8</v>
      </c>
      <c r="F5367">
        <v>2014</v>
      </c>
      <c r="G5367" t="s">
        <v>1598</v>
      </c>
      <c r="H5367" t="s">
        <v>1019</v>
      </c>
      <c r="I5367" t="s">
        <v>1599</v>
      </c>
    </row>
    <row r="5368" spans="1:9" x14ac:dyDescent="0.25">
      <c r="A5368" t="s">
        <v>1850</v>
      </c>
      <c r="B5368">
        <v>0.356583333</v>
      </c>
      <c r="C5368" t="s">
        <v>1390</v>
      </c>
      <c r="D5368" s="71">
        <v>41873</v>
      </c>
      <c r="E5368">
        <v>8</v>
      </c>
      <c r="F5368">
        <v>2014</v>
      </c>
      <c r="G5368" t="s">
        <v>1598</v>
      </c>
      <c r="H5368" t="s">
        <v>1019</v>
      </c>
      <c r="I5368" t="s">
        <v>1599</v>
      </c>
    </row>
    <row r="5369" spans="1:9" x14ac:dyDescent="0.25">
      <c r="A5369" t="s">
        <v>1851</v>
      </c>
      <c r="B5369">
        <v>0.356583333</v>
      </c>
      <c r="C5369" t="s">
        <v>1390</v>
      </c>
      <c r="D5369" s="71">
        <v>41873</v>
      </c>
      <c r="E5369">
        <v>8</v>
      </c>
      <c r="F5369">
        <v>2014</v>
      </c>
      <c r="G5369" t="s">
        <v>1598</v>
      </c>
      <c r="H5369" t="s">
        <v>1019</v>
      </c>
      <c r="I5369" t="s">
        <v>1599</v>
      </c>
    </row>
    <row r="5370" spans="1:9" x14ac:dyDescent="0.25">
      <c r="A5370" t="s">
        <v>2009</v>
      </c>
      <c r="B5370">
        <v>0.31379333100000001</v>
      </c>
      <c r="C5370" t="s">
        <v>1390</v>
      </c>
      <c r="D5370" s="71">
        <v>41873</v>
      </c>
      <c r="E5370">
        <v>8</v>
      </c>
      <c r="F5370">
        <v>2014</v>
      </c>
      <c r="G5370" t="s">
        <v>1598</v>
      </c>
      <c r="H5370" t="s">
        <v>1019</v>
      </c>
      <c r="I5370" t="s">
        <v>1599</v>
      </c>
    </row>
    <row r="5371" spans="1:9" x14ac:dyDescent="0.25">
      <c r="A5371" t="s">
        <v>2370</v>
      </c>
      <c r="B5371">
        <v>0.264858286</v>
      </c>
      <c r="C5371" t="s">
        <v>1387</v>
      </c>
      <c r="D5371" s="71">
        <v>42478</v>
      </c>
      <c r="E5371">
        <v>4</v>
      </c>
      <c r="F5371">
        <v>2016</v>
      </c>
      <c r="G5371" t="s">
        <v>1598</v>
      </c>
      <c r="H5371" t="s">
        <v>1019</v>
      </c>
      <c r="I5371" t="s">
        <v>1599</v>
      </c>
    </row>
    <row r="5372" spans="1:9" x14ac:dyDescent="0.25">
      <c r="A5372" t="s">
        <v>2207</v>
      </c>
      <c r="B5372">
        <v>0.280364171</v>
      </c>
      <c r="C5372" t="s">
        <v>1387</v>
      </c>
      <c r="D5372" s="71">
        <v>42501</v>
      </c>
      <c r="E5372">
        <v>5</v>
      </c>
      <c r="F5372">
        <v>2016</v>
      </c>
      <c r="G5372" t="s">
        <v>1164</v>
      </c>
      <c r="H5372" t="s">
        <v>545</v>
      </c>
      <c r="I5372" t="s">
        <v>1599</v>
      </c>
    </row>
    <row r="5373" spans="1:9" x14ac:dyDescent="0.25">
      <c r="A5373" t="s">
        <v>2316</v>
      </c>
      <c r="B5373">
        <v>0.26961173399999999</v>
      </c>
      <c r="C5373" t="s">
        <v>1387</v>
      </c>
      <c r="D5373" s="71">
        <v>42451</v>
      </c>
      <c r="E5373">
        <v>3</v>
      </c>
      <c r="F5373">
        <v>2016</v>
      </c>
      <c r="G5373" t="s">
        <v>1164</v>
      </c>
      <c r="H5373" t="s">
        <v>545</v>
      </c>
      <c r="I5373" t="s">
        <v>1599</v>
      </c>
    </row>
    <row r="5374" spans="1:9" x14ac:dyDescent="0.25">
      <c r="A5374" t="s">
        <v>2525</v>
      </c>
      <c r="B5374">
        <v>0.24636238199999999</v>
      </c>
      <c r="C5374" t="s">
        <v>1387</v>
      </c>
      <c r="D5374" s="71">
        <v>42440</v>
      </c>
      <c r="E5374">
        <v>3</v>
      </c>
      <c r="F5374">
        <v>2016</v>
      </c>
      <c r="G5374" t="s">
        <v>1164</v>
      </c>
      <c r="H5374" t="s">
        <v>545</v>
      </c>
      <c r="I5374" t="s">
        <v>1599</v>
      </c>
    </row>
    <row r="5375" spans="1:9" x14ac:dyDescent="0.25">
      <c r="A5375" t="s">
        <v>1696</v>
      </c>
      <c r="B5375">
        <v>0.60153512600000003</v>
      </c>
      <c r="C5375" t="s">
        <v>1321</v>
      </c>
      <c r="D5375" s="71">
        <v>42303</v>
      </c>
      <c r="E5375">
        <v>10</v>
      </c>
      <c r="F5375">
        <v>2015</v>
      </c>
      <c r="G5375" t="s">
        <v>1598</v>
      </c>
      <c r="H5375" t="s">
        <v>1019</v>
      </c>
      <c r="I5375" t="s">
        <v>1599</v>
      </c>
    </row>
    <row r="5376" spans="1:9" x14ac:dyDescent="0.25">
      <c r="A5376" t="s">
        <v>2275</v>
      </c>
      <c r="B5376">
        <v>0.19272276199999999</v>
      </c>
      <c r="C5376" t="s">
        <v>1321</v>
      </c>
      <c r="D5376" s="71">
        <v>42478</v>
      </c>
      <c r="E5376">
        <v>4</v>
      </c>
      <c r="F5376">
        <v>2016</v>
      </c>
      <c r="G5376" t="s">
        <v>1598</v>
      </c>
      <c r="H5376" t="s">
        <v>1019</v>
      </c>
      <c r="I5376" t="s">
        <v>1599</v>
      </c>
    </row>
    <row r="5377" spans="1:9" x14ac:dyDescent="0.25">
      <c r="A5377" t="s">
        <v>1657</v>
      </c>
      <c r="B5377">
        <v>0.23380593199999999</v>
      </c>
      <c r="C5377" t="s">
        <v>1586</v>
      </c>
      <c r="D5377" s="71">
        <v>42468</v>
      </c>
      <c r="E5377">
        <v>4</v>
      </c>
      <c r="F5377">
        <v>2016</v>
      </c>
      <c r="G5377" t="s">
        <v>1598</v>
      </c>
      <c r="H5377" t="s">
        <v>1019</v>
      </c>
      <c r="I5377" t="s">
        <v>1599</v>
      </c>
    </row>
    <row r="5378" spans="1:9" x14ac:dyDescent="0.25">
      <c r="A5378" t="s">
        <v>2231</v>
      </c>
      <c r="B5378">
        <v>0.148796809</v>
      </c>
      <c r="C5378" t="s">
        <v>1586</v>
      </c>
      <c r="D5378" s="71">
        <v>42402</v>
      </c>
      <c r="E5378">
        <v>2</v>
      </c>
      <c r="F5378">
        <v>2016</v>
      </c>
      <c r="G5378" t="s">
        <v>1598</v>
      </c>
      <c r="H5378" t="s">
        <v>1019</v>
      </c>
      <c r="I5378" t="s">
        <v>1599</v>
      </c>
    </row>
    <row r="5379" spans="1:9" x14ac:dyDescent="0.25">
      <c r="A5379" t="s">
        <v>2131</v>
      </c>
      <c r="B5379">
        <v>0.12668560700000001</v>
      </c>
      <c r="C5379" t="s">
        <v>1432</v>
      </c>
      <c r="D5379" s="71">
        <v>42437</v>
      </c>
      <c r="E5379">
        <v>3</v>
      </c>
      <c r="F5379">
        <v>2016</v>
      </c>
      <c r="G5379" t="s">
        <v>1598</v>
      </c>
      <c r="H5379" t="s">
        <v>1019</v>
      </c>
      <c r="I5379" t="s">
        <v>1599</v>
      </c>
    </row>
    <row r="5380" spans="1:9" x14ac:dyDescent="0.25">
      <c r="A5380" t="s">
        <v>1878</v>
      </c>
      <c r="B5380">
        <v>0.172658688</v>
      </c>
      <c r="C5380" t="s">
        <v>1432</v>
      </c>
      <c r="D5380" s="71">
        <v>42228</v>
      </c>
      <c r="E5380">
        <v>8</v>
      </c>
      <c r="F5380">
        <v>2015</v>
      </c>
      <c r="G5380" t="s">
        <v>1164</v>
      </c>
      <c r="H5380" t="s">
        <v>1018</v>
      </c>
      <c r="I5380" t="s">
        <v>1599</v>
      </c>
    </row>
    <row r="5381" spans="1:9" x14ac:dyDescent="0.25">
      <c r="A5381" t="s">
        <v>2041</v>
      </c>
      <c r="B5381">
        <v>0.168485884</v>
      </c>
      <c r="C5381" t="s">
        <v>1432</v>
      </c>
      <c r="D5381" s="71">
        <v>42446</v>
      </c>
      <c r="E5381">
        <v>3</v>
      </c>
      <c r="F5381">
        <v>2016</v>
      </c>
      <c r="G5381" t="s">
        <v>1164</v>
      </c>
      <c r="H5381" t="s">
        <v>1018</v>
      </c>
      <c r="I5381" t="s">
        <v>1599</v>
      </c>
    </row>
    <row r="5382" spans="1:9" x14ac:dyDescent="0.25">
      <c r="A5382" t="s">
        <v>2167</v>
      </c>
      <c r="B5382">
        <v>0.16575944000000001</v>
      </c>
      <c r="C5382" t="s">
        <v>1432</v>
      </c>
      <c r="D5382" s="71">
        <v>42510</v>
      </c>
      <c r="E5382">
        <v>5</v>
      </c>
      <c r="F5382">
        <v>2016</v>
      </c>
      <c r="G5382" t="s">
        <v>1164</v>
      </c>
      <c r="H5382" t="s">
        <v>1018</v>
      </c>
      <c r="I5382" t="s">
        <v>1599</v>
      </c>
    </row>
    <row r="5383" spans="1:9" x14ac:dyDescent="0.25">
      <c r="A5383" t="s">
        <v>2306</v>
      </c>
      <c r="B5383">
        <v>0.16327133099999999</v>
      </c>
      <c r="C5383" t="s">
        <v>1432</v>
      </c>
      <c r="D5383" s="71">
        <v>42416</v>
      </c>
      <c r="E5383">
        <v>2</v>
      </c>
      <c r="F5383">
        <v>2016</v>
      </c>
      <c r="G5383" t="s">
        <v>1164</v>
      </c>
      <c r="H5383" t="s">
        <v>1018</v>
      </c>
      <c r="I5383" t="s">
        <v>1599</v>
      </c>
    </row>
    <row r="5384" spans="1:9" x14ac:dyDescent="0.25">
      <c r="A5384" t="s">
        <v>2545</v>
      </c>
      <c r="B5384">
        <v>0.14475471200000001</v>
      </c>
      <c r="C5384" t="s">
        <v>1432</v>
      </c>
      <c r="D5384" s="71">
        <v>42530</v>
      </c>
      <c r="E5384">
        <v>6</v>
      </c>
      <c r="F5384">
        <v>2016</v>
      </c>
      <c r="G5384" t="s">
        <v>1164</v>
      </c>
      <c r="H5384" t="s">
        <v>1018</v>
      </c>
      <c r="I5384" t="s">
        <v>1599</v>
      </c>
    </row>
    <row r="5385" spans="1:9" x14ac:dyDescent="0.25">
      <c r="A5385" t="s">
        <v>1807</v>
      </c>
      <c r="B5385">
        <v>0.130246263</v>
      </c>
      <c r="C5385" t="s">
        <v>1432</v>
      </c>
      <c r="D5385" s="71">
        <v>42460</v>
      </c>
      <c r="E5385">
        <v>3</v>
      </c>
      <c r="F5385">
        <v>2016</v>
      </c>
      <c r="G5385" t="s">
        <v>1164</v>
      </c>
      <c r="H5385" t="s">
        <v>1018</v>
      </c>
      <c r="I5385" t="s">
        <v>1599</v>
      </c>
    </row>
    <row r="5386" spans="1:9" x14ac:dyDescent="0.25">
      <c r="A5386" t="s">
        <v>2027</v>
      </c>
      <c r="B5386">
        <v>0.12783963500000001</v>
      </c>
      <c r="C5386" t="s">
        <v>1432</v>
      </c>
      <c r="D5386" s="71">
        <v>42516</v>
      </c>
      <c r="E5386">
        <v>5</v>
      </c>
      <c r="F5386">
        <v>2016</v>
      </c>
      <c r="G5386" t="s">
        <v>1164</v>
      </c>
      <c r="H5386" t="s">
        <v>1018</v>
      </c>
      <c r="I5386" t="s">
        <v>1599</v>
      </c>
    </row>
    <row r="5387" spans="1:9" x14ac:dyDescent="0.25">
      <c r="A5387" t="s">
        <v>2380</v>
      </c>
      <c r="B5387">
        <v>0.123785043</v>
      </c>
      <c r="C5387" t="s">
        <v>1432</v>
      </c>
      <c r="D5387" s="71">
        <v>42151</v>
      </c>
      <c r="E5387">
        <v>5</v>
      </c>
      <c r="F5387">
        <v>2015</v>
      </c>
      <c r="G5387" t="s">
        <v>1164</v>
      </c>
      <c r="H5387" t="s">
        <v>1018</v>
      </c>
      <c r="I5387" t="s">
        <v>1599</v>
      </c>
    </row>
    <row r="5388" spans="1:9" x14ac:dyDescent="0.25">
      <c r="A5388" t="s">
        <v>2551</v>
      </c>
      <c r="B5388">
        <v>0.122261192</v>
      </c>
      <c r="C5388" t="s">
        <v>1432</v>
      </c>
      <c r="D5388" s="71">
        <v>42376</v>
      </c>
      <c r="E5388">
        <v>1</v>
      </c>
      <c r="F5388">
        <v>2016</v>
      </c>
      <c r="G5388" t="s">
        <v>1164</v>
      </c>
      <c r="H5388" t="s">
        <v>1018</v>
      </c>
      <c r="I5388" t="s">
        <v>1599</v>
      </c>
    </row>
    <row r="5389" spans="1:9" x14ac:dyDescent="0.25">
      <c r="A5389" t="s">
        <v>2566</v>
      </c>
      <c r="B5389">
        <v>0.122150884</v>
      </c>
      <c r="C5389" t="s">
        <v>1432</v>
      </c>
      <c r="D5389" s="71">
        <v>42254</v>
      </c>
      <c r="E5389">
        <v>9</v>
      </c>
      <c r="F5389">
        <v>2015</v>
      </c>
      <c r="G5389" t="s">
        <v>1164</v>
      </c>
      <c r="H5389" t="s">
        <v>1018</v>
      </c>
      <c r="I5389" t="s">
        <v>1599</v>
      </c>
    </row>
    <row r="5390" spans="1:9" x14ac:dyDescent="0.25">
      <c r="A5390" t="s">
        <v>2359</v>
      </c>
      <c r="B5390">
        <v>0.16226779999999999</v>
      </c>
      <c r="C5390" t="s">
        <v>1432</v>
      </c>
      <c r="D5390" s="71">
        <v>42535</v>
      </c>
      <c r="E5390">
        <v>6</v>
      </c>
      <c r="F5390">
        <v>2016</v>
      </c>
      <c r="G5390" t="s">
        <v>1164</v>
      </c>
      <c r="H5390" t="s">
        <v>1018</v>
      </c>
      <c r="I5390" t="s">
        <v>1599</v>
      </c>
    </row>
    <row r="5391" spans="1:9" x14ac:dyDescent="0.25">
      <c r="A5391" t="s">
        <v>2492</v>
      </c>
      <c r="B5391">
        <v>0.16001500499999999</v>
      </c>
      <c r="C5391" t="s">
        <v>1432</v>
      </c>
      <c r="D5391" s="71">
        <v>42475</v>
      </c>
      <c r="E5391">
        <v>4</v>
      </c>
      <c r="F5391">
        <v>2016</v>
      </c>
      <c r="G5391" t="s">
        <v>1164</v>
      </c>
      <c r="H5391" t="s">
        <v>1018</v>
      </c>
      <c r="I5391" t="s">
        <v>1599</v>
      </c>
    </row>
    <row r="5392" spans="1:9" x14ac:dyDescent="0.25">
      <c r="A5392" t="s">
        <v>2111</v>
      </c>
      <c r="B5392">
        <v>0.15027745100000001</v>
      </c>
      <c r="C5392" t="s">
        <v>1432</v>
      </c>
      <c r="D5392" s="71">
        <v>42429</v>
      </c>
      <c r="E5392">
        <v>2</v>
      </c>
      <c r="F5392">
        <v>2016</v>
      </c>
      <c r="G5392" t="s">
        <v>1164</v>
      </c>
      <c r="H5392" t="s">
        <v>1018</v>
      </c>
      <c r="I5392" t="s">
        <v>1599</v>
      </c>
    </row>
    <row r="5393" spans="1:9" x14ac:dyDescent="0.25">
      <c r="A5393" t="s">
        <v>2581</v>
      </c>
      <c r="B5393">
        <v>0.14443324199999999</v>
      </c>
      <c r="C5393" t="s">
        <v>1432</v>
      </c>
      <c r="D5393" s="71">
        <v>42415</v>
      </c>
      <c r="E5393">
        <v>2</v>
      </c>
      <c r="F5393">
        <v>2016</v>
      </c>
      <c r="G5393" t="s">
        <v>1164</v>
      </c>
      <c r="H5393" t="s">
        <v>1018</v>
      </c>
      <c r="I5393" t="s">
        <v>1599</v>
      </c>
    </row>
    <row r="5394" spans="1:9" x14ac:dyDescent="0.25">
      <c r="A5394" t="s">
        <v>2307</v>
      </c>
      <c r="B5394">
        <v>0.13564633500000001</v>
      </c>
      <c r="C5394" t="s">
        <v>1432</v>
      </c>
      <c r="D5394" s="71">
        <v>42509</v>
      </c>
      <c r="E5394">
        <v>5</v>
      </c>
      <c r="F5394">
        <v>2016</v>
      </c>
      <c r="G5394" t="s">
        <v>1164</v>
      </c>
      <c r="H5394" t="s">
        <v>1018</v>
      </c>
      <c r="I5394" t="s">
        <v>1599</v>
      </c>
    </row>
    <row r="5395" spans="1:9" x14ac:dyDescent="0.25">
      <c r="A5395" t="s">
        <v>1750</v>
      </c>
      <c r="B5395">
        <v>0.13080329199999999</v>
      </c>
      <c r="C5395" t="s">
        <v>1432</v>
      </c>
      <c r="D5395" s="71">
        <v>42429</v>
      </c>
      <c r="E5395">
        <v>2</v>
      </c>
      <c r="F5395">
        <v>2016</v>
      </c>
      <c r="G5395" t="s">
        <v>1164</v>
      </c>
      <c r="H5395" t="s">
        <v>1018</v>
      </c>
      <c r="I5395" t="s">
        <v>1599</v>
      </c>
    </row>
    <row r="5396" spans="1:9" x14ac:dyDescent="0.25">
      <c r="A5396" t="s">
        <v>2332</v>
      </c>
      <c r="B5396">
        <v>0.124339822</v>
      </c>
      <c r="C5396" t="s">
        <v>1432</v>
      </c>
      <c r="D5396" s="71">
        <v>42367</v>
      </c>
      <c r="E5396">
        <v>12</v>
      </c>
      <c r="F5396">
        <v>2015</v>
      </c>
      <c r="G5396" t="s">
        <v>1164</v>
      </c>
      <c r="H5396" t="s">
        <v>1018</v>
      </c>
      <c r="I5396" t="s">
        <v>1599</v>
      </c>
    </row>
    <row r="5397" spans="1:9" x14ac:dyDescent="0.25">
      <c r="A5397" t="s">
        <v>1679</v>
      </c>
      <c r="B5397">
        <v>0.65857818499999998</v>
      </c>
      <c r="C5397" t="s">
        <v>1416</v>
      </c>
      <c r="D5397" s="71">
        <v>42241</v>
      </c>
      <c r="E5397">
        <v>8</v>
      </c>
      <c r="F5397">
        <v>2015</v>
      </c>
      <c r="G5397" t="s">
        <v>1164</v>
      </c>
      <c r="H5397" t="s">
        <v>543</v>
      </c>
      <c r="I5397" t="s">
        <v>1599</v>
      </c>
    </row>
    <row r="5398" spans="1:9" x14ac:dyDescent="0.25">
      <c r="A5398" t="s">
        <v>1721</v>
      </c>
      <c r="B5398">
        <v>0.53567868399999996</v>
      </c>
      <c r="C5398" t="s">
        <v>1416</v>
      </c>
      <c r="D5398" s="71">
        <v>42250</v>
      </c>
      <c r="E5398">
        <v>9</v>
      </c>
      <c r="F5398">
        <v>2015</v>
      </c>
      <c r="G5398" t="s">
        <v>1164</v>
      </c>
      <c r="H5398" t="s">
        <v>543</v>
      </c>
      <c r="I5398" t="s">
        <v>1599</v>
      </c>
    </row>
    <row r="5399" spans="1:9" x14ac:dyDescent="0.25">
      <c r="A5399" t="s">
        <v>1722</v>
      </c>
      <c r="B5399">
        <v>0.53238950500000004</v>
      </c>
      <c r="C5399" t="s">
        <v>1416</v>
      </c>
      <c r="D5399" s="71">
        <v>42181</v>
      </c>
      <c r="E5399">
        <v>6</v>
      </c>
      <c r="F5399">
        <v>2015</v>
      </c>
      <c r="G5399" t="s">
        <v>1164</v>
      </c>
      <c r="H5399" t="s">
        <v>543</v>
      </c>
      <c r="I5399" t="s">
        <v>1599</v>
      </c>
    </row>
    <row r="5400" spans="1:9" x14ac:dyDescent="0.25">
      <c r="A5400" t="s">
        <v>1752</v>
      </c>
      <c r="B5400">
        <v>0.47007648800000001</v>
      </c>
      <c r="C5400" t="s">
        <v>1416</v>
      </c>
      <c r="D5400" s="71">
        <v>42139</v>
      </c>
      <c r="E5400">
        <v>5</v>
      </c>
      <c r="F5400">
        <v>2015</v>
      </c>
      <c r="G5400" t="s">
        <v>1164</v>
      </c>
      <c r="H5400" t="s">
        <v>543</v>
      </c>
      <c r="I5400" t="s">
        <v>1599</v>
      </c>
    </row>
    <row r="5401" spans="1:9" x14ac:dyDescent="0.25">
      <c r="A5401" t="s">
        <v>1772</v>
      </c>
      <c r="B5401">
        <v>0.424502624</v>
      </c>
      <c r="C5401" t="s">
        <v>1416</v>
      </c>
      <c r="D5401" s="71">
        <v>42261</v>
      </c>
      <c r="E5401">
        <v>9</v>
      </c>
      <c r="F5401">
        <v>2015</v>
      </c>
      <c r="G5401" t="s">
        <v>1164</v>
      </c>
      <c r="H5401" t="s">
        <v>543</v>
      </c>
      <c r="I5401" t="s">
        <v>1599</v>
      </c>
    </row>
    <row r="5402" spans="1:9" x14ac:dyDescent="0.25">
      <c r="A5402" t="s">
        <v>1778</v>
      </c>
      <c r="B5402">
        <v>0.419086397</v>
      </c>
      <c r="C5402" t="s">
        <v>1416</v>
      </c>
      <c r="D5402" s="71">
        <v>42136</v>
      </c>
      <c r="E5402">
        <v>5</v>
      </c>
      <c r="F5402">
        <v>2015</v>
      </c>
      <c r="G5402" t="s">
        <v>1164</v>
      </c>
      <c r="H5402" t="s">
        <v>543</v>
      </c>
      <c r="I5402" t="s">
        <v>1599</v>
      </c>
    </row>
    <row r="5403" spans="1:9" x14ac:dyDescent="0.25">
      <c r="A5403" t="s">
        <v>1899</v>
      </c>
      <c r="B5403">
        <v>0.33976825999999999</v>
      </c>
      <c r="C5403" t="s">
        <v>1416</v>
      </c>
      <c r="D5403" s="71">
        <v>42510</v>
      </c>
      <c r="E5403">
        <v>5</v>
      </c>
      <c r="F5403">
        <v>2016</v>
      </c>
      <c r="G5403" t="s">
        <v>1164</v>
      </c>
      <c r="H5403" t="s">
        <v>543</v>
      </c>
      <c r="I5403" t="s">
        <v>1599</v>
      </c>
    </row>
    <row r="5404" spans="1:9" x14ac:dyDescent="0.25">
      <c r="A5404" t="s">
        <v>1974</v>
      </c>
      <c r="B5404">
        <v>0.321261354</v>
      </c>
      <c r="C5404" t="s">
        <v>1416</v>
      </c>
      <c r="D5404" s="71">
        <v>42530</v>
      </c>
      <c r="E5404">
        <v>6</v>
      </c>
      <c r="F5404">
        <v>2016</v>
      </c>
      <c r="G5404" t="s">
        <v>1164</v>
      </c>
      <c r="H5404" t="s">
        <v>543</v>
      </c>
      <c r="I5404" t="s">
        <v>1599</v>
      </c>
    </row>
    <row r="5405" spans="1:9" x14ac:dyDescent="0.25">
      <c r="A5405" t="s">
        <v>1987</v>
      </c>
      <c r="B5405">
        <v>0.31883387299999999</v>
      </c>
      <c r="C5405" t="s">
        <v>1416</v>
      </c>
      <c r="D5405" s="71">
        <v>42216</v>
      </c>
      <c r="E5405">
        <v>7</v>
      </c>
      <c r="F5405">
        <v>2015</v>
      </c>
      <c r="G5405" t="s">
        <v>1164</v>
      </c>
      <c r="H5405" t="s">
        <v>543</v>
      </c>
      <c r="I5405" t="s">
        <v>1599</v>
      </c>
    </row>
    <row r="5406" spans="1:9" x14ac:dyDescent="0.25">
      <c r="A5406" t="s">
        <v>2014</v>
      </c>
      <c r="B5406">
        <v>0.31211517999999999</v>
      </c>
      <c r="C5406" t="s">
        <v>1416</v>
      </c>
      <c r="D5406" s="71">
        <v>42460</v>
      </c>
      <c r="E5406">
        <v>3</v>
      </c>
      <c r="F5406">
        <v>2016</v>
      </c>
      <c r="G5406" t="s">
        <v>1164</v>
      </c>
      <c r="H5406" t="s">
        <v>543</v>
      </c>
      <c r="I5406" t="s">
        <v>1599</v>
      </c>
    </row>
    <row r="5407" spans="1:9" x14ac:dyDescent="0.25">
      <c r="A5407" t="s">
        <v>2021</v>
      </c>
      <c r="B5407">
        <v>0.31091453200000002</v>
      </c>
      <c r="C5407" t="s">
        <v>1416</v>
      </c>
      <c r="D5407" s="71">
        <v>42458</v>
      </c>
      <c r="E5407">
        <v>3</v>
      </c>
      <c r="F5407">
        <v>2016</v>
      </c>
      <c r="G5407" t="s">
        <v>1164</v>
      </c>
      <c r="H5407" t="s">
        <v>543</v>
      </c>
      <c r="I5407" t="s">
        <v>1599</v>
      </c>
    </row>
    <row r="5408" spans="1:9" x14ac:dyDescent="0.25">
      <c r="A5408" t="s">
        <v>2060</v>
      </c>
      <c r="B5408">
        <v>0.30527491800000001</v>
      </c>
      <c r="C5408" t="s">
        <v>1416</v>
      </c>
      <c r="D5408" s="71">
        <v>42342</v>
      </c>
      <c r="E5408">
        <v>12</v>
      </c>
      <c r="F5408">
        <v>2015</v>
      </c>
      <c r="G5408" t="s">
        <v>1164</v>
      </c>
      <c r="H5408" t="s">
        <v>543</v>
      </c>
      <c r="I5408" t="s">
        <v>1599</v>
      </c>
    </row>
    <row r="5409" spans="1:9" x14ac:dyDescent="0.25">
      <c r="A5409" t="s">
        <v>2065</v>
      </c>
      <c r="B5409">
        <v>0.30475128499999998</v>
      </c>
      <c r="C5409" t="s">
        <v>1416</v>
      </c>
      <c r="D5409" s="71">
        <v>42479</v>
      </c>
      <c r="E5409">
        <v>4</v>
      </c>
      <c r="F5409">
        <v>2016</v>
      </c>
      <c r="G5409" t="s">
        <v>1164</v>
      </c>
      <c r="H5409" t="s">
        <v>543</v>
      </c>
      <c r="I5409" t="s">
        <v>1599</v>
      </c>
    </row>
    <row r="5410" spans="1:9" x14ac:dyDescent="0.25">
      <c r="A5410" t="s">
        <v>2088</v>
      </c>
      <c r="B5410">
        <v>0.29674212500000002</v>
      </c>
      <c r="C5410" t="s">
        <v>1416</v>
      </c>
      <c r="D5410" s="71">
        <v>42429</v>
      </c>
      <c r="E5410">
        <v>2</v>
      </c>
      <c r="F5410">
        <v>2016</v>
      </c>
      <c r="G5410" t="s">
        <v>1164</v>
      </c>
      <c r="H5410" t="s">
        <v>543</v>
      </c>
      <c r="I5410" t="s">
        <v>1599</v>
      </c>
    </row>
    <row r="5411" spans="1:9" x14ac:dyDescent="0.25">
      <c r="A5411" t="s">
        <v>2142</v>
      </c>
      <c r="B5411">
        <v>0.28992072499999999</v>
      </c>
      <c r="C5411" t="s">
        <v>1416</v>
      </c>
      <c r="D5411" s="71">
        <v>42412</v>
      </c>
      <c r="E5411">
        <v>2</v>
      </c>
      <c r="F5411">
        <v>2016</v>
      </c>
      <c r="G5411" t="s">
        <v>1164</v>
      </c>
      <c r="H5411" t="s">
        <v>543</v>
      </c>
      <c r="I5411" t="s">
        <v>1599</v>
      </c>
    </row>
    <row r="5412" spans="1:9" x14ac:dyDescent="0.25">
      <c r="A5412" t="s">
        <v>2174</v>
      </c>
      <c r="B5412">
        <v>0.285500166</v>
      </c>
      <c r="C5412" t="s">
        <v>1416</v>
      </c>
      <c r="D5412" s="71">
        <v>42521</v>
      </c>
      <c r="E5412">
        <v>5</v>
      </c>
      <c r="F5412">
        <v>2016</v>
      </c>
      <c r="G5412" t="s">
        <v>1164</v>
      </c>
      <c r="H5412" t="s">
        <v>543</v>
      </c>
      <c r="I5412" t="s">
        <v>1599</v>
      </c>
    </row>
    <row r="5413" spans="1:9" x14ac:dyDescent="0.25">
      <c r="A5413" t="s">
        <v>2186</v>
      </c>
      <c r="B5413">
        <v>0.28375182900000001</v>
      </c>
      <c r="C5413" t="s">
        <v>1416</v>
      </c>
      <c r="D5413" s="71">
        <v>42488</v>
      </c>
      <c r="E5413">
        <v>4</v>
      </c>
      <c r="F5413">
        <v>2016</v>
      </c>
      <c r="G5413" t="s">
        <v>1164</v>
      </c>
      <c r="H5413" t="s">
        <v>543</v>
      </c>
      <c r="I5413" t="s">
        <v>1599</v>
      </c>
    </row>
    <row r="5414" spans="1:9" x14ac:dyDescent="0.25">
      <c r="A5414" t="s">
        <v>2375</v>
      </c>
      <c r="B5414">
        <v>0.26453650200000001</v>
      </c>
      <c r="C5414" t="s">
        <v>1416</v>
      </c>
      <c r="D5414" s="71">
        <v>42425</v>
      </c>
      <c r="E5414">
        <v>2</v>
      </c>
      <c r="F5414">
        <v>2016</v>
      </c>
      <c r="G5414" t="s">
        <v>1164</v>
      </c>
      <c r="H5414" t="s">
        <v>543</v>
      </c>
      <c r="I5414" t="s">
        <v>1599</v>
      </c>
    </row>
    <row r="5415" spans="1:9" x14ac:dyDescent="0.25">
      <c r="A5415" t="s">
        <v>2414</v>
      </c>
      <c r="B5415">
        <v>0.25743321400000002</v>
      </c>
      <c r="C5415" t="s">
        <v>1416</v>
      </c>
      <c r="D5415" s="71">
        <v>42397</v>
      </c>
      <c r="E5415">
        <v>1</v>
      </c>
      <c r="F5415">
        <v>2016</v>
      </c>
      <c r="G5415" t="s">
        <v>1164</v>
      </c>
      <c r="H5415" t="s">
        <v>543</v>
      </c>
      <c r="I5415" t="s">
        <v>1599</v>
      </c>
    </row>
    <row r="5416" spans="1:9" x14ac:dyDescent="0.25">
      <c r="A5416" t="s">
        <v>2545</v>
      </c>
      <c r="B5416">
        <v>0.24451272900000001</v>
      </c>
      <c r="C5416" t="s">
        <v>1416</v>
      </c>
      <c r="D5416" s="71">
        <v>42174</v>
      </c>
      <c r="E5416">
        <v>6</v>
      </c>
      <c r="F5416">
        <v>2015</v>
      </c>
      <c r="G5416" t="s">
        <v>1164</v>
      </c>
      <c r="H5416" t="s">
        <v>543</v>
      </c>
      <c r="I5416" t="s">
        <v>1599</v>
      </c>
    </row>
    <row r="5417" spans="1:9" x14ac:dyDescent="0.25">
      <c r="A5417" t="s">
        <v>2595</v>
      </c>
      <c r="B5417">
        <v>0.23987719699999999</v>
      </c>
      <c r="C5417" t="s">
        <v>1416</v>
      </c>
      <c r="D5417" s="71">
        <v>42466</v>
      </c>
      <c r="E5417">
        <v>4</v>
      </c>
      <c r="F5417">
        <v>2016</v>
      </c>
      <c r="G5417" t="s">
        <v>1164</v>
      </c>
      <c r="H5417" t="s">
        <v>543</v>
      </c>
      <c r="I5417" t="s">
        <v>1599</v>
      </c>
    </row>
    <row r="5418" spans="1:9" x14ac:dyDescent="0.25">
      <c r="A5418" t="s">
        <v>2643</v>
      </c>
      <c r="B5418">
        <v>0.23550769599999999</v>
      </c>
      <c r="C5418" t="s">
        <v>1416</v>
      </c>
      <c r="D5418" s="71">
        <v>42244</v>
      </c>
      <c r="E5418">
        <v>8</v>
      </c>
      <c r="F5418">
        <v>2015</v>
      </c>
      <c r="G5418" t="s">
        <v>1164</v>
      </c>
      <c r="H5418" t="s">
        <v>543</v>
      </c>
      <c r="I5418" t="s">
        <v>1599</v>
      </c>
    </row>
    <row r="5419" spans="1:9" x14ac:dyDescent="0.25">
      <c r="A5419" t="s">
        <v>1746</v>
      </c>
      <c r="B5419">
        <v>0.226005917</v>
      </c>
      <c r="C5419" t="s">
        <v>1416</v>
      </c>
      <c r="D5419" s="71">
        <v>42440</v>
      </c>
      <c r="E5419">
        <v>3</v>
      </c>
      <c r="F5419">
        <v>2016</v>
      </c>
      <c r="G5419" t="s">
        <v>1164</v>
      </c>
      <c r="H5419" t="s">
        <v>543</v>
      </c>
      <c r="I5419" t="s">
        <v>1599</v>
      </c>
    </row>
    <row r="5420" spans="1:9" x14ac:dyDescent="0.25">
      <c r="A5420" t="s">
        <v>1921</v>
      </c>
      <c r="B5420">
        <v>0.212197676</v>
      </c>
      <c r="C5420" t="s">
        <v>1416</v>
      </c>
      <c r="D5420" s="71">
        <v>42338</v>
      </c>
      <c r="E5420">
        <v>11</v>
      </c>
      <c r="F5420">
        <v>2015</v>
      </c>
      <c r="G5420" t="s">
        <v>1164</v>
      </c>
      <c r="H5420" t="s">
        <v>543</v>
      </c>
      <c r="I5420" t="s">
        <v>1599</v>
      </c>
    </row>
    <row r="5421" spans="1:9" x14ac:dyDescent="0.25">
      <c r="A5421" t="s">
        <v>1988</v>
      </c>
      <c r="B5421">
        <v>0.208320227</v>
      </c>
      <c r="C5421" t="s">
        <v>1416</v>
      </c>
      <c r="D5421" s="71">
        <v>42409</v>
      </c>
      <c r="E5421">
        <v>2</v>
      </c>
      <c r="F5421">
        <v>2016</v>
      </c>
      <c r="G5421" t="s">
        <v>1164</v>
      </c>
      <c r="H5421" t="s">
        <v>543</v>
      </c>
      <c r="I5421" t="s">
        <v>1599</v>
      </c>
    </row>
    <row r="5422" spans="1:9" x14ac:dyDescent="0.25">
      <c r="A5422" t="s">
        <v>2044</v>
      </c>
      <c r="B5422">
        <v>0.20495248299999999</v>
      </c>
      <c r="C5422" t="s">
        <v>1416</v>
      </c>
      <c r="D5422" s="71">
        <v>42425</v>
      </c>
      <c r="E5422">
        <v>2</v>
      </c>
      <c r="F5422">
        <v>2016</v>
      </c>
      <c r="G5422" t="s">
        <v>1164</v>
      </c>
      <c r="H5422" t="s">
        <v>543</v>
      </c>
      <c r="I5422" t="s">
        <v>1599</v>
      </c>
    </row>
    <row r="5423" spans="1:9" x14ac:dyDescent="0.25">
      <c r="A5423" t="s">
        <v>2151</v>
      </c>
      <c r="B5423">
        <v>0.198826164</v>
      </c>
      <c r="C5423" t="s">
        <v>1416</v>
      </c>
      <c r="D5423" s="71">
        <v>42466</v>
      </c>
      <c r="E5423">
        <v>4</v>
      </c>
      <c r="F5423">
        <v>2016</v>
      </c>
      <c r="G5423" t="s">
        <v>1164</v>
      </c>
      <c r="H5423" t="s">
        <v>543</v>
      </c>
      <c r="I5423" t="s">
        <v>1599</v>
      </c>
    </row>
    <row r="5424" spans="1:9" x14ac:dyDescent="0.25">
      <c r="A5424" t="s">
        <v>2282</v>
      </c>
      <c r="B5424">
        <v>0.19227391499999999</v>
      </c>
      <c r="C5424" t="s">
        <v>1416</v>
      </c>
      <c r="D5424" s="71">
        <v>42405</v>
      </c>
      <c r="E5424">
        <v>2</v>
      </c>
      <c r="F5424">
        <v>2016</v>
      </c>
      <c r="G5424" t="s">
        <v>1164</v>
      </c>
      <c r="H5424" t="s">
        <v>543</v>
      </c>
      <c r="I5424" t="s">
        <v>1599</v>
      </c>
    </row>
    <row r="5425" spans="1:9" x14ac:dyDescent="0.25">
      <c r="A5425" t="s">
        <v>2335</v>
      </c>
      <c r="B5425">
        <v>0.18966118800000001</v>
      </c>
      <c r="C5425" t="s">
        <v>1416</v>
      </c>
      <c r="D5425" s="71">
        <v>41988</v>
      </c>
      <c r="E5425">
        <v>12</v>
      </c>
      <c r="F5425">
        <v>2014</v>
      </c>
      <c r="G5425" t="s">
        <v>1164</v>
      </c>
      <c r="H5425" t="s">
        <v>543</v>
      </c>
      <c r="I5425" t="s">
        <v>1599</v>
      </c>
    </row>
    <row r="5426" spans="1:9" x14ac:dyDescent="0.25">
      <c r="A5426" t="s">
        <v>2384</v>
      </c>
      <c r="B5426">
        <v>0.18804209099999999</v>
      </c>
      <c r="C5426" t="s">
        <v>1416</v>
      </c>
      <c r="D5426" s="71">
        <v>42174</v>
      </c>
      <c r="E5426">
        <v>6</v>
      </c>
      <c r="F5426">
        <v>2015</v>
      </c>
      <c r="G5426" t="s">
        <v>1164</v>
      </c>
      <c r="H5426" t="s">
        <v>543</v>
      </c>
      <c r="I5426" t="s">
        <v>1599</v>
      </c>
    </row>
    <row r="5427" spans="1:9" x14ac:dyDescent="0.25">
      <c r="A5427" t="s">
        <v>2395</v>
      </c>
      <c r="B5427">
        <v>0.187859416</v>
      </c>
      <c r="C5427" t="s">
        <v>1416</v>
      </c>
      <c r="D5427" s="71">
        <v>42450</v>
      </c>
      <c r="E5427">
        <v>3</v>
      </c>
      <c r="F5427">
        <v>2016</v>
      </c>
      <c r="G5427" t="s">
        <v>1164</v>
      </c>
      <c r="H5427" t="s">
        <v>543</v>
      </c>
      <c r="I5427" t="s">
        <v>1599</v>
      </c>
    </row>
    <row r="5428" spans="1:9" x14ac:dyDescent="0.25">
      <c r="A5428" t="s">
        <v>1761</v>
      </c>
      <c r="B5428">
        <v>0.176441238</v>
      </c>
      <c r="C5428" t="s">
        <v>1416</v>
      </c>
      <c r="D5428" s="71">
        <v>42215</v>
      </c>
      <c r="E5428">
        <v>7</v>
      </c>
      <c r="F5428">
        <v>2015</v>
      </c>
      <c r="G5428" t="s">
        <v>1164</v>
      </c>
      <c r="H5428" t="s">
        <v>543</v>
      </c>
      <c r="I5428" t="s">
        <v>1599</v>
      </c>
    </row>
    <row r="5429" spans="1:9" x14ac:dyDescent="0.25">
      <c r="A5429" t="s">
        <v>1971</v>
      </c>
      <c r="B5429">
        <v>0.170023752</v>
      </c>
      <c r="C5429" t="s">
        <v>1416</v>
      </c>
      <c r="D5429" s="71">
        <v>42345</v>
      </c>
      <c r="E5429">
        <v>12</v>
      </c>
      <c r="F5429">
        <v>2015</v>
      </c>
      <c r="G5429" t="s">
        <v>1164</v>
      </c>
      <c r="H5429" t="s">
        <v>543</v>
      </c>
      <c r="I5429" t="s">
        <v>1599</v>
      </c>
    </row>
    <row r="5430" spans="1:9" x14ac:dyDescent="0.25">
      <c r="A5430" t="s">
        <v>2100</v>
      </c>
      <c r="B5430">
        <v>0.16731174700000001</v>
      </c>
      <c r="C5430" t="s">
        <v>1416</v>
      </c>
      <c r="D5430" s="71">
        <v>42444</v>
      </c>
      <c r="E5430">
        <v>3</v>
      </c>
      <c r="F5430">
        <v>2016</v>
      </c>
      <c r="G5430" t="s">
        <v>1164</v>
      </c>
      <c r="H5430" t="s">
        <v>543</v>
      </c>
      <c r="I5430" t="s">
        <v>1599</v>
      </c>
    </row>
    <row r="5431" spans="1:9" x14ac:dyDescent="0.25">
      <c r="A5431" t="s">
        <v>2134</v>
      </c>
      <c r="B5431">
        <v>0.16660629199999999</v>
      </c>
      <c r="C5431" t="s">
        <v>1416</v>
      </c>
      <c r="D5431" s="71">
        <v>42475</v>
      </c>
      <c r="E5431">
        <v>4</v>
      </c>
      <c r="F5431">
        <v>2016</v>
      </c>
      <c r="G5431" t="s">
        <v>1164</v>
      </c>
      <c r="H5431" t="s">
        <v>543</v>
      </c>
      <c r="I5431" t="s">
        <v>1599</v>
      </c>
    </row>
    <row r="5432" spans="1:9" x14ac:dyDescent="0.25">
      <c r="A5432" t="s">
        <v>2149</v>
      </c>
      <c r="B5432">
        <v>0.16619326300000001</v>
      </c>
      <c r="C5432" t="s">
        <v>1416</v>
      </c>
      <c r="D5432" s="71">
        <v>42383</v>
      </c>
      <c r="E5432">
        <v>1</v>
      </c>
      <c r="F5432">
        <v>2016</v>
      </c>
      <c r="G5432" t="s">
        <v>1164</v>
      </c>
      <c r="H5432" t="s">
        <v>543</v>
      </c>
      <c r="I5432" t="s">
        <v>1599</v>
      </c>
    </row>
    <row r="5433" spans="1:9" x14ac:dyDescent="0.25">
      <c r="A5433" t="s">
        <v>2262</v>
      </c>
      <c r="B5433">
        <v>0.164034339</v>
      </c>
      <c r="C5433" t="s">
        <v>1416</v>
      </c>
      <c r="D5433" s="71">
        <v>41803</v>
      </c>
      <c r="E5433">
        <v>6</v>
      </c>
      <c r="F5433">
        <v>2014</v>
      </c>
      <c r="G5433" t="s">
        <v>1164</v>
      </c>
      <c r="H5433" t="s">
        <v>543</v>
      </c>
      <c r="I5433" t="s">
        <v>1599</v>
      </c>
    </row>
    <row r="5434" spans="1:9" x14ac:dyDescent="0.25">
      <c r="A5434" t="s">
        <v>2342</v>
      </c>
      <c r="B5434">
        <v>0.16257654599999999</v>
      </c>
      <c r="C5434" t="s">
        <v>1416</v>
      </c>
      <c r="D5434" s="71">
        <v>42289</v>
      </c>
      <c r="E5434">
        <v>10</v>
      </c>
      <c r="F5434">
        <v>2015</v>
      </c>
      <c r="G5434" t="s">
        <v>1164</v>
      </c>
      <c r="H5434" t="s">
        <v>543</v>
      </c>
      <c r="I5434" t="s">
        <v>1599</v>
      </c>
    </row>
    <row r="5435" spans="1:9" x14ac:dyDescent="0.25">
      <c r="A5435" t="s">
        <v>1798</v>
      </c>
      <c r="B5435">
        <v>0.154705501</v>
      </c>
      <c r="C5435" t="s">
        <v>1416</v>
      </c>
      <c r="D5435" s="71">
        <v>42388</v>
      </c>
      <c r="E5435">
        <v>1</v>
      </c>
      <c r="F5435">
        <v>2016</v>
      </c>
      <c r="G5435" t="s">
        <v>1164</v>
      </c>
      <c r="H5435" t="s">
        <v>543</v>
      </c>
      <c r="I5435" t="s">
        <v>1599</v>
      </c>
    </row>
    <row r="5436" spans="1:9" x14ac:dyDescent="0.25">
      <c r="A5436" t="s">
        <v>2084</v>
      </c>
      <c r="B5436">
        <v>0.15071257099999999</v>
      </c>
      <c r="C5436" t="s">
        <v>1416</v>
      </c>
      <c r="D5436" s="71">
        <v>41696</v>
      </c>
      <c r="E5436">
        <v>2</v>
      </c>
      <c r="F5436">
        <v>2014</v>
      </c>
      <c r="G5436" t="s">
        <v>1164</v>
      </c>
      <c r="H5436" t="s">
        <v>543</v>
      </c>
      <c r="I5436" t="s">
        <v>1599</v>
      </c>
    </row>
    <row r="5437" spans="1:9" x14ac:dyDescent="0.25">
      <c r="A5437" t="s">
        <v>2188</v>
      </c>
      <c r="B5437">
        <v>0.149256322</v>
      </c>
      <c r="C5437" t="s">
        <v>1416</v>
      </c>
      <c r="D5437" s="71">
        <v>42150</v>
      </c>
      <c r="E5437">
        <v>5</v>
      </c>
      <c r="F5437">
        <v>2015</v>
      </c>
      <c r="G5437" t="s">
        <v>1164</v>
      </c>
      <c r="H5437" t="s">
        <v>543</v>
      </c>
      <c r="I5437" t="s">
        <v>1599</v>
      </c>
    </row>
    <row r="5438" spans="1:9" x14ac:dyDescent="0.25">
      <c r="A5438" t="s">
        <v>1693</v>
      </c>
      <c r="B5438">
        <v>0.143106548</v>
      </c>
      <c r="C5438" t="s">
        <v>1416</v>
      </c>
      <c r="D5438" s="71">
        <v>42361</v>
      </c>
      <c r="E5438">
        <v>12</v>
      </c>
      <c r="F5438">
        <v>2015</v>
      </c>
      <c r="G5438" t="s">
        <v>1164</v>
      </c>
      <c r="H5438" t="s">
        <v>543</v>
      </c>
      <c r="I5438" t="s">
        <v>1599</v>
      </c>
    </row>
    <row r="5439" spans="1:9" x14ac:dyDescent="0.25">
      <c r="A5439" t="s">
        <v>1971</v>
      </c>
      <c r="B5439">
        <v>0.13967615999999999</v>
      </c>
      <c r="C5439" t="s">
        <v>1416</v>
      </c>
      <c r="D5439" s="71">
        <v>42018</v>
      </c>
      <c r="E5439">
        <v>1</v>
      </c>
      <c r="F5439">
        <v>2015</v>
      </c>
      <c r="G5439" t="s">
        <v>1164</v>
      </c>
      <c r="H5439" t="s">
        <v>543</v>
      </c>
      <c r="I5439" t="s">
        <v>1600</v>
      </c>
    </row>
    <row r="5440" spans="1:9" x14ac:dyDescent="0.25">
      <c r="A5440" t="s">
        <v>2097</v>
      </c>
      <c r="B5440">
        <v>0.138079641</v>
      </c>
      <c r="C5440" t="s">
        <v>1416</v>
      </c>
      <c r="D5440" s="71">
        <v>42059</v>
      </c>
      <c r="E5440">
        <v>2</v>
      </c>
      <c r="F5440">
        <v>2015</v>
      </c>
      <c r="G5440" t="s">
        <v>1164</v>
      </c>
      <c r="H5440" t="s">
        <v>543</v>
      </c>
      <c r="I5440" t="s">
        <v>1599</v>
      </c>
    </row>
    <row r="5441" spans="1:9" x14ac:dyDescent="0.25">
      <c r="A5441" t="s">
        <v>2205</v>
      </c>
      <c r="B5441">
        <v>0.13675578899999999</v>
      </c>
      <c r="C5441" t="s">
        <v>1416</v>
      </c>
      <c r="D5441" s="71">
        <v>42458</v>
      </c>
      <c r="E5441">
        <v>3</v>
      </c>
      <c r="F5441">
        <v>2016</v>
      </c>
      <c r="G5441" t="s">
        <v>1164</v>
      </c>
      <c r="H5441" t="s">
        <v>543</v>
      </c>
      <c r="I5441" t="s">
        <v>1599</v>
      </c>
    </row>
    <row r="5442" spans="1:9" x14ac:dyDescent="0.25">
      <c r="A5442" t="s">
        <v>2409</v>
      </c>
      <c r="B5442">
        <v>0.13435228299999999</v>
      </c>
      <c r="C5442" t="s">
        <v>1416</v>
      </c>
      <c r="D5442" s="71">
        <v>42418</v>
      </c>
      <c r="E5442">
        <v>2</v>
      </c>
      <c r="F5442">
        <v>2016</v>
      </c>
      <c r="G5442" t="s">
        <v>1164</v>
      </c>
      <c r="H5442" t="s">
        <v>543</v>
      </c>
      <c r="I5442" t="s">
        <v>1599</v>
      </c>
    </row>
    <row r="5443" spans="1:9" x14ac:dyDescent="0.25">
      <c r="A5443" t="s">
        <v>2533</v>
      </c>
      <c r="B5443">
        <v>0.133169231</v>
      </c>
      <c r="C5443" t="s">
        <v>1416</v>
      </c>
      <c r="D5443" s="71">
        <v>42135</v>
      </c>
      <c r="E5443">
        <v>5</v>
      </c>
      <c r="F5443">
        <v>2015</v>
      </c>
      <c r="G5443" t="s">
        <v>1164</v>
      </c>
      <c r="H5443" t="s">
        <v>543</v>
      </c>
      <c r="I5443" t="s">
        <v>1599</v>
      </c>
    </row>
    <row r="5444" spans="1:9" x14ac:dyDescent="0.25">
      <c r="A5444" t="s">
        <v>1906</v>
      </c>
      <c r="B5444">
        <v>0.12919488700000001</v>
      </c>
      <c r="C5444" t="s">
        <v>1416</v>
      </c>
      <c r="D5444" s="71">
        <v>42187</v>
      </c>
      <c r="E5444">
        <v>7</v>
      </c>
      <c r="F5444">
        <v>2015</v>
      </c>
      <c r="G5444" t="s">
        <v>1164</v>
      </c>
      <c r="H5444" t="s">
        <v>543</v>
      </c>
      <c r="I5444" t="s">
        <v>1599</v>
      </c>
    </row>
    <row r="5445" spans="1:9" x14ac:dyDescent="0.25">
      <c r="A5445" t="s">
        <v>2115</v>
      </c>
      <c r="B5445">
        <v>0.12683509700000001</v>
      </c>
      <c r="C5445" t="s">
        <v>1416</v>
      </c>
      <c r="D5445" s="71">
        <v>42247</v>
      </c>
      <c r="E5445">
        <v>8</v>
      </c>
      <c r="F5445">
        <v>2015</v>
      </c>
      <c r="G5445" t="s">
        <v>1164</v>
      </c>
      <c r="H5445" t="s">
        <v>543</v>
      </c>
      <c r="I5445" t="s">
        <v>1599</v>
      </c>
    </row>
    <row r="5446" spans="1:9" x14ac:dyDescent="0.25">
      <c r="A5446" t="s">
        <v>2248</v>
      </c>
      <c r="B5446">
        <v>0.125193692</v>
      </c>
      <c r="C5446" t="s">
        <v>1416</v>
      </c>
      <c r="D5446" s="71">
        <v>42488</v>
      </c>
      <c r="E5446">
        <v>4</v>
      </c>
      <c r="F5446">
        <v>2016</v>
      </c>
      <c r="G5446" t="s">
        <v>1164</v>
      </c>
      <c r="H5446" t="s">
        <v>543</v>
      </c>
      <c r="I5446" t="s">
        <v>1599</v>
      </c>
    </row>
    <row r="5447" spans="1:9" x14ac:dyDescent="0.25">
      <c r="A5447" t="s">
        <v>2365</v>
      </c>
      <c r="B5447">
        <v>0.12398688400000001</v>
      </c>
      <c r="C5447" t="s">
        <v>1416</v>
      </c>
      <c r="D5447" s="71">
        <v>42419</v>
      </c>
      <c r="E5447">
        <v>2</v>
      </c>
      <c r="F5447">
        <v>2016</v>
      </c>
      <c r="G5447" t="s">
        <v>1164</v>
      </c>
      <c r="H5447" t="s">
        <v>543</v>
      </c>
      <c r="I5447" t="s">
        <v>1599</v>
      </c>
    </row>
    <row r="5448" spans="1:9" x14ac:dyDescent="0.25">
      <c r="A5448" t="s">
        <v>2467</v>
      </c>
      <c r="B5448">
        <v>0.12299431700000001</v>
      </c>
      <c r="C5448" t="s">
        <v>1416</v>
      </c>
      <c r="D5448" s="71">
        <v>42226</v>
      </c>
      <c r="E5448">
        <v>8</v>
      </c>
      <c r="F5448">
        <v>2015</v>
      </c>
      <c r="G5448" t="s">
        <v>1164</v>
      </c>
      <c r="H5448" t="s">
        <v>543</v>
      </c>
      <c r="I5448" t="s">
        <v>1599</v>
      </c>
    </row>
    <row r="5449" spans="1:9" x14ac:dyDescent="0.25">
      <c r="A5449" t="s">
        <v>2553</v>
      </c>
      <c r="B5449">
        <v>0.12223687699999999</v>
      </c>
      <c r="C5449" t="s">
        <v>1416</v>
      </c>
      <c r="D5449" s="71">
        <v>42348</v>
      </c>
      <c r="E5449">
        <v>12</v>
      </c>
      <c r="F5449">
        <v>2015</v>
      </c>
      <c r="G5449" t="s">
        <v>1164</v>
      </c>
      <c r="H5449" t="s">
        <v>543</v>
      </c>
      <c r="I5449" t="s">
        <v>1599</v>
      </c>
    </row>
    <row r="5450" spans="1:9" x14ac:dyDescent="0.25">
      <c r="A5450" t="s">
        <v>2593</v>
      </c>
      <c r="B5450">
        <v>0.12187105400000001</v>
      </c>
      <c r="C5450" t="s">
        <v>1421</v>
      </c>
      <c r="D5450" s="71">
        <v>42466</v>
      </c>
      <c r="E5450">
        <v>4</v>
      </c>
      <c r="F5450">
        <v>2016</v>
      </c>
      <c r="G5450" t="s">
        <v>1164</v>
      </c>
      <c r="H5450" t="s">
        <v>543</v>
      </c>
      <c r="I5450" t="s">
        <v>1599</v>
      </c>
    </row>
    <row r="5451" spans="1:9" x14ac:dyDescent="0.25">
      <c r="A5451" t="s">
        <v>1736</v>
      </c>
      <c r="B5451">
        <v>0.155509867</v>
      </c>
      <c r="C5451" t="s">
        <v>1421</v>
      </c>
      <c r="D5451" s="71">
        <v>42290</v>
      </c>
      <c r="E5451">
        <v>10</v>
      </c>
      <c r="F5451">
        <v>2015</v>
      </c>
      <c r="G5451" t="s">
        <v>1164</v>
      </c>
      <c r="H5451" t="s">
        <v>543</v>
      </c>
      <c r="I5451" t="s">
        <v>1599</v>
      </c>
    </row>
    <row r="5452" spans="1:9" x14ac:dyDescent="0.25">
      <c r="A5452" t="s">
        <v>2417</v>
      </c>
      <c r="B5452">
        <v>0.14628397500000001</v>
      </c>
      <c r="C5452" t="s">
        <v>1421</v>
      </c>
      <c r="D5452" s="71">
        <v>42521</v>
      </c>
      <c r="E5452">
        <v>5</v>
      </c>
      <c r="F5452">
        <v>2016</v>
      </c>
      <c r="G5452" t="s">
        <v>1164</v>
      </c>
      <c r="H5452" t="s">
        <v>543</v>
      </c>
      <c r="I5452" t="s">
        <v>1599</v>
      </c>
    </row>
    <row r="5453" spans="1:9" x14ac:dyDescent="0.25">
      <c r="A5453" t="s">
        <v>2236</v>
      </c>
      <c r="B5453">
        <v>0.125293765</v>
      </c>
      <c r="C5453" t="s">
        <v>1421</v>
      </c>
      <c r="D5453" s="71">
        <v>42517</v>
      </c>
      <c r="E5453">
        <v>5</v>
      </c>
      <c r="F5453">
        <v>2016</v>
      </c>
      <c r="G5453" t="s">
        <v>1164</v>
      </c>
      <c r="H5453" t="s">
        <v>543</v>
      </c>
      <c r="I5453" t="s">
        <v>1599</v>
      </c>
    </row>
    <row r="5454" spans="1:9" x14ac:dyDescent="0.25">
      <c r="A5454" t="s">
        <v>2236</v>
      </c>
      <c r="B5454">
        <v>0.19462260000000001</v>
      </c>
      <c r="C5454" t="s">
        <v>1421</v>
      </c>
      <c r="D5454" s="71">
        <v>42531</v>
      </c>
      <c r="E5454">
        <v>6</v>
      </c>
      <c r="F5454">
        <v>2016</v>
      </c>
      <c r="G5454" t="s">
        <v>1164</v>
      </c>
      <c r="H5454" t="s">
        <v>543</v>
      </c>
      <c r="I5454" t="s">
        <v>1599</v>
      </c>
    </row>
    <row r="5455" spans="1:9" x14ac:dyDescent="0.25">
      <c r="A5455" t="s">
        <v>2470</v>
      </c>
      <c r="B5455">
        <v>0.184870795</v>
      </c>
      <c r="C5455" t="s">
        <v>1421</v>
      </c>
      <c r="D5455" s="71">
        <v>42405</v>
      </c>
      <c r="E5455">
        <v>2</v>
      </c>
      <c r="F5455">
        <v>2016</v>
      </c>
      <c r="G5455" t="s">
        <v>1164</v>
      </c>
      <c r="H5455" t="s">
        <v>543</v>
      </c>
      <c r="I5455" t="s">
        <v>1599</v>
      </c>
    </row>
    <row r="5456" spans="1:9" x14ac:dyDescent="0.25">
      <c r="A5456" t="s">
        <v>1660</v>
      </c>
      <c r="B5456">
        <v>0.17912392299999999</v>
      </c>
      <c r="C5456" t="s">
        <v>1421</v>
      </c>
      <c r="D5456" s="71">
        <v>42486</v>
      </c>
      <c r="E5456">
        <v>4</v>
      </c>
      <c r="F5456">
        <v>2016</v>
      </c>
      <c r="G5456" t="s">
        <v>1164</v>
      </c>
      <c r="H5456" t="s">
        <v>543</v>
      </c>
      <c r="I5456" t="s">
        <v>1599</v>
      </c>
    </row>
    <row r="5457" spans="1:9" x14ac:dyDescent="0.25">
      <c r="A5457" t="s">
        <v>1724</v>
      </c>
      <c r="B5457">
        <v>0.17749464000000001</v>
      </c>
      <c r="C5457" t="s">
        <v>1421</v>
      </c>
      <c r="D5457" s="71">
        <v>42521</v>
      </c>
      <c r="E5457">
        <v>5</v>
      </c>
      <c r="F5457">
        <v>2016</v>
      </c>
      <c r="G5457" t="s">
        <v>1164</v>
      </c>
      <c r="H5457" t="s">
        <v>543</v>
      </c>
      <c r="I5457" t="s">
        <v>1599</v>
      </c>
    </row>
    <row r="5458" spans="1:9" x14ac:dyDescent="0.25">
      <c r="A5458" t="s">
        <v>1735</v>
      </c>
      <c r="B5458">
        <v>0.177187552</v>
      </c>
      <c r="C5458" t="s">
        <v>1421</v>
      </c>
      <c r="D5458" s="71">
        <v>42536</v>
      </c>
      <c r="E5458">
        <v>6</v>
      </c>
      <c r="F5458">
        <v>2016</v>
      </c>
      <c r="G5458" t="s">
        <v>1164</v>
      </c>
      <c r="H5458" t="s">
        <v>543</v>
      </c>
      <c r="I5458" t="s">
        <v>1599</v>
      </c>
    </row>
    <row r="5459" spans="1:9" x14ac:dyDescent="0.25">
      <c r="A5459" t="s">
        <v>1777</v>
      </c>
      <c r="B5459">
        <v>0.17598043199999999</v>
      </c>
      <c r="C5459" t="s">
        <v>1421</v>
      </c>
      <c r="D5459" s="71">
        <v>42501</v>
      </c>
      <c r="E5459">
        <v>5</v>
      </c>
      <c r="F5459">
        <v>2016</v>
      </c>
      <c r="G5459" t="s">
        <v>1164</v>
      </c>
      <c r="H5459" t="s">
        <v>543</v>
      </c>
      <c r="I5459" t="s">
        <v>1599</v>
      </c>
    </row>
    <row r="5460" spans="1:9" x14ac:dyDescent="0.25">
      <c r="A5460" t="s">
        <v>1961</v>
      </c>
      <c r="B5460">
        <v>0.17016598899999999</v>
      </c>
      <c r="C5460" t="s">
        <v>1421</v>
      </c>
      <c r="D5460" s="71">
        <v>42478</v>
      </c>
      <c r="E5460">
        <v>4</v>
      </c>
      <c r="F5460">
        <v>2016</v>
      </c>
      <c r="G5460" t="s">
        <v>1164</v>
      </c>
      <c r="H5460" t="s">
        <v>543</v>
      </c>
      <c r="I5460" t="s">
        <v>1599</v>
      </c>
    </row>
    <row r="5461" spans="1:9" x14ac:dyDescent="0.25">
      <c r="A5461" t="s">
        <v>2257</v>
      </c>
      <c r="B5461">
        <v>0.16417926199999999</v>
      </c>
      <c r="C5461" t="s">
        <v>1421</v>
      </c>
      <c r="D5461" s="71">
        <v>42453</v>
      </c>
      <c r="E5461">
        <v>3</v>
      </c>
      <c r="F5461">
        <v>2016</v>
      </c>
      <c r="G5461" t="s">
        <v>1164</v>
      </c>
      <c r="H5461" t="s">
        <v>543</v>
      </c>
      <c r="I5461" t="s">
        <v>1599</v>
      </c>
    </row>
    <row r="5462" spans="1:9" x14ac:dyDescent="0.25">
      <c r="A5462" t="s">
        <v>2343</v>
      </c>
      <c r="B5462">
        <v>0.16257465800000001</v>
      </c>
      <c r="C5462" t="s">
        <v>1421</v>
      </c>
      <c r="D5462" s="71">
        <v>42300</v>
      </c>
      <c r="E5462">
        <v>10</v>
      </c>
      <c r="F5462">
        <v>2015</v>
      </c>
      <c r="G5462" t="s">
        <v>1164</v>
      </c>
      <c r="H5462" t="s">
        <v>543</v>
      </c>
      <c r="I5462" t="s">
        <v>1599</v>
      </c>
    </row>
    <row r="5463" spans="1:9" x14ac:dyDescent="0.25">
      <c r="A5463" t="s">
        <v>2369</v>
      </c>
      <c r="B5463">
        <v>0.16214706100000001</v>
      </c>
      <c r="C5463" t="s">
        <v>1421</v>
      </c>
      <c r="D5463" s="71">
        <v>42426</v>
      </c>
      <c r="E5463">
        <v>2</v>
      </c>
      <c r="F5463">
        <v>2016</v>
      </c>
      <c r="G5463" t="s">
        <v>1164</v>
      </c>
      <c r="H5463" t="s">
        <v>543</v>
      </c>
      <c r="I5463" t="s">
        <v>1599</v>
      </c>
    </row>
    <row r="5464" spans="1:9" x14ac:dyDescent="0.25">
      <c r="A5464" t="s">
        <v>2380</v>
      </c>
      <c r="B5464">
        <v>0.16205062100000001</v>
      </c>
      <c r="C5464" t="s">
        <v>1421</v>
      </c>
      <c r="D5464" s="71">
        <v>42405</v>
      </c>
      <c r="E5464">
        <v>2</v>
      </c>
      <c r="F5464">
        <v>2016</v>
      </c>
      <c r="G5464" t="s">
        <v>1164</v>
      </c>
      <c r="H5464" t="s">
        <v>543</v>
      </c>
      <c r="I5464" t="s">
        <v>1599</v>
      </c>
    </row>
    <row r="5465" spans="1:9" x14ac:dyDescent="0.25">
      <c r="A5465" t="s">
        <v>2473</v>
      </c>
      <c r="B5465">
        <v>0.160236514</v>
      </c>
      <c r="C5465" t="s">
        <v>1421</v>
      </c>
      <c r="D5465" s="71">
        <v>42433</v>
      </c>
      <c r="E5465">
        <v>3</v>
      </c>
      <c r="F5465">
        <v>2016</v>
      </c>
      <c r="G5465" t="s">
        <v>1164</v>
      </c>
      <c r="H5465" t="s">
        <v>543</v>
      </c>
      <c r="I5465" t="s">
        <v>1599</v>
      </c>
    </row>
    <row r="5466" spans="1:9" x14ac:dyDescent="0.25">
      <c r="A5466" t="s">
        <v>2474</v>
      </c>
      <c r="B5466">
        <v>0.16022426000000001</v>
      </c>
      <c r="C5466" t="s">
        <v>1421</v>
      </c>
      <c r="D5466" s="71">
        <v>42516</v>
      </c>
      <c r="E5466">
        <v>5</v>
      </c>
      <c r="F5466">
        <v>2016</v>
      </c>
      <c r="G5466" t="s">
        <v>1164</v>
      </c>
      <c r="H5466" t="s">
        <v>543</v>
      </c>
      <c r="I5466" t="s">
        <v>1599</v>
      </c>
    </row>
    <row r="5467" spans="1:9" x14ac:dyDescent="0.25">
      <c r="A5467" t="s">
        <v>2489</v>
      </c>
      <c r="B5467">
        <v>0.160058167</v>
      </c>
      <c r="C5467" t="s">
        <v>1421</v>
      </c>
      <c r="D5467" s="71">
        <v>42366</v>
      </c>
      <c r="E5467">
        <v>12</v>
      </c>
      <c r="F5467">
        <v>2015</v>
      </c>
      <c r="G5467" t="s">
        <v>1164</v>
      </c>
      <c r="H5467" t="s">
        <v>543</v>
      </c>
      <c r="I5467" t="s">
        <v>1599</v>
      </c>
    </row>
    <row r="5468" spans="1:9" x14ac:dyDescent="0.25">
      <c r="A5468" t="s">
        <v>2574</v>
      </c>
      <c r="B5468">
        <v>0.15871383</v>
      </c>
      <c r="C5468" t="s">
        <v>1421</v>
      </c>
      <c r="D5468" s="71">
        <v>42521</v>
      </c>
      <c r="E5468">
        <v>5</v>
      </c>
      <c r="F5468">
        <v>2016</v>
      </c>
      <c r="G5468" t="s">
        <v>1164</v>
      </c>
      <c r="H5468" t="s">
        <v>543</v>
      </c>
      <c r="I5468" t="s">
        <v>1599</v>
      </c>
    </row>
    <row r="5469" spans="1:9" x14ac:dyDescent="0.25">
      <c r="A5469" t="s">
        <v>1700</v>
      </c>
      <c r="B5469">
        <v>0.15630791799999999</v>
      </c>
      <c r="C5469" t="s">
        <v>1421</v>
      </c>
      <c r="D5469" s="71">
        <v>42192</v>
      </c>
      <c r="E5469">
        <v>7</v>
      </c>
      <c r="F5469">
        <v>2015</v>
      </c>
      <c r="G5469" t="s">
        <v>1164</v>
      </c>
      <c r="H5469" t="s">
        <v>543</v>
      </c>
      <c r="I5469" t="s">
        <v>1599</v>
      </c>
    </row>
    <row r="5470" spans="1:9" x14ac:dyDescent="0.25">
      <c r="A5470" t="s">
        <v>1821</v>
      </c>
      <c r="B5470">
        <v>0.15443754000000001</v>
      </c>
      <c r="C5470" t="s">
        <v>1421</v>
      </c>
      <c r="D5470" s="71">
        <v>42383</v>
      </c>
      <c r="E5470">
        <v>1</v>
      </c>
      <c r="F5470">
        <v>2016</v>
      </c>
      <c r="G5470" t="s">
        <v>1164</v>
      </c>
      <c r="H5470" t="s">
        <v>543</v>
      </c>
      <c r="I5470" t="s">
        <v>1599</v>
      </c>
    </row>
    <row r="5471" spans="1:9" x14ac:dyDescent="0.25">
      <c r="A5471" t="s">
        <v>1874</v>
      </c>
      <c r="B5471">
        <v>0.153711075</v>
      </c>
      <c r="C5471" t="s">
        <v>1421</v>
      </c>
      <c r="D5471" s="71">
        <v>42514</v>
      </c>
      <c r="E5471">
        <v>5</v>
      </c>
      <c r="F5471">
        <v>2016</v>
      </c>
      <c r="G5471" t="s">
        <v>1164</v>
      </c>
      <c r="H5471" t="s">
        <v>543</v>
      </c>
      <c r="I5471" t="s">
        <v>1599</v>
      </c>
    </row>
    <row r="5472" spans="1:9" x14ac:dyDescent="0.25">
      <c r="A5472" t="s">
        <v>1901</v>
      </c>
      <c r="B5472">
        <v>0.153280576</v>
      </c>
      <c r="C5472" t="s">
        <v>1421</v>
      </c>
      <c r="D5472" s="71">
        <v>42313</v>
      </c>
      <c r="E5472">
        <v>11</v>
      </c>
      <c r="F5472">
        <v>2015</v>
      </c>
      <c r="G5472" t="s">
        <v>1164</v>
      </c>
      <c r="H5472" t="s">
        <v>543</v>
      </c>
      <c r="I5472" t="s">
        <v>1599</v>
      </c>
    </row>
    <row r="5473" spans="1:9" x14ac:dyDescent="0.25">
      <c r="A5473" t="s">
        <v>1913</v>
      </c>
      <c r="B5473">
        <v>0.153203754</v>
      </c>
      <c r="C5473" t="s">
        <v>1421</v>
      </c>
      <c r="D5473" s="71">
        <v>42436</v>
      </c>
      <c r="E5473">
        <v>3</v>
      </c>
      <c r="F5473">
        <v>2016</v>
      </c>
      <c r="G5473" t="s">
        <v>1164</v>
      </c>
      <c r="H5473" t="s">
        <v>543</v>
      </c>
      <c r="I5473" t="s">
        <v>1599</v>
      </c>
    </row>
    <row r="5474" spans="1:9" x14ac:dyDescent="0.25">
      <c r="A5474" t="s">
        <v>2008</v>
      </c>
      <c r="B5474">
        <v>0.15180761500000001</v>
      </c>
      <c r="C5474" t="s">
        <v>1421</v>
      </c>
      <c r="D5474" s="71">
        <v>42485</v>
      </c>
      <c r="E5474">
        <v>4</v>
      </c>
      <c r="F5474">
        <v>2016</v>
      </c>
      <c r="G5474" t="s">
        <v>1164</v>
      </c>
      <c r="H5474" t="s">
        <v>543</v>
      </c>
      <c r="I5474" t="s">
        <v>1599</v>
      </c>
    </row>
    <row r="5475" spans="1:9" x14ac:dyDescent="0.25">
      <c r="A5475" t="s">
        <v>2056</v>
      </c>
      <c r="B5475">
        <v>0.15115075</v>
      </c>
      <c r="C5475" t="s">
        <v>1421</v>
      </c>
      <c r="D5475" s="71">
        <v>42502</v>
      </c>
      <c r="E5475">
        <v>5</v>
      </c>
      <c r="F5475">
        <v>2016</v>
      </c>
      <c r="G5475" t="s">
        <v>1164</v>
      </c>
      <c r="H5475" t="s">
        <v>543</v>
      </c>
      <c r="I5475" t="s">
        <v>1599</v>
      </c>
    </row>
    <row r="5476" spans="1:9" x14ac:dyDescent="0.25">
      <c r="A5476" t="s">
        <v>2085</v>
      </c>
      <c r="B5476">
        <v>0.15067040300000001</v>
      </c>
      <c r="C5476" t="s">
        <v>1421</v>
      </c>
      <c r="D5476" s="71">
        <v>42353</v>
      </c>
      <c r="E5476">
        <v>12</v>
      </c>
      <c r="F5476">
        <v>2015</v>
      </c>
      <c r="G5476" t="s">
        <v>1164</v>
      </c>
      <c r="H5476" t="s">
        <v>543</v>
      </c>
      <c r="I5476" t="s">
        <v>1599</v>
      </c>
    </row>
    <row r="5477" spans="1:9" x14ac:dyDescent="0.25">
      <c r="A5477" t="s">
        <v>2124</v>
      </c>
      <c r="B5477">
        <v>0.150010966</v>
      </c>
      <c r="C5477" t="s">
        <v>1421</v>
      </c>
      <c r="D5477" s="71">
        <v>42333</v>
      </c>
      <c r="E5477">
        <v>11</v>
      </c>
      <c r="F5477">
        <v>2015</v>
      </c>
      <c r="G5477" t="s">
        <v>1164</v>
      </c>
      <c r="H5477" t="s">
        <v>543</v>
      </c>
      <c r="I5477" t="s">
        <v>1599</v>
      </c>
    </row>
    <row r="5478" spans="1:9" x14ac:dyDescent="0.25">
      <c r="A5478" t="s">
        <v>2439</v>
      </c>
      <c r="B5478">
        <v>0.146025193</v>
      </c>
      <c r="C5478" t="s">
        <v>1421</v>
      </c>
      <c r="D5478" s="71">
        <v>42502</v>
      </c>
      <c r="E5478">
        <v>5</v>
      </c>
      <c r="F5478">
        <v>2016</v>
      </c>
      <c r="G5478" t="s">
        <v>1164</v>
      </c>
      <c r="H5478" t="s">
        <v>543</v>
      </c>
      <c r="I5478" t="s">
        <v>1599</v>
      </c>
    </row>
    <row r="5479" spans="1:9" x14ac:dyDescent="0.25">
      <c r="A5479" t="s">
        <v>2462</v>
      </c>
      <c r="B5479">
        <v>0.14562317</v>
      </c>
      <c r="C5479" t="s">
        <v>1421</v>
      </c>
      <c r="D5479" s="71">
        <v>42508</v>
      </c>
      <c r="E5479">
        <v>5</v>
      </c>
      <c r="F5479">
        <v>2016</v>
      </c>
      <c r="G5479" t="s">
        <v>1164</v>
      </c>
      <c r="H5479" t="s">
        <v>543</v>
      </c>
      <c r="I5479" t="s">
        <v>1599</v>
      </c>
    </row>
    <row r="5480" spans="1:9" x14ac:dyDescent="0.25">
      <c r="A5480" t="s">
        <v>2484</v>
      </c>
      <c r="B5480">
        <v>0.145352817</v>
      </c>
      <c r="C5480" t="s">
        <v>1421</v>
      </c>
      <c r="D5480" s="71">
        <v>42241</v>
      </c>
      <c r="E5480">
        <v>8</v>
      </c>
      <c r="F5480">
        <v>2015</v>
      </c>
      <c r="G5480" t="s">
        <v>1164</v>
      </c>
      <c r="H5480" t="s">
        <v>543</v>
      </c>
      <c r="I5480" t="s">
        <v>1599</v>
      </c>
    </row>
    <row r="5481" spans="1:9" x14ac:dyDescent="0.25">
      <c r="A5481" t="s">
        <v>2485</v>
      </c>
      <c r="B5481">
        <v>0.145352817</v>
      </c>
      <c r="C5481" t="s">
        <v>1421</v>
      </c>
      <c r="D5481" s="71">
        <v>42254</v>
      </c>
      <c r="E5481">
        <v>9</v>
      </c>
      <c r="F5481">
        <v>2015</v>
      </c>
      <c r="G5481" t="s">
        <v>1164</v>
      </c>
      <c r="H5481" t="s">
        <v>543</v>
      </c>
      <c r="I5481" t="s">
        <v>1599</v>
      </c>
    </row>
    <row r="5482" spans="1:9" x14ac:dyDescent="0.25">
      <c r="A5482" t="s">
        <v>2488</v>
      </c>
      <c r="B5482">
        <v>0.145274666</v>
      </c>
      <c r="C5482" t="s">
        <v>1421</v>
      </c>
      <c r="D5482" s="71">
        <v>42283</v>
      </c>
      <c r="E5482">
        <v>10</v>
      </c>
      <c r="F5482">
        <v>2015</v>
      </c>
      <c r="G5482" t="s">
        <v>1164</v>
      </c>
      <c r="H5482" t="s">
        <v>543</v>
      </c>
      <c r="I5482" t="s">
        <v>1599</v>
      </c>
    </row>
    <row r="5483" spans="1:9" x14ac:dyDescent="0.25">
      <c r="A5483" t="s">
        <v>2512</v>
      </c>
      <c r="B5483">
        <v>0.14509872100000001</v>
      </c>
      <c r="C5483" t="s">
        <v>1421</v>
      </c>
      <c r="D5483" s="71">
        <v>42165</v>
      </c>
      <c r="E5483">
        <v>6</v>
      </c>
      <c r="F5483">
        <v>2015</v>
      </c>
      <c r="G5483" t="s">
        <v>1164</v>
      </c>
      <c r="H5483" t="s">
        <v>543</v>
      </c>
      <c r="I5483" t="s">
        <v>1599</v>
      </c>
    </row>
    <row r="5484" spans="1:9" x14ac:dyDescent="0.25">
      <c r="A5484" t="s">
        <v>1670</v>
      </c>
      <c r="B5484">
        <v>0.143392191</v>
      </c>
      <c r="C5484" t="s">
        <v>1421</v>
      </c>
      <c r="D5484" s="71">
        <v>42375</v>
      </c>
      <c r="E5484">
        <v>1</v>
      </c>
      <c r="F5484">
        <v>2016</v>
      </c>
      <c r="G5484" t="s">
        <v>1164</v>
      </c>
      <c r="H5484" t="s">
        <v>543</v>
      </c>
      <c r="I5484" t="s">
        <v>1599</v>
      </c>
    </row>
    <row r="5485" spans="1:9" x14ac:dyDescent="0.25">
      <c r="A5485" t="s">
        <v>1731</v>
      </c>
      <c r="B5485">
        <v>0.142605486</v>
      </c>
      <c r="C5485" t="s">
        <v>1421</v>
      </c>
      <c r="D5485" s="71">
        <v>42527</v>
      </c>
      <c r="E5485">
        <v>6</v>
      </c>
      <c r="F5485">
        <v>2016</v>
      </c>
      <c r="G5485" t="s">
        <v>1164</v>
      </c>
      <c r="H5485" t="s">
        <v>543</v>
      </c>
      <c r="I5485" t="s">
        <v>1599</v>
      </c>
    </row>
    <row r="5486" spans="1:9" x14ac:dyDescent="0.25">
      <c r="A5486" t="s">
        <v>1808</v>
      </c>
      <c r="B5486">
        <v>0.14153687200000001</v>
      </c>
      <c r="C5486" t="s">
        <v>1421</v>
      </c>
      <c r="D5486" s="71">
        <v>42521</v>
      </c>
      <c r="E5486">
        <v>5</v>
      </c>
      <c r="F5486">
        <v>2016</v>
      </c>
      <c r="G5486" t="s">
        <v>1164</v>
      </c>
      <c r="H5486" t="s">
        <v>543</v>
      </c>
      <c r="I5486" t="s">
        <v>1599</v>
      </c>
    </row>
    <row r="5487" spans="1:9" x14ac:dyDescent="0.25">
      <c r="A5487" t="s">
        <v>1828</v>
      </c>
      <c r="B5487">
        <v>0.14127419599999999</v>
      </c>
      <c r="C5487" t="s">
        <v>1421</v>
      </c>
      <c r="D5487" s="71">
        <v>42360</v>
      </c>
      <c r="E5487">
        <v>12</v>
      </c>
      <c r="F5487">
        <v>2015</v>
      </c>
      <c r="G5487" t="s">
        <v>1164</v>
      </c>
      <c r="H5487" t="s">
        <v>543</v>
      </c>
      <c r="I5487" t="s">
        <v>1599</v>
      </c>
    </row>
    <row r="5488" spans="1:9" x14ac:dyDescent="0.25">
      <c r="A5488" t="s">
        <v>1866</v>
      </c>
      <c r="B5488">
        <v>0.14090558</v>
      </c>
      <c r="C5488" t="s">
        <v>1421</v>
      </c>
      <c r="D5488" s="71">
        <v>42200</v>
      </c>
      <c r="E5488">
        <v>7</v>
      </c>
      <c r="F5488">
        <v>2015</v>
      </c>
      <c r="G5488" t="s">
        <v>1164</v>
      </c>
      <c r="H5488" t="s">
        <v>543</v>
      </c>
      <c r="I5488" t="s">
        <v>1599</v>
      </c>
    </row>
    <row r="5489" spans="1:9" x14ac:dyDescent="0.25">
      <c r="A5489" t="s">
        <v>1937</v>
      </c>
      <c r="B5489">
        <v>0.14002123299999999</v>
      </c>
      <c r="C5489" t="s">
        <v>1421</v>
      </c>
      <c r="D5489" s="71">
        <v>42326</v>
      </c>
      <c r="E5489">
        <v>11</v>
      </c>
      <c r="F5489">
        <v>2015</v>
      </c>
      <c r="G5489" t="s">
        <v>1164</v>
      </c>
      <c r="H5489" t="s">
        <v>543</v>
      </c>
      <c r="I5489" t="s">
        <v>1599</v>
      </c>
    </row>
    <row r="5490" spans="1:9" x14ac:dyDescent="0.25">
      <c r="A5490" t="s">
        <v>2068</v>
      </c>
      <c r="B5490">
        <v>0.138441859</v>
      </c>
      <c r="C5490" t="s">
        <v>1421</v>
      </c>
      <c r="D5490" s="71">
        <v>42220</v>
      </c>
      <c r="E5490">
        <v>8</v>
      </c>
      <c r="F5490">
        <v>2015</v>
      </c>
      <c r="G5490" t="s">
        <v>1164</v>
      </c>
      <c r="H5490" t="s">
        <v>543</v>
      </c>
      <c r="I5490" t="s">
        <v>1599</v>
      </c>
    </row>
    <row r="5491" spans="1:9" x14ac:dyDescent="0.25">
      <c r="A5491" t="s">
        <v>2078</v>
      </c>
      <c r="B5491">
        <v>0.13831861600000001</v>
      </c>
      <c r="C5491" t="s">
        <v>1421</v>
      </c>
      <c r="D5491" s="71">
        <v>42367</v>
      </c>
      <c r="E5491">
        <v>12</v>
      </c>
      <c r="F5491">
        <v>2015</v>
      </c>
      <c r="G5491" t="s">
        <v>1164</v>
      </c>
      <c r="H5491" t="s">
        <v>543</v>
      </c>
      <c r="I5491" t="s">
        <v>1599</v>
      </c>
    </row>
    <row r="5492" spans="1:9" x14ac:dyDescent="0.25">
      <c r="A5492" t="s">
        <v>2163</v>
      </c>
      <c r="B5492">
        <v>0.13730508999999999</v>
      </c>
      <c r="C5492" t="s">
        <v>1421</v>
      </c>
      <c r="D5492" s="71">
        <v>42447</v>
      </c>
      <c r="E5492">
        <v>3</v>
      </c>
      <c r="F5492">
        <v>2016</v>
      </c>
      <c r="G5492" t="s">
        <v>1164</v>
      </c>
      <c r="H5492" t="s">
        <v>543</v>
      </c>
      <c r="I5492" t="s">
        <v>1599</v>
      </c>
    </row>
    <row r="5493" spans="1:9" x14ac:dyDescent="0.25">
      <c r="A5493" t="s">
        <v>2333</v>
      </c>
      <c r="B5493">
        <v>0.13532522</v>
      </c>
      <c r="C5493" t="s">
        <v>1421</v>
      </c>
      <c r="D5493" s="71">
        <v>42213</v>
      </c>
      <c r="E5493">
        <v>7</v>
      </c>
      <c r="F5493">
        <v>2015</v>
      </c>
      <c r="G5493" t="s">
        <v>1164</v>
      </c>
      <c r="H5493" t="s">
        <v>543</v>
      </c>
      <c r="I5493" t="s">
        <v>1599</v>
      </c>
    </row>
    <row r="5494" spans="1:9" x14ac:dyDescent="0.25">
      <c r="A5494" t="s">
        <v>2362</v>
      </c>
      <c r="B5494">
        <v>0.134986985</v>
      </c>
      <c r="C5494" t="s">
        <v>1421</v>
      </c>
      <c r="D5494" s="71">
        <v>42508</v>
      </c>
      <c r="E5494">
        <v>5</v>
      </c>
      <c r="F5494">
        <v>2016</v>
      </c>
      <c r="G5494" t="s">
        <v>1164</v>
      </c>
      <c r="H5494" t="s">
        <v>543</v>
      </c>
      <c r="I5494" t="s">
        <v>1599</v>
      </c>
    </row>
    <row r="5495" spans="1:9" x14ac:dyDescent="0.25">
      <c r="A5495" t="s">
        <v>2424</v>
      </c>
      <c r="B5495">
        <v>0.13421852500000001</v>
      </c>
      <c r="C5495" t="s">
        <v>1421</v>
      </c>
      <c r="D5495" s="71">
        <v>42534</v>
      </c>
      <c r="E5495">
        <v>6</v>
      </c>
      <c r="F5495">
        <v>2016</v>
      </c>
      <c r="G5495" t="s">
        <v>1164</v>
      </c>
      <c r="H5495" t="s">
        <v>543</v>
      </c>
      <c r="I5495" t="s">
        <v>1599</v>
      </c>
    </row>
    <row r="5496" spans="1:9" x14ac:dyDescent="0.25">
      <c r="A5496" t="s">
        <v>2531</v>
      </c>
      <c r="B5496">
        <v>0.133193796</v>
      </c>
      <c r="C5496" t="s">
        <v>1421</v>
      </c>
      <c r="D5496" s="71">
        <v>42277</v>
      </c>
      <c r="E5496">
        <v>9</v>
      </c>
      <c r="F5496">
        <v>2015</v>
      </c>
      <c r="G5496" t="s">
        <v>1164</v>
      </c>
      <c r="H5496" t="s">
        <v>543</v>
      </c>
      <c r="I5496" t="s">
        <v>1599</v>
      </c>
    </row>
    <row r="5497" spans="1:9" x14ac:dyDescent="0.25">
      <c r="A5497" t="s">
        <v>2624</v>
      </c>
      <c r="B5497">
        <v>0.13212363899999999</v>
      </c>
      <c r="C5497" t="s">
        <v>1421</v>
      </c>
      <c r="D5497" s="71">
        <v>42375</v>
      </c>
      <c r="E5497">
        <v>1</v>
      </c>
      <c r="F5497">
        <v>2016</v>
      </c>
      <c r="G5497" t="s">
        <v>1164</v>
      </c>
      <c r="H5497" t="s">
        <v>543</v>
      </c>
      <c r="I5497" t="s">
        <v>1599</v>
      </c>
    </row>
    <row r="5498" spans="1:9" x14ac:dyDescent="0.25">
      <c r="A5498" t="s">
        <v>2631</v>
      </c>
      <c r="B5498">
        <v>0.13204795499999999</v>
      </c>
      <c r="C5498" t="s">
        <v>1421</v>
      </c>
      <c r="D5498" s="71">
        <v>42188</v>
      </c>
      <c r="E5498">
        <v>7</v>
      </c>
      <c r="F5498">
        <v>2015</v>
      </c>
      <c r="G5498" t="s">
        <v>1164</v>
      </c>
      <c r="H5498" t="s">
        <v>543</v>
      </c>
      <c r="I5498" t="s">
        <v>1599</v>
      </c>
    </row>
    <row r="5499" spans="1:9" x14ac:dyDescent="0.25">
      <c r="A5499" t="s">
        <v>2643</v>
      </c>
      <c r="B5499">
        <v>0.13193453699999999</v>
      </c>
      <c r="C5499" t="s">
        <v>1421</v>
      </c>
      <c r="D5499" s="71">
        <v>42366</v>
      </c>
      <c r="E5499">
        <v>12</v>
      </c>
      <c r="F5499">
        <v>2015</v>
      </c>
      <c r="G5499" t="s">
        <v>1164</v>
      </c>
      <c r="H5499" t="s">
        <v>543</v>
      </c>
      <c r="I5499" t="s">
        <v>1599</v>
      </c>
    </row>
    <row r="5500" spans="1:9" x14ac:dyDescent="0.25">
      <c r="A5500" t="s">
        <v>1670</v>
      </c>
      <c r="B5500">
        <v>0.13157359800000001</v>
      </c>
      <c r="C5500" t="s">
        <v>1421</v>
      </c>
      <c r="D5500" s="71">
        <v>42405</v>
      </c>
      <c r="E5500">
        <v>2</v>
      </c>
      <c r="F5500">
        <v>2016</v>
      </c>
      <c r="G5500" t="s">
        <v>1164</v>
      </c>
      <c r="H5500" t="s">
        <v>543</v>
      </c>
      <c r="I5500" t="s">
        <v>1599</v>
      </c>
    </row>
    <row r="5501" spans="1:9" x14ac:dyDescent="0.25">
      <c r="A5501" t="s">
        <v>1676</v>
      </c>
      <c r="B5501">
        <v>0.13155328199999999</v>
      </c>
      <c r="C5501" t="s">
        <v>1421</v>
      </c>
      <c r="D5501" s="71">
        <v>42489</v>
      </c>
      <c r="E5501">
        <v>4</v>
      </c>
      <c r="F5501">
        <v>2016</v>
      </c>
      <c r="G5501" t="s">
        <v>1164</v>
      </c>
      <c r="H5501" t="s">
        <v>543</v>
      </c>
      <c r="I5501" t="s">
        <v>1599</v>
      </c>
    </row>
    <row r="5502" spans="1:9" x14ac:dyDescent="0.25">
      <c r="A5502" t="s">
        <v>1685</v>
      </c>
      <c r="B5502">
        <v>0.13143515</v>
      </c>
      <c r="C5502" t="s">
        <v>1421</v>
      </c>
      <c r="D5502" s="71">
        <v>42131</v>
      </c>
      <c r="E5502">
        <v>5</v>
      </c>
      <c r="F5502">
        <v>2015</v>
      </c>
      <c r="G5502" t="s">
        <v>1164</v>
      </c>
      <c r="H5502" t="s">
        <v>543</v>
      </c>
      <c r="I5502" t="s">
        <v>1599</v>
      </c>
    </row>
    <row r="5503" spans="1:9" x14ac:dyDescent="0.25">
      <c r="A5503" t="s">
        <v>1716</v>
      </c>
      <c r="B5503">
        <v>0.13106126900000001</v>
      </c>
      <c r="C5503" t="s">
        <v>1421</v>
      </c>
      <c r="D5503" s="71">
        <v>42460</v>
      </c>
      <c r="E5503">
        <v>3</v>
      </c>
      <c r="F5503">
        <v>2016</v>
      </c>
      <c r="G5503" t="s">
        <v>1164</v>
      </c>
      <c r="H5503" t="s">
        <v>543</v>
      </c>
      <c r="I5503" t="s">
        <v>1599</v>
      </c>
    </row>
    <row r="5504" spans="1:9" x14ac:dyDescent="0.25">
      <c r="A5504" t="s">
        <v>1724</v>
      </c>
      <c r="B5504">
        <v>0.130951082</v>
      </c>
      <c r="C5504" t="s">
        <v>1421</v>
      </c>
      <c r="D5504" s="71">
        <v>42244</v>
      </c>
      <c r="E5504">
        <v>8</v>
      </c>
      <c r="F5504">
        <v>2015</v>
      </c>
      <c r="G5504" t="s">
        <v>1164</v>
      </c>
      <c r="H5504" t="s">
        <v>543</v>
      </c>
      <c r="I5504" t="s">
        <v>1599</v>
      </c>
    </row>
    <row r="5505" spans="1:9" x14ac:dyDescent="0.25">
      <c r="A5505" t="s">
        <v>1747</v>
      </c>
      <c r="B5505">
        <v>0.130817558</v>
      </c>
      <c r="C5505" t="s">
        <v>1421</v>
      </c>
      <c r="D5505" s="71">
        <v>42132</v>
      </c>
      <c r="E5505">
        <v>5</v>
      </c>
      <c r="F5505">
        <v>2015</v>
      </c>
      <c r="G5505" t="s">
        <v>1164</v>
      </c>
      <c r="H5505" t="s">
        <v>543</v>
      </c>
      <c r="I5505" t="s">
        <v>1599</v>
      </c>
    </row>
    <row r="5506" spans="1:9" x14ac:dyDescent="0.25">
      <c r="A5506" t="s">
        <v>1856</v>
      </c>
      <c r="B5506">
        <v>0.129867818</v>
      </c>
      <c r="C5506" t="s">
        <v>1421</v>
      </c>
      <c r="D5506" s="71">
        <v>42139</v>
      </c>
      <c r="E5506">
        <v>5</v>
      </c>
      <c r="F5506">
        <v>2015</v>
      </c>
      <c r="G5506" t="s">
        <v>1164</v>
      </c>
      <c r="H5506" t="s">
        <v>543</v>
      </c>
      <c r="I5506" t="s">
        <v>1599</v>
      </c>
    </row>
    <row r="5507" spans="1:9" x14ac:dyDescent="0.25">
      <c r="A5507" t="s">
        <v>1869</v>
      </c>
      <c r="B5507">
        <v>0.12967235299999999</v>
      </c>
      <c r="C5507" t="s">
        <v>1421</v>
      </c>
      <c r="D5507" s="71">
        <v>42405</v>
      </c>
      <c r="E5507">
        <v>2</v>
      </c>
      <c r="F5507">
        <v>2016</v>
      </c>
      <c r="G5507" t="s">
        <v>1164</v>
      </c>
      <c r="H5507" t="s">
        <v>543</v>
      </c>
      <c r="I5507" t="s">
        <v>1599</v>
      </c>
    </row>
    <row r="5508" spans="1:9" x14ac:dyDescent="0.25">
      <c r="A5508" t="s">
        <v>1879</v>
      </c>
      <c r="B5508">
        <v>0.12952572000000001</v>
      </c>
      <c r="C5508" t="s">
        <v>1421</v>
      </c>
      <c r="D5508" s="71">
        <v>42405</v>
      </c>
      <c r="E5508">
        <v>2</v>
      </c>
      <c r="F5508">
        <v>2016</v>
      </c>
      <c r="G5508" t="s">
        <v>1164</v>
      </c>
      <c r="H5508" t="s">
        <v>543</v>
      </c>
      <c r="I5508" t="s">
        <v>1599</v>
      </c>
    </row>
    <row r="5509" spans="1:9" x14ac:dyDescent="0.25">
      <c r="A5509" t="s">
        <v>1914</v>
      </c>
      <c r="B5509">
        <v>0.12912206600000001</v>
      </c>
      <c r="C5509" t="s">
        <v>1421</v>
      </c>
      <c r="D5509" s="71">
        <v>42171</v>
      </c>
      <c r="E5509">
        <v>6</v>
      </c>
      <c r="F5509">
        <v>2015</v>
      </c>
      <c r="G5509" t="s">
        <v>1164</v>
      </c>
      <c r="H5509" t="s">
        <v>543</v>
      </c>
      <c r="I5509" t="s">
        <v>1599</v>
      </c>
    </row>
    <row r="5510" spans="1:9" x14ac:dyDescent="0.25">
      <c r="A5510" t="s">
        <v>1955</v>
      </c>
      <c r="B5510">
        <v>0.12871158599999999</v>
      </c>
      <c r="C5510" t="s">
        <v>1421</v>
      </c>
      <c r="D5510" s="71">
        <v>42185</v>
      </c>
      <c r="E5510">
        <v>6</v>
      </c>
      <c r="F5510">
        <v>2015</v>
      </c>
      <c r="G5510" t="s">
        <v>1164</v>
      </c>
      <c r="H5510" t="s">
        <v>543</v>
      </c>
      <c r="I5510" t="s">
        <v>1599</v>
      </c>
    </row>
    <row r="5511" spans="1:9" x14ac:dyDescent="0.25">
      <c r="A5511" t="s">
        <v>1996</v>
      </c>
      <c r="B5511">
        <v>0.12820393999999999</v>
      </c>
      <c r="C5511" t="s">
        <v>1421</v>
      </c>
      <c r="D5511" s="71">
        <v>42465</v>
      </c>
      <c r="E5511">
        <v>4</v>
      </c>
      <c r="F5511">
        <v>2016</v>
      </c>
      <c r="G5511" t="s">
        <v>1164</v>
      </c>
      <c r="H5511" t="s">
        <v>543</v>
      </c>
      <c r="I5511" t="s">
        <v>1599</v>
      </c>
    </row>
    <row r="5512" spans="1:9" x14ac:dyDescent="0.25">
      <c r="A5512" t="s">
        <v>2067</v>
      </c>
      <c r="B5512">
        <v>0.12739124600000001</v>
      </c>
      <c r="C5512" t="s">
        <v>1421</v>
      </c>
      <c r="D5512" s="71">
        <v>42521</v>
      </c>
      <c r="E5512">
        <v>5</v>
      </c>
      <c r="F5512">
        <v>2016</v>
      </c>
      <c r="G5512" t="s">
        <v>1164</v>
      </c>
      <c r="H5512" t="s">
        <v>543</v>
      </c>
      <c r="I5512" t="s">
        <v>1599</v>
      </c>
    </row>
    <row r="5513" spans="1:9" x14ac:dyDescent="0.25">
      <c r="A5513" t="s">
        <v>2087</v>
      </c>
      <c r="B5513">
        <v>0.127119756</v>
      </c>
      <c r="C5513" t="s">
        <v>1421</v>
      </c>
      <c r="D5513" s="71">
        <v>42360</v>
      </c>
      <c r="E5513">
        <v>12</v>
      </c>
      <c r="F5513">
        <v>2015</v>
      </c>
      <c r="G5513" t="s">
        <v>1164</v>
      </c>
      <c r="H5513" t="s">
        <v>543</v>
      </c>
      <c r="I5513" t="s">
        <v>1599</v>
      </c>
    </row>
    <row r="5514" spans="1:9" x14ac:dyDescent="0.25">
      <c r="A5514" t="s">
        <v>2121</v>
      </c>
      <c r="B5514">
        <v>0.12675818</v>
      </c>
      <c r="C5514" t="s">
        <v>1421</v>
      </c>
      <c r="D5514" s="71">
        <v>42437</v>
      </c>
      <c r="E5514">
        <v>3</v>
      </c>
      <c r="F5514">
        <v>2016</v>
      </c>
      <c r="G5514" t="s">
        <v>1164</v>
      </c>
      <c r="H5514" t="s">
        <v>543</v>
      </c>
      <c r="I5514" t="s">
        <v>1599</v>
      </c>
    </row>
    <row r="5515" spans="1:9" x14ac:dyDescent="0.25">
      <c r="A5515" t="s">
        <v>2127</v>
      </c>
      <c r="B5515">
        <v>0.12669643899999999</v>
      </c>
      <c r="C5515" t="s">
        <v>1421</v>
      </c>
      <c r="D5515" s="71">
        <v>42373</v>
      </c>
      <c r="E5515">
        <v>1</v>
      </c>
      <c r="F5515">
        <v>2016</v>
      </c>
      <c r="G5515" t="s">
        <v>1164</v>
      </c>
      <c r="H5515" t="s">
        <v>543</v>
      </c>
      <c r="I5515" t="s">
        <v>1599</v>
      </c>
    </row>
    <row r="5516" spans="1:9" x14ac:dyDescent="0.25">
      <c r="A5516" t="s">
        <v>2210</v>
      </c>
      <c r="B5516">
        <v>0.12554072499999999</v>
      </c>
      <c r="C5516" t="s">
        <v>1421</v>
      </c>
      <c r="D5516" s="71">
        <v>42502</v>
      </c>
      <c r="E5516">
        <v>5</v>
      </c>
      <c r="F5516">
        <v>2016</v>
      </c>
      <c r="G5516" t="s">
        <v>1164</v>
      </c>
      <c r="H5516" t="s">
        <v>543</v>
      </c>
      <c r="I5516" t="s">
        <v>1599</v>
      </c>
    </row>
    <row r="5517" spans="1:9" x14ac:dyDescent="0.25">
      <c r="A5517" t="s">
        <v>2243</v>
      </c>
      <c r="B5517">
        <v>0.12522481399999999</v>
      </c>
      <c r="C5517" t="s">
        <v>1421</v>
      </c>
      <c r="D5517" s="71">
        <v>42460</v>
      </c>
      <c r="E5517">
        <v>3</v>
      </c>
      <c r="F5517">
        <v>2016</v>
      </c>
      <c r="G5517" t="s">
        <v>1164</v>
      </c>
      <c r="H5517" t="s">
        <v>543</v>
      </c>
      <c r="I5517" t="s">
        <v>1599</v>
      </c>
    </row>
    <row r="5518" spans="1:9" x14ac:dyDescent="0.25">
      <c r="A5518" t="s">
        <v>2315</v>
      </c>
      <c r="B5518">
        <v>0.124528554</v>
      </c>
      <c r="C5518" t="s">
        <v>1421</v>
      </c>
      <c r="D5518" s="71">
        <v>42276</v>
      </c>
      <c r="E5518">
        <v>9</v>
      </c>
      <c r="F5518">
        <v>2015</v>
      </c>
      <c r="G5518" t="s">
        <v>1164</v>
      </c>
      <c r="H5518" t="s">
        <v>543</v>
      </c>
      <c r="I5518" t="s">
        <v>1599</v>
      </c>
    </row>
    <row r="5519" spans="1:9" x14ac:dyDescent="0.25">
      <c r="A5519" t="s">
        <v>2392</v>
      </c>
      <c r="B5519">
        <v>0.12367904</v>
      </c>
      <c r="C5519" t="s">
        <v>1421</v>
      </c>
      <c r="D5519" s="71">
        <v>42433</v>
      </c>
      <c r="E5519">
        <v>3</v>
      </c>
      <c r="F5519">
        <v>2016</v>
      </c>
      <c r="G5519" t="s">
        <v>1164</v>
      </c>
      <c r="H5519" t="s">
        <v>543</v>
      </c>
      <c r="I5519" t="s">
        <v>1599</v>
      </c>
    </row>
    <row r="5520" spans="1:9" x14ac:dyDescent="0.25">
      <c r="A5520" t="s">
        <v>2469</v>
      </c>
      <c r="B5520">
        <v>0.12298608599999999</v>
      </c>
      <c r="C5520" t="s">
        <v>1421</v>
      </c>
      <c r="D5520" s="71">
        <v>42187</v>
      </c>
      <c r="E5520">
        <v>7</v>
      </c>
      <c r="F5520">
        <v>2015</v>
      </c>
      <c r="G5520" t="s">
        <v>1164</v>
      </c>
      <c r="H5520" t="s">
        <v>543</v>
      </c>
      <c r="I5520" t="s">
        <v>1599</v>
      </c>
    </row>
    <row r="5521" spans="1:9" x14ac:dyDescent="0.25">
      <c r="A5521" t="s">
        <v>2474</v>
      </c>
      <c r="B5521">
        <v>0.122918132</v>
      </c>
      <c r="C5521" t="s">
        <v>1421</v>
      </c>
      <c r="D5521" s="71">
        <v>42139</v>
      </c>
      <c r="E5521">
        <v>5</v>
      </c>
      <c r="F5521">
        <v>2015</v>
      </c>
      <c r="G5521" t="s">
        <v>1164</v>
      </c>
      <c r="H5521" t="s">
        <v>543</v>
      </c>
      <c r="I5521" t="s">
        <v>1599</v>
      </c>
    </row>
    <row r="5522" spans="1:9" x14ac:dyDescent="0.25">
      <c r="A5522" t="s">
        <v>2587</v>
      </c>
      <c r="B5522">
        <v>0.121918875</v>
      </c>
      <c r="C5522" t="s">
        <v>1421</v>
      </c>
      <c r="D5522" s="71">
        <v>42424</v>
      </c>
      <c r="E5522">
        <v>2</v>
      </c>
      <c r="F5522">
        <v>2016</v>
      </c>
      <c r="G5522" t="s">
        <v>1164</v>
      </c>
      <c r="H5522" t="s">
        <v>543</v>
      </c>
      <c r="I5522" t="s">
        <v>1599</v>
      </c>
    </row>
    <row r="5523" spans="1:9" x14ac:dyDescent="0.25">
      <c r="A5523" t="s">
        <v>2631</v>
      </c>
      <c r="B5523">
        <v>0.121407765</v>
      </c>
      <c r="C5523" t="s">
        <v>1421</v>
      </c>
      <c r="D5523" s="71">
        <v>42488</v>
      </c>
      <c r="E5523">
        <v>4</v>
      </c>
      <c r="F5523">
        <v>2016</v>
      </c>
      <c r="G5523" t="s">
        <v>1164</v>
      </c>
      <c r="H5523" t="s">
        <v>543</v>
      </c>
      <c r="I5523" t="s">
        <v>1599</v>
      </c>
    </row>
    <row r="5524" spans="1:9" x14ac:dyDescent="0.25">
      <c r="A5524" t="s">
        <v>2044</v>
      </c>
      <c r="B5524">
        <v>0.15126421000000001</v>
      </c>
      <c r="C5524" t="s">
        <v>1421</v>
      </c>
      <c r="D5524" s="71">
        <v>42502</v>
      </c>
      <c r="E5524">
        <v>5</v>
      </c>
      <c r="F5524">
        <v>2016</v>
      </c>
      <c r="G5524" t="s">
        <v>1164</v>
      </c>
      <c r="H5524" t="s">
        <v>545</v>
      </c>
      <c r="I5524" t="s">
        <v>1599</v>
      </c>
    </row>
    <row r="5525" spans="1:9" x14ac:dyDescent="0.25">
      <c r="A5525" t="s">
        <v>2022</v>
      </c>
      <c r="B5525">
        <v>0.13903886200000001</v>
      </c>
      <c r="C5525" t="s">
        <v>1540</v>
      </c>
      <c r="D5525" s="71">
        <v>42382</v>
      </c>
      <c r="E5525">
        <v>1</v>
      </c>
      <c r="F5525">
        <v>2016</v>
      </c>
      <c r="G5525" t="s">
        <v>1164</v>
      </c>
      <c r="H5525" t="s">
        <v>543</v>
      </c>
      <c r="I5525" t="s">
        <v>1599</v>
      </c>
    </row>
    <row r="5526" spans="1:9" x14ac:dyDescent="0.25">
      <c r="A5526" t="s">
        <v>2173</v>
      </c>
      <c r="B5526">
        <v>0.19735931700000001</v>
      </c>
      <c r="C5526" t="s">
        <v>1303</v>
      </c>
      <c r="D5526" s="71">
        <v>41624</v>
      </c>
      <c r="E5526">
        <v>12</v>
      </c>
      <c r="F5526">
        <v>2013</v>
      </c>
      <c r="G5526" t="s">
        <v>1598</v>
      </c>
      <c r="H5526" t="s">
        <v>1019</v>
      </c>
      <c r="I5526" t="s">
        <v>1599</v>
      </c>
    </row>
    <row r="5527" spans="1:9" x14ac:dyDescent="0.25">
      <c r="A5527" t="s">
        <v>2174</v>
      </c>
      <c r="B5527">
        <v>0.19735931700000001</v>
      </c>
      <c r="C5527" t="s">
        <v>1303</v>
      </c>
      <c r="D5527" s="71">
        <v>41624</v>
      </c>
      <c r="E5527">
        <v>12</v>
      </c>
      <c r="F5527">
        <v>2013</v>
      </c>
      <c r="G5527" t="s">
        <v>1598</v>
      </c>
      <c r="H5527" t="s">
        <v>1019</v>
      </c>
      <c r="I5527" t="s">
        <v>1599</v>
      </c>
    </row>
    <row r="5528" spans="1:9" x14ac:dyDescent="0.25">
      <c r="A5528" t="s">
        <v>2446</v>
      </c>
      <c r="B5528">
        <v>0.145829563</v>
      </c>
      <c r="C5528" t="s">
        <v>1365</v>
      </c>
      <c r="D5528" s="71">
        <v>42403</v>
      </c>
      <c r="E5528">
        <v>2</v>
      </c>
      <c r="F5528">
        <v>2016</v>
      </c>
      <c r="G5528" t="s">
        <v>1164</v>
      </c>
      <c r="H5528" t="s">
        <v>544</v>
      </c>
      <c r="I5528" t="s">
        <v>1599</v>
      </c>
    </row>
    <row r="5529" spans="1:9" x14ac:dyDescent="0.25">
      <c r="A5529" t="s">
        <v>2489</v>
      </c>
      <c r="B5529">
        <v>0.12280846400000001</v>
      </c>
      <c r="C5529" t="s">
        <v>1365</v>
      </c>
      <c r="D5529" s="71">
        <v>42424</v>
      </c>
      <c r="E5529">
        <v>2</v>
      </c>
      <c r="F5529">
        <v>2016</v>
      </c>
      <c r="G5529" t="s">
        <v>1598</v>
      </c>
      <c r="H5529" t="s">
        <v>1019</v>
      </c>
      <c r="I5529" t="s">
        <v>1599</v>
      </c>
    </row>
    <row r="5530" spans="1:9" x14ac:dyDescent="0.25">
      <c r="A5530" t="s">
        <v>2138</v>
      </c>
      <c r="B5530">
        <v>0.149937025</v>
      </c>
      <c r="C5530" t="s">
        <v>1365</v>
      </c>
      <c r="D5530" s="71">
        <v>42521</v>
      </c>
      <c r="E5530">
        <v>5</v>
      </c>
      <c r="F5530">
        <v>2016</v>
      </c>
      <c r="G5530" t="s">
        <v>1164</v>
      </c>
      <c r="H5530" t="s">
        <v>1018</v>
      </c>
      <c r="I5530" t="s">
        <v>1599</v>
      </c>
    </row>
    <row r="5531" spans="1:9" x14ac:dyDescent="0.25">
      <c r="A5531" t="s">
        <v>2418</v>
      </c>
      <c r="B5531">
        <v>0.123405315</v>
      </c>
      <c r="C5531" t="s">
        <v>1365</v>
      </c>
      <c r="D5531" s="71">
        <v>42531</v>
      </c>
      <c r="E5531">
        <v>6</v>
      </c>
      <c r="F5531">
        <v>2016</v>
      </c>
      <c r="G5531" t="s">
        <v>1164</v>
      </c>
      <c r="H5531" t="s">
        <v>1018</v>
      </c>
      <c r="I5531" t="s">
        <v>1599</v>
      </c>
    </row>
    <row r="5532" spans="1:9" x14ac:dyDescent="0.25">
      <c r="A5532" t="s">
        <v>2372</v>
      </c>
      <c r="B5532">
        <v>0.123838433</v>
      </c>
      <c r="C5532" t="s">
        <v>1365</v>
      </c>
      <c r="D5532" s="71">
        <v>42180</v>
      </c>
      <c r="E5532">
        <v>6</v>
      </c>
      <c r="F5532">
        <v>2015</v>
      </c>
      <c r="G5532" t="s">
        <v>1164</v>
      </c>
      <c r="H5532" t="s">
        <v>544</v>
      </c>
      <c r="I5532" t="s">
        <v>1599</v>
      </c>
    </row>
    <row r="5533" spans="1:9" x14ac:dyDescent="0.25">
      <c r="A5533" t="s">
        <v>2459</v>
      </c>
      <c r="B5533">
        <v>0.1604698</v>
      </c>
      <c r="C5533" t="s">
        <v>1365</v>
      </c>
      <c r="D5533" s="71">
        <v>42367</v>
      </c>
      <c r="E5533">
        <v>12</v>
      </c>
      <c r="F5533">
        <v>2015</v>
      </c>
      <c r="G5533" t="s">
        <v>1164</v>
      </c>
      <c r="H5533" t="s">
        <v>544</v>
      </c>
      <c r="I5533" t="s">
        <v>1599</v>
      </c>
    </row>
    <row r="5534" spans="1:9" x14ac:dyDescent="0.25">
      <c r="A5534" t="s">
        <v>1739</v>
      </c>
      <c r="B5534">
        <v>0.155475116</v>
      </c>
      <c r="C5534" t="s">
        <v>1365</v>
      </c>
      <c r="D5534" s="71">
        <v>42324</v>
      </c>
      <c r="E5534">
        <v>11</v>
      </c>
      <c r="F5534">
        <v>2015</v>
      </c>
      <c r="G5534" t="s">
        <v>1164</v>
      </c>
      <c r="H5534" t="s">
        <v>544</v>
      </c>
      <c r="I5534" t="s">
        <v>1599</v>
      </c>
    </row>
    <row r="5535" spans="1:9" x14ac:dyDescent="0.25">
      <c r="A5535" t="s">
        <v>1949</v>
      </c>
      <c r="B5535">
        <v>0.15266654199999999</v>
      </c>
      <c r="C5535" t="s">
        <v>1365</v>
      </c>
      <c r="D5535" s="71">
        <v>42382</v>
      </c>
      <c r="E5535">
        <v>1</v>
      </c>
      <c r="F5535">
        <v>2016</v>
      </c>
      <c r="G5535" t="s">
        <v>1164</v>
      </c>
      <c r="H5535" t="s">
        <v>544</v>
      </c>
      <c r="I5535" t="s">
        <v>1599</v>
      </c>
    </row>
    <row r="5536" spans="1:9" x14ac:dyDescent="0.25">
      <c r="A5536" t="s">
        <v>2546</v>
      </c>
      <c r="B5536">
        <v>0.14475053500000001</v>
      </c>
      <c r="C5536" t="s">
        <v>1365</v>
      </c>
      <c r="D5536" s="71">
        <v>42431</v>
      </c>
      <c r="E5536">
        <v>3</v>
      </c>
      <c r="F5536">
        <v>2016</v>
      </c>
      <c r="G5536" t="s">
        <v>1164</v>
      </c>
      <c r="H5536" t="s">
        <v>544</v>
      </c>
      <c r="I5536" t="s">
        <v>1599</v>
      </c>
    </row>
    <row r="5537" spans="1:9" x14ac:dyDescent="0.25">
      <c r="A5537" t="s">
        <v>2588</v>
      </c>
      <c r="B5537">
        <v>0.14435546399999999</v>
      </c>
      <c r="C5537" t="s">
        <v>1365</v>
      </c>
      <c r="D5537" s="71">
        <v>42436</v>
      </c>
      <c r="E5537">
        <v>3</v>
      </c>
      <c r="F5537">
        <v>2016</v>
      </c>
      <c r="G5537" t="s">
        <v>1164</v>
      </c>
      <c r="H5537" t="s">
        <v>544</v>
      </c>
      <c r="I5537" t="s">
        <v>1599</v>
      </c>
    </row>
    <row r="5538" spans="1:9" x14ac:dyDescent="0.25">
      <c r="A5538" t="s">
        <v>2643</v>
      </c>
      <c r="B5538">
        <v>0.14372083999999999</v>
      </c>
      <c r="C5538" t="s">
        <v>1365</v>
      </c>
      <c r="D5538" s="71">
        <v>42094</v>
      </c>
      <c r="E5538">
        <v>3</v>
      </c>
      <c r="F5538">
        <v>2015</v>
      </c>
      <c r="G5538" t="s">
        <v>1164</v>
      </c>
      <c r="H5538" t="s">
        <v>544</v>
      </c>
      <c r="I5538" t="s">
        <v>1599</v>
      </c>
    </row>
    <row r="5539" spans="1:9" x14ac:dyDescent="0.25">
      <c r="A5539" t="s">
        <v>1700</v>
      </c>
      <c r="B5539">
        <v>0.14306187100000001</v>
      </c>
      <c r="C5539" t="s">
        <v>1365</v>
      </c>
      <c r="D5539" s="71">
        <v>42312</v>
      </c>
      <c r="E5539">
        <v>11</v>
      </c>
      <c r="F5539">
        <v>2015</v>
      </c>
      <c r="G5539" t="s">
        <v>1164</v>
      </c>
      <c r="H5539" t="s">
        <v>544</v>
      </c>
      <c r="I5539" t="s">
        <v>1599</v>
      </c>
    </row>
    <row r="5540" spans="1:9" x14ac:dyDescent="0.25">
      <c r="A5540" t="s">
        <v>1783</v>
      </c>
      <c r="B5540">
        <v>0.141813302</v>
      </c>
      <c r="C5540" t="s">
        <v>1365</v>
      </c>
      <c r="D5540" s="71">
        <v>42368</v>
      </c>
      <c r="E5540">
        <v>12</v>
      </c>
      <c r="F5540">
        <v>2015</v>
      </c>
      <c r="G5540" t="s">
        <v>1164</v>
      </c>
      <c r="H5540" t="s">
        <v>544</v>
      </c>
      <c r="I5540" t="s">
        <v>1599</v>
      </c>
    </row>
    <row r="5541" spans="1:9" x14ac:dyDescent="0.25">
      <c r="A5541" t="s">
        <v>1881</v>
      </c>
      <c r="B5541">
        <v>0.14068207399999999</v>
      </c>
      <c r="C5541" t="s">
        <v>1365</v>
      </c>
      <c r="D5541" s="71">
        <v>42367</v>
      </c>
      <c r="E5541">
        <v>12</v>
      </c>
      <c r="F5541">
        <v>2015</v>
      </c>
      <c r="G5541" t="s">
        <v>1164</v>
      </c>
      <c r="H5541" t="s">
        <v>544</v>
      </c>
      <c r="I5541" t="s">
        <v>1600</v>
      </c>
    </row>
    <row r="5542" spans="1:9" x14ac:dyDescent="0.25">
      <c r="A5542" t="s">
        <v>1966</v>
      </c>
      <c r="B5542">
        <v>0.139708311</v>
      </c>
      <c r="C5542" t="s">
        <v>1365</v>
      </c>
      <c r="D5542" s="71">
        <v>42355</v>
      </c>
      <c r="E5542">
        <v>12</v>
      </c>
      <c r="F5542">
        <v>2015</v>
      </c>
      <c r="G5542" t="s">
        <v>1164</v>
      </c>
      <c r="H5542" t="s">
        <v>544</v>
      </c>
      <c r="I5542" t="s">
        <v>1599</v>
      </c>
    </row>
    <row r="5543" spans="1:9" x14ac:dyDescent="0.25">
      <c r="A5543" t="s">
        <v>2055</v>
      </c>
      <c r="B5543">
        <v>0.13862872100000001</v>
      </c>
      <c r="C5543" t="s">
        <v>1365</v>
      </c>
      <c r="D5543" s="71">
        <v>42221</v>
      </c>
      <c r="E5543">
        <v>8</v>
      </c>
      <c r="F5543">
        <v>2015</v>
      </c>
      <c r="G5543" t="s">
        <v>1164</v>
      </c>
      <c r="H5543" t="s">
        <v>544</v>
      </c>
      <c r="I5543" t="s">
        <v>1599</v>
      </c>
    </row>
    <row r="5544" spans="1:9" x14ac:dyDescent="0.25">
      <c r="A5544" t="s">
        <v>2148</v>
      </c>
      <c r="B5544">
        <v>0.13742402200000001</v>
      </c>
      <c r="C5544" t="s">
        <v>1365</v>
      </c>
      <c r="D5544" s="71">
        <v>42432</v>
      </c>
      <c r="E5544">
        <v>3</v>
      </c>
      <c r="F5544">
        <v>2016</v>
      </c>
      <c r="G5544" t="s">
        <v>1164</v>
      </c>
      <c r="H5544" t="s">
        <v>544</v>
      </c>
      <c r="I5544" t="s">
        <v>1599</v>
      </c>
    </row>
    <row r="5545" spans="1:9" x14ac:dyDescent="0.25">
      <c r="A5545" t="s">
        <v>2170</v>
      </c>
      <c r="B5545">
        <v>0.13722617400000001</v>
      </c>
      <c r="C5545" t="s">
        <v>1365</v>
      </c>
      <c r="D5545" s="71">
        <v>42165</v>
      </c>
      <c r="E5545">
        <v>6</v>
      </c>
      <c r="F5545">
        <v>2015</v>
      </c>
      <c r="G5545" t="s">
        <v>1164</v>
      </c>
      <c r="H5545" t="s">
        <v>544</v>
      </c>
      <c r="I5545" t="s">
        <v>1599</v>
      </c>
    </row>
    <row r="5546" spans="1:9" x14ac:dyDescent="0.25">
      <c r="A5546" t="s">
        <v>2231</v>
      </c>
      <c r="B5546">
        <v>0.13640153799999999</v>
      </c>
      <c r="C5546" t="s">
        <v>1365</v>
      </c>
      <c r="D5546" s="71">
        <v>42227</v>
      </c>
      <c r="E5546">
        <v>8</v>
      </c>
      <c r="F5546">
        <v>2015</v>
      </c>
      <c r="G5546" t="s">
        <v>1164</v>
      </c>
      <c r="H5546" t="s">
        <v>544</v>
      </c>
      <c r="I5546" t="s">
        <v>1599</v>
      </c>
    </row>
    <row r="5547" spans="1:9" x14ac:dyDescent="0.25">
      <c r="A5547" t="s">
        <v>2267</v>
      </c>
      <c r="B5547">
        <v>0.135988847</v>
      </c>
      <c r="C5547" t="s">
        <v>1365</v>
      </c>
      <c r="D5547" s="71">
        <v>42320</v>
      </c>
      <c r="E5547">
        <v>11</v>
      </c>
      <c r="F5547">
        <v>2015</v>
      </c>
      <c r="G5547" t="s">
        <v>1164</v>
      </c>
      <c r="H5547" t="s">
        <v>544</v>
      </c>
      <c r="I5547" t="s">
        <v>1599</v>
      </c>
    </row>
    <row r="5548" spans="1:9" x14ac:dyDescent="0.25">
      <c r="A5548" t="s">
        <v>2327</v>
      </c>
      <c r="B5548">
        <v>0.135361498</v>
      </c>
      <c r="C5548" t="s">
        <v>1365</v>
      </c>
      <c r="D5548" s="71">
        <v>42150</v>
      </c>
      <c r="E5548">
        <v>5</v>
      </c>
      <c r="F5548">
        <v>2015</v>
      </c>
      <c r="G5548" t="s">
        <v>1164</v>
      </c>
      <c r="H5548" t="s">
        <v>544</v>
      </c>
      <c r="I5548" t="s">
        <v>1599</v>
      </c>
    </row>
    <row r="5549" spans="1:9" x14ac:dyDescent="0.25">
      <c r="A5549" t="s">
        <v>2626</v>
      </c>
      <c r="B5549">
        <v>0.132118387</v>
      </c>
      <c r="C5549" t="s">
        <v>1365</v>
      </c>
      <c r="D5549" s="71">
        <v>42160</v>
      </c>
      <c r="E5549">
        <v>6</v>
      </c>
      <c r="F5549">
        <v>2015</v>
      </c>
      <c r="G5549" t="s">
        <v>1164</v>
      </c>
      <c r="H5549" t="s">
        <v>544</v>
      </c>
      <c r="I5549" t="s">
        <v>1599</v>
      </c>
    </row>
    <row r="5550" spans="1:9" x14ac:dyDescent="0.25">
      <c r="A5550" t="s">
        <v>1780</v>
      </c>
      <c r="B5550">
        <v>0.130453704</v>
      </c>
      <c r="C5550" t="s">
        <v>1365</v>
      </c>
      <c r="D5550" s="71">
        <v>42422</v>
      </c>
      <c r="E5550">
        <v>2</v>
      </c>
      <c r="F5550">
        <v>2016</v>
      </c>
      <c r="G5550" t="s">
        <v>1164</v>
      </c>
      <c r="H5550" t="s">
        <v>544</v>
      </c>
      <c r="I5550" t="s">
        <v>1599</v>
      </c>
    </row>
    <row r="5551" spans="1:9" x14ac:dyDescent="0.25">
      <c r="A5551" t="s">
        <v>1886</v>
      </c>
      <c r="B5551">
        <v>0.12940378999999999</v>
      </c>
      <c r="C5551" t="s">
        <v>1365</v>
      </c>
      <c r="D5551" s="71">
        <v>42390</v>
      </c>
      <c r="E5551">
        <v>1</v>
      </c>
      <c r="F5551">
        <v>2016</v>
      </c>
      <c r="G5551" t="s">
        <v>1164</v>
      </c>
      <c r="H5551" t="s">
        <v>544</v>
      </c>
      <c r="I5551" t="s">
        <v>1599</v>
      </c>
    </row>
    <row r="5552" spans="1:9" x14ac:dyDescent="0.25">
      <c r="A5552" t="s">
        <v>1967</v>
      </c>
      <c r="B5552">
        <v>0.12855887599999999</v>
      </c>
      <c r="C5552" t="s">
        <v>1365</v>
      </c>
      <c r="D5552" s="71">
        <v>42403</v>
      </c>
      <c r="E5552">
        <v>2</v>
      </c>
      <c r="F5552">
        <v>2016</v>
      </c>
      <c r="G5552" t="s">
        <v>1164</v>
      </c>
      <c r="H5552" t="s">
        <v>544</v>
      </c>
      <c r="I5552" t="s">
        <v>1599</v>
      </c>
    </row>
    <row r="5553" spans="1:9" x14ac:dyDescent="0.25">
      <c r="A5553" t="s">
        <v>2017</v>
      </c>
      <c r="B5553">
        <v>0.12798271899999999</v>
      </c>
      <c r="C5553" t="s">
        <v>1365</v>
      </c>
      <c r="D5553" s="71">
        <v>41795</v>
      </c>
      <c r="E5553">
        <v>6</v>
      </c>
      <c r="F5553">
        <v>2014</v>
      </c>
      <c r="G5553" t="s">
        <v>1164</v>
      </c>
      <c r="H5553" t="s">
        <v>544</v>
      </c>
      <c r="I5553" t="s">
        <v>1599</v>
      </c>
    </row>
    <row r="5554" spans="1:9" x14ac:dyDescent="0.25">
      <c r="A5554" t="s">
        <v>2108</v>
      </c>
      <c r="B5554">
        <v>0.12689773700000001</v>
      </c>
      <c r="C5554" t="s">
        <v>1365</v>
      </c>
      <c r="D5554" s="71">
        <v>42158</v>
      </c>
      <c r="E5554">
        <v>6</v>
      </c>
      <c r="F5554">
        <v>2015</v>
      </c>
      <c r="G5554" t="s">
        <v>1164</v>
      </c>
      <c r="H5554" t="s">
        <v>544</v>
      </c>
      <c r="I5554" t="s">
        <v>1599</v>
      </c>
    </row>
    <row r="5555" spans="1:9" x14ac:dyDescent="0.25">
      <c r="A5555" t="s">
        <v>2164</v>
      </c>
      <c r="B5555">
        <v>0.12620598899999999</v>
      </c>
      <c r="C5555" t="s">
        <v>1365</v>
      </c>
      <c r="D5555" s="71">
        <v>42432</v>
      </c>
      <c r="E5555">
        <v>3</v>
      </c>
      <c r="F5555">
        <v>2016</v>
      </c>
      <c r="G5555" t="s">
        <v>1164</v>
      </c>
      <c r="H5555" t="s">
        <v>544</v>
      </c>
      <c r="I5555" t="s">
        <v>1599</v>
      </c>
    </row>
    <row r="5556" spans="1:9" x14ac:dyDescent="0.25">
      <c r="A5556" t="s">
        <v>2244</v>
      </c>
      <c r="B5556">
        <v>0.12522356500000001</v>
      </c>
      <c r="C5556" t="s">
        <v>1365</v>
      </c>
      <c r="D5556" s="71">
        <v>42313</v>
      </c>
      <c r="E5556">
        <v>11</v>
      </c>
      <c r="F5556">
        <v>2015</v>
      </c>
      <c r="G5556" t="s">
        <v>1164</v>
      </c>
      <c r="H5556" t="s">
        <v>544</v>
      </c>
      <c r="I5556" t="s">
        <v>1599</v>
      </c>
    </row>
    <row r="5557" spans="1:9" x14ac:dyDescent="0.25">
      <c r="A5557" t="s">
        <v>2530</v>
      </c>
      <c r="B5557">
        <v>0.12245151999999999</v>
      </c>
      <c r="C5557" t="s">
        <v>1365</v>
      </c>
      <c r="D5557" s="71">
        <v>42299</v>
      </c>
      <c r="E5557">
        <v>10</v>
      </c>
      <c r="F5557">
        <v>2015</v>
      </c>
      <c r="G5557" t="s">
        <v>1164</v>
      </c>
      <c r="H5557" t="s">
        <v>544</v>
      </c>
      <c r="I5557" t="s">
        <v>1599</v>
      </c>
    </row>
    <row r="5558" spans="1:9" x14ac:dyDescent="0.25">
      <c r="A5558" t="s">
        <v>2624</v>
      </c>
      <c r="B5558">
        <v>0.12144897</v>
      </c>
      <c r="C5558" t="s">
        <v>1365</v>
      </c>
      <c r="D5558" s="71">
        <v>42405</v>
      </c>
      <c r="E5558">
        <v>2</v>
      </c>
      <c r="F5558">
        <v>2016</v>
      </c>
      <c r="G5558" t="s">
        <v>1164</v>
      </c>
      <c r="H5558" t="s">
        <v>544</v>
      </c>
      <c r="I5558" t="s">
        <v>1599</v>
      </c>
    </row>
    <row r="5559" spans="1:9" x14ac:dyDescent="0.25">
      <c r="A5559" t="s">
        <v>1900</v>
      </c>
      <c r="B5559">
        <v>0.153280576</v>
      </c>
      <c r="C5559" t="s">
        <v>1365</v>
      </c>
      <c r="D5559" s="71">
        <v>42305</v>
      </c>
      <c r="E5559">
        <v>10</v>
      </c>
      <c r="F5559">
        <v>2015</v>
      </c>
      <c r="G5559" t="s">
        <v>1164</v>
      </c>
      <c r="H5559" t="s">
        <v>544</v>
      </c>
      <c r="I5559" t="s">
        <v>1599</v>
      </c>
    </row>
    <row r="5560" spans="1:9" x14ac:dyDescent="0.25">
      <c r="A5560" t="s">
        <v>2212</v>
      </c>
      <c r="B5560">
        <v>0.16493897800000001</v>
      </c>
      <c r="C5560" t="s">
        <v>1365</v>
      </c>
      <c r="D5560" s="71">
        <v>42424</v>
      </c>
      <c r="E5560">
        <v>2</v>
      </c>
      <c r="F5560">
        <v>2016</v>
      </c>
      <c r="G5560" t="s">
        <v>1164</v>
      </c>
      <c r="H5560" t="s">
        <v>544</v>
      </c>
      <c r="I5560" t="s">
        <v>1599</v>
      </c>
    </row>
    <row r="5561" spans="1:9" x14ac:dyDescent="0.25">
      <c r="A5561" t="s">
        <v>2555</v>
      </c>
      <c r="B5561">
        <v>0.122223552</v>
      </c>
      <c r="C5561" t="s">
        <v>1329</v>
      </c>
      <c r="D5561" s="71">
        <v>42513</v>
      </c>
      <c r="E5561">
        <v>5</v>
      </c>
      <c r="F5561">
        <v>2016</v>
      </c>
      <c r="G5561" t="s">
        <v>1598</v>
      </c>
      <c r="H5561" t="s">
        <v>1019</v>
      </c>
      <c r="I5561" t="s">
        <v>1599</v>
      </c>
    </row>
    <row r="5562" spans="1:9" x14ac:dyDescent="0.25">
      <c r="A5562" t="s">
        <v>2323</v>
      </c>
      <c r="B5562">
        <v>0.19018747499999999</v>
      </c>
      <c r="C5562" t="s">
        <v>1329</v>
      </c>
      <c r="D5562" s="71">
        <v>42503</v>
      </c>
      <c r="E5562">
        <v>5</v>
      </c>
      <c r="F5562">
        <v>2016</v>
      </c>
      <c r="G5562" t="s">
        <v>1164</v>
      </c>
      <c r="H5562" t="s">
        <v>544</v>
      </c>
      <c r="I5562" t="s">
        <v>1599</v>
      </c>
    </row>
    <row r="5563" spans="1:9" x14ac:dyDescent="0.25">
      <c r="A5563" t="s">
        <v>2018</v>
      </c>
      <c r="B5563">
        <v>0.169007716</v>
      </c>
      <c r="C5563" t="s">
        <v>1329</v>
      </c>
      <c r="D5563" s="71">
        <v>42405</v>
      </c>
      <c r="E5563">
        <v>2</v>
      </c>
      <c r="F5563">
        <v>2016</v>
      </c>
      <c r="G5563" t="s">
        <v>1164</v>
      </c>
      <c r="H5563" t="s">
        <v>544</v>
      </c>
      <c r="I5563" t="s">
        <v>1599</v>
      </c>
    </row>
    <row r="5564" spans="1:9" x14ac:dyDescent="0.25">
      <c r="A5564" t="s">
        <v>1715</v>
      </c>
      <c r="B5564">
        <v>0.15598478299999999</v>
      </c>
      <c r="C5564" t="s">
        <v>1329</v>
      </c>
      <c r="D5564" s="71">
        <v>42506</v>
      </c>
      <c r="E5564">
        <v>5</v>
      </c>
      <c r="F5564">
        <v>2016</v>
      </c>
      <c r="G5564" t="s">
        <v>1164</v>
      </c>
      <c r="H5564" t="s">
        <v>544</v>
      </c>
      <c r="I5564" t="s">
        <v>1599</v>
      </c>
    </row>
    <row r="5565" spans="1:9" x14ac:dyDescent="0.25">
      <c r="A5565" t="s">
        <v>2032</v>
      </c>
      <c r="B5565">
        <v>0.13895879799999999</v>
      </c>
      <c r="C5565" t="s">
        <v>1329</v>
      </c>
      <c r="D5565" s="71">
        <v>42482</v>
      </c>
      <c r="E5565">
        <v>4</v>
      </c>
      <c r="F5565">
        <v>2016</v>
      </c>
      <c r="G5565" t="s">
        <v>1164</v>
      </c>
      <c r="H5565" t="s">
        <v>544</v>
      </c>
      <c r="I5565" t="s">
        <v>1599</v>
      </c>
    </row>
    <row r="5566" spans="1:9" x14ac:dyDescent="0.25">
      <c r="A5566" t="s">
        <v>2053</v>
      </c>
      <c r="B5566">
        <v>0.138681903</v>
      </c>
      <c r="C5566" t="s">
        <v>1329</v>
      </c>
      <c r="D5566" s="71">
        <v>42482</v>
      </c>
      <c r="E5566">
        <v>4</v>
      </c>
      <c r="F5566">
        <v>2016</v>
      </c>
      <c r="G5566" t="s">
        <v>1164</v>
      </c>
      <c r="H5566" t="s">
        <v>544</v>
      </c>
      <c r="I5566" t="s">
        <v>1599</v>
      </c>
    </row>
    <row r="5567" spans="1:9" x14ac:dyDescent="0.25">
      <c r="A5567" t="s">
        <v>2080</v>
      </c>
      <c r="B5567">
        <v>0.138284451</v>
      </c>
      <c r="C5567" t="s">
        <v>1329</v>
      </c>
      <c r="D5567" s="71">
        <v>42524</v>
      </c>
      <c r="E5567">
        <v>6</v>
      </c>
      <c r="F5567">
        <v>2016</v>
      </c>
      <c r="G5567" t="s">
        <v>1164</v>
      </c>
      <c r="H5567" t="s">
        <v>544</v>
      </c>
      <c r="I5567" t="s">
        <v>1599</v>
      </c>
    </row>
    <row r="5568" spans="1:9" x14ac:dyDescent="0.25">
      <c r="A5568" t="s">
        <v>2081</v>
      </c>
      <c r="B5568">
        <v>0.138284451</v>
      </c>
      <c r="C5568" t="s">
        <v>1329</v>
      </c>
      <c r="D5568" s="71">
        <v>42531</v>
      </c>
      <c r="E5568">
        <v>6</v>
      </c>
      <c r="F5568">
        <v>2016</v>
      </c>
      <c r="G5568" t="s">
        <v>1164</v>
      </c>
      <c r="H5568" t="s">
        <v>544</v>
      </c>
      <c r="I5568" t="s">
        <v>1599</v>
      </c>
    </row>
    <row r="5569" spans="1:9" x14ac:dyDescent="0.25">
      <c r="A5569" t="s">
        <v>2312</v>
      </c>
      <c r="B5569">
        <v>0.135626629</v>
      </c>
      <c r="C5569" t="s">
        <v>1329</v>
      </c>
      <c r="D5569" s="71">
        <v>42450</v>
      </c>
      <c r="E5569">
        <v>3</v>
      </c>
      <c r="F5569">
        <v>2016</v>
      </c>
      <c r="G5569" t="s">
        <v>1164</v>
      </c>
      <c r="H5569" t="s">
        <v>544</v>
      </c>
      <c r="I5569" t="s">
        <v>1599</v>
      </c>
    </row>
    <row r="5570" spans="1:9" x14ac:dyDescent="0.25">
      <c r="A5570" t="s">
        <v>1754</v>
      </c>
      <c r="B5570">
        <v>0.13073363800000001</v>
      </c>
      <c r="C5570" t="s">
        <v>1329</v>
      </c>
      <c r="D5570" s="71">
        <v>42377</v>
      </c>
      <c r="E5570">
        <v>1</v>
      </c>
      <c r="F5570">
        <v>2016</v>
      </c>
      <c r="G5570" t="s">
        <v>1164</v>
      </c>
      <c r="H5570" t="s">
        <v>544</v>
      </c>
      <c r="I5570" t="s">
        <v>1599</v>
      </c>
    </row>
    <row r="5571" spans="1:9" x14ac:dyDescent="0.25">
      <c r="A5571" t="s">
        <v>1928</v>
      </c>
      <c r="B5571">
        <v>0.129023372</v>
      </c>
      <c r="C5571" t="s">
        <v>1329</v>
      </c>
      <c r="D5571" s="71">
        <v>42433</v>
      </c>
      <c r="E5571">
        <v>3</v>
      </c>
      <c r="F5571">
        <v>2016</v>
      </c>
      <c r="G5571" t="s">
        <v>1164</v>
      </c>
      <c r="H5571" t="s">
        <v>544</v>
      </c>
      <c r="I5571" t="s">
        <v>1599</v>
      </c>
    </row>
    <row r="5572" spans="1:9" x14ac:dyDescent="0.25">
      <c r="A5572" t="s">
        <v>2196</v>
      </c>
      <c r="B5572">
        <v>0.125807376</v>
      </c>
      <c r="C5572" t="s">
        <v>1329</v>
      </c>
      <c r="D5572" s="71">
        <v>42478</v>
      </c>
      <c r="E5572">
        <v>4</v>
      </c>
      <c r="F5572">
        <v>2016</v>
      </c>
      <c r="G5572" t="s">
        <v>1164</v>
      </c>
      <c r="H5572" t="s">
        <v>544</v>
      </c>
      <c r="I5572" t="s">
        <v>1599</v>
      </c>
    </row>
    <row r="5573" spans="1:9" x14ac:dyDescent="0.25">
      <c r="A5573" t="s">
        <v>2505</v>
      </c>
      <c r="B5573">
        <v>0.122715825</v>
      </c>
      <c r="C5573" t="s">
        <v>1329</v>
      </c>
      <c r="D5573" s="71">
        <v>42460</v>
      </c>
      <c r="E5573">
        <v>3</v>
      </c>
      <c r="F5573">
        <v>2016</v>
      </c>
      <c r="G5573" t="s">
        <v>1164</v>
      </c>
      <c r="H5573" t="s">
        <v>544</v>
      </c>
      <c r="I5573" t="s">
        <v>1599</v>
      </c>
    </row>
    <row r="5574" spans="1:9" x14ac:dyDescent="0.25">
      <c r="A5574" t="s">
        <v>1811</v>
      </c>
      <c r="B5574">
        <v>0.130240305</v>
      </c>
      <c r="C5574" t="s">
        <v>1329</v>
      </c>
      <c r="D5574" s="71">
        <v>42284</v>
      </c>
      <c r="E5574">
        <v>10</v>
      </c>
      <c r="F5574">
        <v>2015</v>
      </c>
      <c r="G5574" t="s">
        <v>1164</v>
      </c>
      <c r="H5574" t="s">
        <v>544</v>
      </c>
      <c r="I5574" t="s">
        <v>1599</v>
      </c>
    </row>
    <row r="5575" spans="1:9" x14ac:dyDescent="0.25">
      <c r="A5575" t="s">
        <v>2518</v>
      </c>
      <c r="B5575">
        <v>0.145044435</v>
      </c>
      <c r="C5575" t="s">
        <v>1329</v>
      </c>
      <c r="D5575" s="71">
        <v>42521</v>
      </c>
      <c r="E5575">
        <v>5</v>
      </c>
      <c r="F5575">
        <v>2016</v>
      </c>
      <c r="G5575" t="s">
        <v>1164</v>
      </c>
      <c r="H5575" t="s">
        <v>544</v>
      </c>
      <c r="I5575" t="s">
        <v>1599</v>
      </c>
    </row>
    <row r="5576" spans="1:9" x14ac:dyDescent="0.25">
      <c r="A5576" t="s">
        <v>2045</v>
      </c>
      <c r="B5576">
        <v>0.12762452599999999</v>
      </c>
      <c r="C5576" t="s">
        <v>1329</v>
      </c>
      <c r="D5576" s="71">
        <v>42429</v>
      </c>
      <c r="E5576">
        <v>2</v>
      </c>
      <c r="F5576">
        <v>2016</v>
      </c>
      <c r="G5576" t="s">
        <v>1164</v>
      </c>
      <c r="H5576" t="s">
        <v>544</v>
      </c>
      <c r="I5576" t="s">
        <v>1599</v>
      </c>
    </row>
    <row r="5577" spans="1:9" x14ac:dyDescent="0.25">
      <c r="A5577" t="s">
        <v>2075</v>
      </c>
      <c r="B5577">
        <v>0.127332211</v>
      </c>
      <c r="C5577" t="s">
        <v>1329</v>
      </c>
      <c r="D5577" s="71">
        <v>42243</v>
      </c>
      <c r="E5577">
        <v>8</v>
      </c>
      <c r="F5577">
        <v>2015</v>
      </c>
      <c r="G5577" t="s">
        <v>1164</v>
      </c>
      <c r="H5577" t="s">
        <v>544</v>
      </c>
      <c r="I5577" t="s">
        <v>1599</v>
      </c>
    </row>
    <row r="5578" spans="1:9" x14ac:dyDescent="0.25">
      <c r="A5578" t="s">
        <v>2334</v>
      </c>
      <c r="B5578">
        <v>0.12431352800000001</v>
      </c>
      <c r="C5578" t="s">
        <v>1329</v>
      </c>
      <c r="D5578" s="71">
        <v>42215</v>
      </c>
      <c r="E5578">
        <v>7</v>
      </c>
      <c r="F5578">
        <v>2015</v>
      </c>
      <c r="G5578" t="s">
        <v>1164</v>
      </c>
      <c r="H5578" t="s">
        <v>544</v>
      </c>
      <c r="I5578" t="s">
        <v>1599</v>
      </c>
    </row>
    <row r="5579" spans="1:9" x14ac:dyDescent="0.25">
      <c r="A5579" t="s">
        <v>1857</v>
      </c>
      <c r="B5579">
        <v>0.172990324</v>
      </c>
      <c r="C5579" t="s">
        <v>1341</v>
      </c>
      <c r="D5579" s="71">
        <v>42501</v>
      </c>
      <c r="E5579">
        <v>5</v>
      </c>
      <c r="F5579">
        <v>2016</v>
      </c>
      <c r="G5579" t="s">
        <v>1164</v>
      </c>
      <c r="H5579" t="s">
        <v>545</v>
      </c>
      <c r="I5579" t="s">
        <v>1599</v>
      </c>
    </row>
    <row r="5580" spans="1:9" x14ac:dyDescent="0.25">
      <c r="A5580" t="s">
        <v>2555</v>
      </c>
      <c r="B5580">
        <v>0.15904125</v>
      </c>
      <c r="C5580" t="s">
        <v>1341</v>
      </c>
      <c r="D5580" s="71">
        <v>42529</v>
      </c>
      <c r="E5580">
        <v>6</v>
      </c>
      <c r="F5580">
        <v>2016</v>
      </c>
      <c r="G5580" t="s">
        <v>1164</v>
      </c>
      <c r="H5580" t="s">
        <v>545</v>
      </c>
      <c r="I5580" t="s">
        <v>1599</v>
      </c>
    </row>
    <row r="5581" spans="1:9" x14ac:dyDescent="0.25">
      <c r="A5581" t="s">
        <v>2283</v>
      </c>
      <c r="B5581">
        <v>0.14825580499999999</v>
      </c>
      <c r="C5581" t="s">
        <v>1341</v>
      </c>
      <c r="D5581" s="71">
        <v>42466</v>
      </c>
      <c r="E5581">
        <v>4</v>
      </c>
      <c r="F5581">
        <v>2016</v>
      </c>
      <c r="G5581" t="s">
        <v>1164</v>
      </c>
      <c r="H5581" t="s">
        <v>545</v>
      </c>
      <c r="I5581" t="s">
        <v>1599</v>
      </c>
    </row>
    <row r="5582" spans="1:9" x14ac:dyDescent="0.25">
      <c r="A5582" t="s">
        <v>2303</v>
      </c>
      <c r="B5582">
        <v>0.14787774400000001</v>
      </c>
      <c r="C5582" t="s">
        <v>1341</v>
      </c>
      <c r="D5582" s="71">
        <v>42254</v>
      </c>
      <c r="E5582">
        <v>9</v>
      </c>
      <c r="F5582">
        <v>2015</v>
      </c>
      <c r="G5582" t="s">
        <v>1164</v>
      </c>
      <c r="H5582" t="s">
        <v>545</v>
      </c>
      <c r="I5582" t="s">
        <v>1599</v>
      </c>
    </row>
    <row r="5583" spans="1:9" x14ac:dyDescent="0.25">
      <c r="A5583" t="s">
        <v>2593</v>
      </c>
      <c r="B5583">
        <v>0.14429916500000001</v>
      </c>
      <c r="C5583" t="s">
        <v>1341</v>
      </c>
      <c r="D5583" s="71">
        <v>42422</v>
      </c>
      <c r="E5583">
        <v>2</v>
      </c>
      <c r="F5583">
        <v>2016</v>
      </c>
      <c r="G5583" t="s">
        <v>1164</v>
      </c>
      <c r="H5583" t="s">
        <v>545</v>
      </c>
      <c r="I5583" t="s">
        <v>1599</v>
      </c>
    </row>
    <row r="5584" spans="1:9" x14ac:dyDescent="0.25">
      <c r="A5584" t="s">
        <v>2352</v>
      </c>
      <c r="B5584">
        <v>0.13506764299999999</v>
      </c>
      <c r="C5584" t="s">
        <v>1341</v>
      </c>
      <c r="D5584" s="71">
        <v>42494</v>
      </c>
      <c r="E5584">
        <v>5</v>
      </c>
      <c r="F5584">
        <v>2016</v>
      </c>
      <c r="G5584" t="s">
        <v>1164</v>
      </c>
      <c r="H5584" t="s">
        <v>545</v>
      </c>
      <c r="I5584" t="s">
        <v>1599</v>
      </c>
    </row>
    <row r="5585" spans="1:9" x14ac:dyDescent="0.25">
      <c r="A5585" t="s">
        <v>2415</v>
      </c>
      <c r="B5585">
        <v>0.134286513</v>
      </c>
      <c r="C5585" t="s">
        <v>1341</v>
      </c>
      <c r="D5585" s="71">
        <v>42452</v>
      </c>
      <c r="E5585">
        <v>3</v>
      </c>
      <c r="F5585">
        <v>2016</v>
      </c>
      <c r="G5585" t="s">
        <v>1164</v>
      </c>
      <c r="H5585" t="s">
        <v>545</v>
      </c>
      <c r="I5585" t="s">
        <v>1599</v>
      </c>
    </row>
    <row r="5586" spans="1:9" x14ac:dyDescent="0.25">
      <c r="A5586" t="s">
        <v>2441</v>
      </c>
      <c r="B5586">
        <v>0.134124832</v>
      </c>
      <c r="C5586" t="s">
        <v>1341</v>
      </c>
      <c r="D5586" s="71">
        <v>42494</v>
      </c>
      <c r="E5586">
        <v>5</v>
      </c>
      <c r="F5586">
        <v>2016</v>
      </c>
      <c r="G5586" t="s">
        <v>1164</v>
      </c>
      <c r="H5586" t="s">
        <v>545</v>
      </c>
      <c r="I5586" t="s">
        <v>1599</v>
      </c>
    </row>
    <row r="5587" spans="1:9" x14ac:dyDescent="0.25">
      <c r="A5587" t="s">
        <v>2449</v>
      </c>
      <c r="B5587">
        <v>0.134025532</v>
      </c>
      <c r="C5587" t="s">
        <v>1341</v>
      </c>
      <c r="D5587" s="71">
        <v>42222</v>
      </c>
      <c r="E5587">
        <v>8</v>
      </c>
      <c r="F5587">
        <v>2015</v>
      </c>
      <c r="G5587" t="s">
        <v>1164</v>
      </c>
      <c r="H5587" t="s">
        <v>545</v>
      </c>
      <c r="I5587" t="s">
        <v>1599</v>
      </c>
    </row>
    <row r="5588" spans="1:9" x14ac:dyDescent="0.25">
      <c r="A5588" t="s">
        <v>1749</v>
      </c>
      <c r="B5588">
        <v>0.13080329199999999</v>
      </c>
      <c r="C5588" t="s">
        <v>1341</v>
      </c>
      <c r="D5588" s="71">
        <v>42437</v>
      </c>
      <c r="E5588">
        <v>3</v>
      </c>
      <c r="F5588">
        <v>2016</v>
      </c>
      <c r="G5588" t="s">
        <v>1164</v>
      </c>
      <c r="H5588" t="s">
        <v>545</v>
      </c>
      <c r="I5588" t="s">
        <v>1599</v>
      </c>
    </row>
    <row r="5589" spans="1:9" x14ac:dyDescent="0.25">
      <c r="A5589" t="s">
        <v>1930</v>
      </c>
      <c r="B5589">
        <v>0.129000951</v>
      </c>
      <c r="C5589" t="s">
        <v>1341</v>
      </c>
      <c r="D5589" s="71">
        <v>42488</v>
      </c>
      <c r="E5589">
        <v>4</v>
      </c>
      <c r="F5589">
        <v>2016</v>
      </c>
      <c r="G5589" t="s">
        <v>1164</v>
      </c>
      <c r="H5589" t="s">
        <v>545</v>
      </c>
      <c r="I5589" t="s">
        <v>1599</v>
      </c>
    </row>
    <row r="5590" spans="1:9" x14ac:dyDescent="0.25">
      <c r="A5590" t="s">
        <v>1890</v>
      </c>
      <c r="B5590">
        <v>0.129365917</v>
      </c>
      <c r="C5590" t="s">
        <v>1341</v>
      </c>
      <c r="D5590" s="71">
        <v>42068</v>
      </c>
      <c r="E5590">
        <v>3</v>
      </c>
      <c r="F5590">
        <v>2015</v>
      </c>
      <c r="G5590" t="s">
        <v>1164</v>
      </c>
      <c r="H5590" t="s">
        <v>1018</v>
      </c>
      <c r="I5590" t="s">
        <v>1599</v>
      </c>
    </row>
    <row r="5591" spans="1:9" x14ac:dyDescent="0.25">
      <c r="A5591" t="s">
        <v>2047</v>
      </c>
      <c r="B5591">
        <v>0.127594608</v>
      </c>
      <c r="C5591" t="s">
        <v>1341</v>
      </c>
      <c r="D5591" s="71">
        <v>42039</v>
      </c>
      <c r="E5591">
        <v>2</v>
      </c>
      <c r="F5591">
        <v>2015</v>
      </c>
      <c r="G5591" t="s">
        <v>1164</v>
      </c>
      <c r="H5591" t="s">
        <v>1018</v>
      </c>
      <c r="I5591" t="s">
        <v>1599</v>
      </c>
    </row>
    <row r="5592" spans="1:9" x14ac:dyDescent="0.25">
      <c r="A5592" t="s">
        <v>2430</v>
      </c>
      <c r="B5592">
        <v>0.16098873799999999</v>
      </c>
      <c r="C5592" t="s">
        <v>1425</v>
      </c>
      <c r="D5592" s="71">
        <v>42187</v>
      </c>
      <c r="E5592">
        <v>7</v>
      </c>
      <c r="F5592">
        <v>2015</v>
      </c>
      <c r="G5592" t="s">
        <v>1164</v>
      </c>
      <c r="H5592" t="s">
        <v>544</v>
      </c>
      <c r="I5592" t="s">
        <v>1599</v>
      </c>
    </row>
    <row r="5593" spans="1:9" x14ac:dyDescent="0.25">
      <c r="A5593" t="s">
        <v>1906</v>
      </c>
      <c r="B5593">
        <v>0.15325171700000001</v>
      </c>
      <c r="C5593" t="s">
        <v>1425</v>
      </c>
      <c r="D5593" s="71">
        <v>42160</v>
      </c>
      <c r="E5593">
        <v>6</v>
      </c>
      <c r="F5593">
        <v>2015</v>
      </c>
      <c r="G5593" t="s">
        <v>1164</v>
      </c>
      <c r="H5593" t="s">
        <v>544</v>
      </c>
      <c r="I5593" t="s">
        <v>1599</v>
      </c>
    </row>
    <row r="5594" spans="1:9" x14ac:dyDescent="0.25">
      <c r="A5594" t="s">
        <v>2354</v>
      </c>
      <c r="B5594">
        <v>0.14702569500000001</v>
      </c>
      <c r="C5594" t="s">
        <v>1425</v>
      </c>
      <c r="D5594" s="71">
        <v>42489</v>
      </c>
      <c r="E5594">
        <v>4</v>
      </c>
      <c r="F5594">
        <v>2016</v>
      </c>
      <c r="G5594" t="s">
        <v>1164</v>
      </c>
      <c r="H5594" t="s">
        <v>544</v>
      </c>
      <c r="I5594" t="s">
        <v>1599</v>
      </c>
    </row>
    <row r="5595" spans="1:9" x14ac:dyDescent="0.25">
      <c r="A5595" t="s">
        <v>2098</v>
      </c>
      <c r="B5595">
        <v>0.13806110599999999</v>
      </c>
      <c r="C5595" t="s">
        <v>1425</v>
      </c>
      <c r="D5595" s="71">
        <v>41796</v>
      </c>
      <c r="E5595">
        <v>6</v>
      </c>
      <c r="F5595">
        <v>2014</v>
      </c>
      <c r="G5595" t="s">
        <v>1164</v>
      </c>
      <c r="H5595" t="s">
        <v>544</v>
      </c>
      <c r="I5595" t="s">
        <v>1599</v>
      </c>
    </row>
    <row r="5596" spans="1:9" x14ac:dyDescent="0.25">
      <c r="A5596" t="s">
        <v>2166</v>
      </c>
      <c r="B5596">
        <v>0.13725495600000001</v>
      </c>
      <c r="C5596" t="s">
        <v>1425</v>
      </c>
      <c r="D5596" s="71">
        <v>42020</v>
      </c>
      <c r="E5596">
        <v>1</v>
      </c>
      <c r="F5596">
        <v>2015</v>
      </c>
      <c r="G5596" t="s">
        <v>1164</v>
      </c>
      <c r="H5596" t="s">
        <v>544</v>
      </c>
      <c r="I5596" t="s">
        <v>1599</v>
      </c>
    </row>
    <row r="5597" spans="1:9" x14ac:dyDescent="0.25">
      <c r="A5597" t="s">
        <v>2440</v>
      </c>
      <c r="B5597">
        <v>0.13413497999999999</v>
      </c>
      <c r="C5597" t="s">
        <v>1425</v>
      </c>
      <c r="D5597" s="71">
        <v>42094</v>
      </c>
      <c r="E5597">
        <v>3</v>
      </c>
      <c r="F5597">
        <v>2015</v>
      </c>
      <c r="G5597" t="s">
        <v>1164</v>
      </c>
      <c r="H5597" t="s">
        <v>544</v>
      </c>
      <c r="I5597" t="s">
        <v>1599</v>
      </c>
    </row>
    <row r="5598" spans="1:9" x14ac:dyDescent="0.25">
      <c r="A5598" t="s">
        <v>2600</v>
      </c>
      <c r="B5598">
        <v>0.13239916900000001</v>
      </c>
      <c r="C5598" t="s">
        <v>1425</v>
      </c>
      <c r="D5598" s="71">
        <v>42034</v>
      </c>
      <c r="E5598">
        <v>1</v>
      </c>
      <c r="F5598">
        <v>2015</v>
      </c>
      <c r="G5598" t="s">
        <v>1164</v>
      </c>
      <c r="H5598" t="s">
        <v>544</v>
      </c>
      <c r="I5598" t="s">
        <v>1599</v>
      </c>
    </row>
    <row r="5599" spans="1:9" x14ac:dyDescent="0.25">
      <c r="A5599" t="s">
        <v>1648</v>
      </c>
      <c r="B5599">
        <v>0.131891546</v>
      </c>
      <c r="C5599" t="s">
        <v>1425</v>
      </c>
      <c r="D5599" s="71">
        <v>42128</v>
      </c>
      <c r="E5599">
        <v>5</v>
      </c>
      <c r="F5599">
        <v>2015</v>
      </c>
      <c r="G5599" t="s">
        <v>1164</v>
      </c>
      <c r="H5599" t="s">
        <v>544</v>
      </c>
      <c r="I5599" t="s">
        <v>1599</v>
      </c>
    </row>
    <row r="5600" spans="1:9" x14ac:dyDescent="0.25">
      <c r="A5600" t="s">
        <v>1943</v>
      </c>
      <c r="B5600">
        <v>0.12883435800000001</v>
      </c>
      <c r="C5600" t="s">
        <v>1425</v>
      </c>
      <c r="D5600" s="71">
        <v>42240</v>
      </c>
      <c r="E5600">
        <v>8</v>
      </c>
      <c r="F5600">
        <v>2015</v>
      </c>
      <c r="G5600" t="s">
        <v>1164</v>
      </c>
      <c r="H5600" t="s">
        <v>544</v>
      </c>
      <c r="I5600" t="s">
        <v>1599</v>
      </c>
    </row>
    <row r="5601" spans="1:9" x14ac:dyDescent="0.25">
      <c r="A5601" t="s">
        <v>2563</v>
      </c>
      <c r="B5601">
        <v>0.122193202</v>
      </c>
      <c r="C5601" t="s">
        <v>1425</v>
      </c>
      <c r="D5601" s="71">
        <v>42251</v>
      </c>
      <c r="E5601">
        <v>9</v>
      </c>
      <c r="F5601">
        <v>2015</v>
      </c>
      <c r="G5601" t="s">
        <v>1164</v>
      </c>
      <c r="H5601" t="s">
        <v>544</v>
      </c>
      <c r="I5601" t="s">
        <v>1599</v>
      </c>
    </row>
    <row r="5602" spans="1:9" x14ac:dyDescent="0.25">
      <c r="A5602" t="s">
        <v>2019</v>
      </c>
      <c r="B5602">
        <v>0.15164413400000001</v>
      </c>
      <c r="C5602" t="s">
        <v>1548</v>
      </c>
      <c r="D5602" s="71">
        <v>42058</v>
      </c>
      <c r="E5602">
        <v>2</v>
      </c>
      <c r="F5602">
        <v>2015</v>
      </c>
      <c r="G5602" t="s">
        <v>1598</v>
      </c>
      <c r="H5602" t="s">
        <v>1019</v>
      </c>
      <c r="I5602" t="s">
        <v>1599</v>
      </c>
    </row>
    <row r="5603" spans="1:9" x14ac:dyDescent="0.25">
      <c r="A5603" t="s">
        <v>1746</v>
      </c>
      <c r="B5603">
        <v>0.47604510900000002</v>
      </c>
      <c r="C5603" t="s">
        <v>1379</v>
      </c>
      <c r="D5603" s="71">
        <v>41933</v>
      </c>
      <c r="E5603">
        <v>10</v>
      </c>
      <c r="F5603">
        <v>2014</v>
      </c>
      <c r="G5603" t="s">
        <v>1598</v>
      </c>
      <c r="H5603" t="s">
        <v>1019</v>
      </c>
      <c r="I5603" t="s">
        <v>1599</v>
      </c>
    </row>
    <row r="5604" spans="1:9" x14ac:dyDescent="0.25">
      <c r="A5604" t="s">
        <v>2433</v>
      </c>
      <c r="B5604">
        <v>0.25480092599999998</v>
      </c>
      <c r="C5604" t="s">
        <v>1379</v>
      </c>
      <c r="D5604" s="71">
        <v>42065</v>
      </c>
      <c r="E5604">
        <v>3</v>
      </c>
      <c r="F5604">
        <v>2015</v>
      </c>
      <c r="G5604" t="s">
        <v>1598</v>
      </c>
      <c r="H5604" t="s">
        <v>1019</v>
      </c>
      <c r="I5604" t="s">
        <v>1599</v>
      </c>
    </row>
    <row r="5605" spans="1:9" x14ac:dyDescent="0.25">
      <c r="A5605" t="s">
        <v>2233</v>
      </c>
      <c r="B5605">
        <v>0.27730850899999998</v>
      </c>
      <c r="C5605" t="s">
        <v>1379</v>
      </c>
      <c r="D5605" s="71">
        <v>42067</v>
      </c>
      <c r="E5605">
        <v>3</v>
      </c>
      <c r="F5605">
        <v>2015</v>
      </c>
      <c r="G5605" t="s">
        <v>1164</v>
      </c>
      <c r="H5605" t="s">
        <v>1020</v>
      </c>
      <c r="I5605" t="s">
        <v>1599</v>
      </c>
    </row>
    <row r="5606" spans="1:9" x14ac:dyDescent="0.25">
      <c r="A5606" t="s">
        <v>2178</v>
      </c>
      <c r="B5606">
        <v>0.28514687399999999</v>
      </c>
      <c r="C5606" t="s">
        <v>1379</v>
      </c>
      <c r="D5606" s="71">
        <v>42264</v>
      </c>
      <c r="E5606">
        <v>9</v>
      </c>
      <c r="F5606">
        <v>2015</v>
      </c>
      <c r="G5606" t="s">
        <v>1598</v>
      </c>
      <c r="H5606" t="s">
        <v>1019</v>
      </c>
      <c r="I5606" t="s">
        <v>1599</v>
      </c>
    </row>
    <row r="5607" spans="1:9" x14ac:dyDescent="0.25">
      <c r="A5607" t="s">
        <v>2303</v>
      </c>
      <c r="B5607">
        <v>0.191353891</v>
      </c>
      <c r="C5607" t="s">
        <v>1379</v>
      </c>
      <c r="D5607" s="71">
        <v>41547</v>
      </c>
      <c r="E5607">
        <v>9</v>
      </c>
      <c r="F5607">
        <v>2013</v>
      </c>
      <c r="G5607" t="s">
        <v>1598</v>
      </c>
      <c r="H5607" t="s">
        <v>1019</v>
      </c>
      <c r="I5607" t="s">
        <v>1599</v>
      </c>
    </row>
    <row r="5608" spans="1:9" x14ac:dyDescent="0.25">
      <c r="A5608" t="s">
        <v>2549</v>
      </c>
      <c r="B5608">
        <v>0.24427202200000001</v>
      </c>
      <c r="C5608" t="s">
        <v>1379</v>
      </c>
      <c r="D5608" s="71">
        <v>42094</v>
      </c>
      <c r="E5608">
        <v>3</v>
      </c>
      <c r="F5608">
        <v>2015</v>
      </c>
      <c r="G5608" t="s">
        <v>1598</v>
      </c>
      <c r="H5608" t="s">
        <v>1019</v>
      </c>
      <c r="I5608" t="s">
        <v>1599</v>
      </c>
    </row>
    <row r="5609" spans="1:9" x14ac:dyDescent="0.25">
      <c r="A5609" t="s">
        <v>1796</v>
      </c>
      <c r="B5609">
        <v>0.17532088100000001</v>
      </c>
      <c r="C5609" t="s">
        <v>1570</v>
      </c>
      <c r="D5609" s="71">
        <v>42256</v>
      </c>
      <c r="E5609">
        <v>9</v>
      </c>
      <c r="F5609">
        <v>2015</v>
      </c>
      <c r="G5609" t="s">
        <v>1164</v>
      </c>
      <c r="H5609" t="s">
        <v>1018</v>
      </c>
      <c r="I5609" t="s">
        <v>1599</v>
      </c>
    </row>
    <row r="5610" spans="1:9" x14ac:dyDescent="0.25">
      <c r="A5610" t="s">
        <v>1956</v>
      </c>
      <c r="B5610">
        <v>0.170253556</v>
      </c>
      <c r="C5610" t="s">
        <v>1355</v>
      </c>
      <c r="D5610" s="71">
        <v>42458</v>
      </c>
      <c r="E5610">
        <v>3</v>
      </c>
      <c r="F5610">
        <v>2016</v>
      </c>
      <c r="G5610" t="s">
        <v>1164</v>
      </c>
      <c r="H5610" t="s">
        <v>1018</v>
      </c>
      <c r="I5610" t="s">
        <v>1599</v>
      </c>
    </row>
    <row r="5611" spans="1:9" x14ac:dyDescent="0.25">
      <c r="A5611" t="s">
        <v>2574</v>
      </c>
      <c r="B5611">
        <v>0.13263673500000001</v>
      </c>
      <c r="C5611" t="s">
        <v>1355</v>
      </c>
      <c r="D5611" s="71">
        <v>42521</v>
      </c>
      <c r="E5611">
        <v>5</v>
      </c>
      <c r="F5611">
        <v>2016</v>
      </c>
      <c r="G5611" t="s">
        <v>1164</v>
      </c>
      <c r="H5611" t="s">
        <v>1018</v>
      </c>
      <c r="I5611" t="s">
        <v>1599</v>
      </c>
    </row>
    <row r="5612" spans="1:9" x14ac:dyDescent="0.25">
      <c r="A5612" t="s">
        <v>2173</v>
      </c>
      <c r="B5612">
        <v>0.16563913599999999</v>
      </c>
      <c r="C5612" t="s">
        <v>1355</v>
      </c>
      <c r="D5612" s="71">
        <v>42149</v>
      </c>
      <c r="E5612">
        <v>5</v>
      </c>
      <c r="F5612">
        <v>2015</v>
      </c>
      <c r="G5612" t="s">
        <v>1164</v>
      </c>
      <c r="H5612" t="s">
        <v>1018</v>
      </c>
      <c r="I5612" t="s">
        <v>1599</v>
      </c>
    </row>
    <row r="5613" spans="1:9" x14ac:dyDescent="0.25">
      <c r="A5613" t="s">
        <v>1838</v>
      </c>
      <c r="B5613">
        <v>0.13004327099999999</v>
      </c>
      <c r="C5613" t="s">
        <v>1355</v>
      </c>
      <c r="D5613" s="71">
        <v>42346</v>
      </c>
      <c r="E5613">
        <v>12</v>
      </c>
      <c r="F5613">
        <v>2015</v>
      </c>
      <c r="G5613" t="s">
        <v>1164</v>
      </c>
      <c r="H5613" t="s">
        <v>1018</v>
      </c>
      <c r="I5613" t="s">
        <v>1599</v>
      </c>
    </row>
    <row r="5614" spans="1:9" x14ac:dyDescent="0.25">
      <c r="A5614" t="s">
        <v>2079</v>
      </c>
      <c r="B5614">
        <v>0.12727875299999999</v>
      </c>
      <c r="C5614" t="s">
        <v>1355</v>
      </c>
      <c r="D5614" s="71">
        <v>42405</v>
      </c>
      <c r="E5614">
        <v>2</v>
      </c>
      <c r="F5614">
        <v>2016</v>
      </c>
      <c r="G5614" t="s">
        <v>1164</v>
      </c>
      <c r="H5614" t="s">
        <v>1018</v>
      </c>
      <c r="I5614" t="s">
        <v>1599</v>
      </c>
    </row>
    <row r="5615" spans="1:9" x14ac:dyDescent="0.25">
      <c r="A5615" t="s">
        <v>2379</v>
      </c>
      <c r="B5615">
        <v>0.123794714</v>
      </c>
      <c r="C5615" t="s">
        <v>1355</v>
      </c>
      <c r="D5615" s="71">
        <v>42094</v>
      </c>
      <c r="E5615">
        <v>3</v>
      </c>
      <c r="F5615">
        <v>2015</v>
      </c>
      <c r="G5615" t="s">
        <v>1164</v>
      </c>
      <c r="H5615" t="s">
        <v>1018</v>
      </c>
      <c r="I5615" t="s">
        <v>1599</v>
      </c>
    </row>
    <row r="5616" spans="1:9" x14ac:dyDescent="0.25">
      <c r="A5616" t="s">
        <v>2578</v>
      </c>
      <c r="B5616">
        <v>0.122013413</v>
      </c>
      <c r="C5616" t="s">
        <v>1355</v>
      </c>
      <c r="D5616" s="71">
        <v>41838</v>
      </c>
      <c r="E5616">
        <v>7</v>
      </c>
      <c r="F5616">
        <v>2014</v>
      </c>
      <c r="G5616" t="s">
        <v>1164</v>
      </c>
      <c r="H5616" t="s">
        <v>1018</v>
      </c>
      <c r="I5616" t="s">
        <v>1599</v>
      </c>
    </row>
    <row r="5617" spans="1:9" x14ac:dyDescent="0.25">
      <c r="A5617" t="s">
        <v>2531</v>
      </c>
      <c r="B5617">
        <v>0.14495181700000001</v>
      </c>
      <c r="C5617" t="s">
        <v>1355</v>
      </c>
      <c r="D5617" s="71">
        <v>42023</v>
      </c>
      <c r="E5617">
        <v>1</v>
      </c>
      <c r="F5617">
        <v>2015</v>
      </c>
      <c r="G5617" t="s">
        <v>1164</v>
      </c>
      <c r="H5617" t="s">
        <v>1018</v>
      </c>
      <c r="I5617" t="s">
        <v>1599</v>
      </c>
    </row>
    <row r="5618" spans="1:9" x14ac:dyDescent="0.25">
      <c r="A5618" t="s">
        <v>2439</v>
      </c>
      <c r="B5618">
        <v>0.13413707599999999</v>
      </c>
      <c r="C5618" t="s">
        <v>1355</v>
      </c>
      <c r="D5618" s="71">
        <v>42361</v>
      </c>
      <c r="E5618">
        <v>12</v>
      </c>
      <c r="F5618">
        <v>2015</v>
      </c>
      <c r="G5618" t="s">
        <v>1164</v>
      </c>
      <c r="H5618" t="s">
        <v>1018</v>
      </c>
      <c r="I5618" t="s">
        <v>1599</v>
      </c>
    </row>
    <row r="5619" spans="1:9" x14ac:dyDescent="0.25">
      <c r="A5619" t="s">
        <v>2492</v>
      </c>
      <c r="B5619">
        <v>0.133574578</v>
      </c>
      <c r="C5619" t="s">
        <v>1355</v>
      </c>
      <c r="D5619" s="71">
        <v>42528</v>
      </c>
      <c r="E5619">
        <v>6</v>
      </c>
      <c r="F5619">
        <v>2016</v>
      </c>
      <c r="G5619" t="s">
        <v>1164</v>
      </c>
      <c r="H5619" t="s">
        <v>1018</v>
      </c>
      <c r="I5619" t="s">
        <v>1599</v>
      </c>
    </row>
    <row r="5620" spans="1:9" x14ac:dyDescent="0.25">
      <c r="A5620" t="s">
        <v>2174</v>
      </c>
      <c r="B5620">
        <v>0.12602992199999999</v>
      </c>
      <c r="C5620" t="s">
        <v>1355</v>
      </c>
      <c r="D5620" s="71">
        <v>42178</v>
      </c>
      <c r="E5620">
        <v>6</v>
      </c>
      <c r="F5620">
        <v>2015</v>
      </c>
      <c r="G5620" t="s">
        <v>1164</v>
      </c>
      <c r="H5620" t="s">
        <v>1018</v>
      </c>
      <c r="I5620" t="s">
        <v>1599</v>
      </c>
    </row>
    <row r="5621" spans="1:9" x14ac:dyDescent="0.25">
      <c r="A5621" t="s">
        <v>2466</v>
      </c>
      <c r="B5621">
        <v>0.16033432</v>
      </c>
      <c r="C5621" t="s">
        <v>1355</v>
      </c>
      <c r="D5621" s="71">
        <v>42472</v>
      </c>
      <c r="E5621">
        <v>4</v>
      </c>
      <c r="F5621">
        <v>2016</v>
      </c>
      <c r="G5621" t="s">
        <v>1164</v>
      </c>
      <c r="H5621" t="s">
        <v>1018</v>
      </c>
      <c r="I5621" t="s">
        <v>1599</v>
      </c>
    </row>
    <row r="5622" spans="1:9" x14ac:dyDescent="0.25">
      <c r="A5622" t="s">
        <v>2496</v>
      </c>
      <c r="B5622">
        <v>0.15995879499999999</v>
      </c>
      <c r="C5622" t="s">
        <v>1355</v>
      </c>
      <c r="D5622" s="71">
        <v>42368</v>
      </c>
      <c r="E5622">
        <v>12</v>
      </c>
      <c r="F5622">
        <v>2015</v>
      </c>
      <c r="G5622" t="s">
        <v>1164</v>
      </c>
      <c r="H5622" t="s">
        <v>1018</v>
      </c>
      <c r="I5622" t="s">
        <v>1599</v>
      </c>
    </row>
    <row r="5623" spans="1:9" x14ac:dyDescent="0.25">
      <c r="A5623" t="s">
        <v>1772</v>
      </c>
      <c r="B5623">
        <v>0.15502791499999999</v>
      </c>
      <c r="C5623" t="s">
        <v>1355</v>
      </c>
      <c r="D5623" s="71">
        <v>42507</v>
      </c>
      <c r="E5623">
        <v>5</v>
      </c>
      <c r="F5623">
        <v>2016</v>
      </c>
      <c r="G5623" t="s">
        <v>1164</v>
      </c>
      <c r="H5623" t="s">
        <v>1018</v>
      </c>
      <c r="I5623" t="s">
        <v>1599</v>
      </c>
    </row>
    <row r="5624" spans="1:9" x14ac:dyDescent="0.25">
      <c r="A5624" t="s">
        <v>1838</v>
      </c>
      <c r="B5624">
        <v>0.15418960300000001</v>
      </c>
      <c r="C5624" t="s">
        <v>1355</v>
      </c>
      <c r="D5624" s="71">
        <v>42368</v>
      </c>
      <c r="E5624">
        <v>12</v>
      </c>
      <c r="F5624">
        <v>2015</v>
      </c>
      <c r="G5624" t="s">
        <v>1164</v>
      </c>
      <c r="H5624" t="s">
        <v>1018</v>
      </c>
      <c r="I5624" t="s">
        <v>1599</v>
      </c>
    </row>
    <row r="5625" spans="1:9" x14ac:dyDescent="0.25">
      <c r="A5625" t="s">
        <v>1937</v>
      </c>
      <c r="B5625">
        <v>0.152819654</v>
      </c>
      <c r="C5625" t="s">
        <v>1355</v>
      </c>
      <c r="D5625" s="71">
        <v>42487</v>
      </c>
      <c r="E5625">
        <v>4</v>
      </c>
      <c r="F5625">
        <v>2016</v>
      </c>
      <c r="G5625" t="s">
        <v>1164</v>
      </c>
      <c r="H5625" t="s">
        <v>1018</v>
      </c>
      <c r="I5625" t="s">
        <v>1599</v>
      </c>
    </row>
    <row r="5626" spans="1:9" x14ac:dyDescent="0.25">
      <c r="A5626" t="s">
        <v>2003</v>
      </c>
      <c r="B5626">
        <v>0.151900594</v>
      </c>
      <c r="C5626" t="s">
        <v>1355</v>
      </c>
      <c r="D5626" s="71">
        <v>42268</v>
      </c>
      <c r="E5626">
        <v>9</v>
      </c>
      <c r="F5626">
        <v>2015</v>
      </c>
      <c r="G5626" t="s">
        <v>1164</v>
      </c>
      <c r="H5626" t="s">
        <v>1018</v>
      </c>
      <c r="I5626" t="s">
        <v>1599</v>
      </c>
    </row>
    <row r="5627" spans="1:9" x14ac:dyDescent="0.25">
      <c r="A5627" t="s">
        <v>1682</v>
      </c>
      <c r="B5627">
        <v>0.143252134</v>
      </c>
      <c r="C5627" t="s">
        <v>1355</v>
      </c>
      <c r="D5627" s="71">
        <v>42499</v>
      </c>
      <c r="E5627">
        <v>5</v>
      </c>
      <c r="F5627">
        <v>2016</v>
      </c>
      <c r="G5627" t="s">
        <v>1164</v>
      </c>
      <c r="H5627" t="s">
        <v>1018</v>
      </c>
      <c r="I5627" t="s">
        <v>1599</v>
      </c>
    </row>
    <row r="5628" spans="1:9" x14ac:dyDescent="0.25">
      <c r="A5628" t="s">
        <v>1870</v>
      </c>
      <c r="B5628">
        <v>0.14085708799999999</v>
      </c>
      <c r="C5628" t="s">
        <v>1355</v>
      </c>
      <c r="D5628" s="71">
        <v>42446</v>
      </c>
      <c r="E5628">
        <v>3</v>
      </c>
      <c r="F5628">
        <v>2016</v>
      </c>
      <c r="G5628" t="s">
        <v>1164</v>
      </c>
      <c r="H5628" t="s">
        <v>1018</v>
      </c>
      <c r="I5628" t="s">
        <v>1599</v>
      </c>
    </row>
    <row r="5629" spans="1:9" x14ac:dyDescent="0.25">
      <c r="A5629" t="s">
        <v>2294</v>
      </c>
      <c r="B5629">
        <v>0.13575590800000001</v>
      </c>
      <c r="C5629" t="s">
        <v>1355</v>
      </c>
      <c r="D5629" s="71">
        <v>42446</v>
      </c>
      <c r="E5629">
        <v>3</v>
      </c>
      <c r="F5629">
        <v>2016</v>
      </c>
      <c r="G5629" t="s">
        <v>1164</v>
      </c>
      <c r="H5629" t="s">
        <v>1018</v>
      </c>
      <c r="I5629" t="s">
        <v>1599</v>
      </c>
    </row>
    <row r="5630" spans="1:9" x14ac:dyDescent="0.25">
      <c r="A5630" t="s">
        <v>2497</v>
      </c>
      <c r="B5630">
        <v>0.133542091</v>
      </c>
      <c r="C5630" t="s">
        <v>1355</v>
      </c>
      <c r="D5630" s="71">
        <v>42275</v>
      </c>
      <c r="E5630">
        <v>9</v>
      </c>
      <c r="F5630">
        <v>2015</v>
      </c>
      <c r="G5630" t="s">
        <v>1164</v>
      </c>
      <c r="H5630" t="s">
        <v>1018</v>
      </c>
      <c r="I5630" t="s">
        <v>1599</v>
      </c>
    </row>
    <row r="5631" spans="1:9" x14ac:dyDescent="0.25">
      <c r="A5631" t="s">
        <v>1696</v>
      </c>
      <c r="B5631">
        <v>0.131280175</v>
      </c>
      <c r="C5631" t="s">
        <v>1355</v>
      </c>
      <c r="D5631" s="71">
        <v>42459</v>
      </c>
      <c r="E5631">
        <v>3</v>
      </c>
      <c r="F5631">
        <v>2016</v>
      </c>
      <c r="G5631" t="s">
        <v>1164</v>
      </c>
      <c r="H5631" t="s">
        <v>1018</v>
      </c>
      <c r="I5631" t="s">
        <v>1599</v>
      </c>
    </row>
    <row r="5632" spans="1:9" x14ac:dyDescent="0.25">
      <c r="A5632" t="s">
        <v>1765</v>
      </c>
      <c r="B5632">
        <v>0.13057833299999999</v>
      </c>
      <c r="C5632" t="s">
        <v>1355</v>
      </c>
      <c r="D5632" s="71">
        <v>42376</v>
      </c>
      <c r="E5632">
        <v>1</v>
      </c>
      <c r="F5632">
        <v>2016</v>
      </c>
      <c r="G5632" t="s">
        <v>1164</v>
      </c>
      <c r="H5632" t="s">
        <v>1018</v>
      </c>
      <c r="I5632" t="s">
        <v>1599</v>
      </c>
    </row>
    <row r="5633" spans="1:9" x14ac:dyDescent="0.25">
      <c r="A5633" t="s">
        <v>2343</v>
      </c>
      <c r="B5633">
        <v>0.124231973</v>
      </c>
      <c r="C5633" t="s">
        <v>1355</v>
      </c>
      <c r="D5633" s="71">
        <v>42528</v>
      </c>
      <c r="E5633">
        <v>6</v>
      </c>
      <c r="F5633">
        <v>2016</v>
      </c>
      <c r="G5633" t="s">
        <v>1164</v>
      </c>
      <c r="H5633" t="s">
        <v>1018</v>
      </c>
      <c r="I5633" t="s">
        <v>1599</v>
      </c>
    </row>
    <row r="5634" spans="1:9" x14ac:dyDescent="0.25">
      <c r="A5634" t="s">
        <v>2425</v>
      </c>
      <c r="B5634">
        <v>0.123329073</v>
      </c>
      <c r="C5634" t="s">
        <v>1355</v>
      </c>
      <c r="D5634" s="71">
        <v>42440</v>
      </c>
      <c r="E5634">
        <v>3</v>
      </c>
      <c r="F5634">
        <v>2016</v>
      </c>
      <c r="G5634" t="s">
        <v>1164</v>
      </c>
      <c r="H5634" t="s">
        <v>1018</v>
      </c>
      <c r="I5634" t="s">
        <v>1599</v>
      </c>
    </row>
    <row r="5635" spans="1:9" x14ac:dyDescent="0.25">
      <c r="A5635" t="s">
        <v>2232</v>
      </c>
      <c r="B5635">
        <v>0.136381262</v>
      </c>
      <c r="C5635" t="s">
        <v>1423</v>
      </c>
      <c r="D5635" s="71">
        <v>42368</v>
      </c>
      <c r="E5635">
        <v>12</v>
      </c>
      <c r="F5635">
        <v>2015</v>
      </c>
      <c r="G5635" t="s">
        <v>1164</v>
      </c>
      <c r="H5635" t="s">
        <v>543</v>
      </c>
      <c r="I5635" t="s">
        <v>1599</v>
      </c>
    </row>
    <row r="5636" spans="1:9" x14ac:dyDescent="0.25">
      <c r="A5636" t="s">
        <v>1781</v>
      </c>
      <c r="B5636">
        <v>0.15494796399999999</v>
      </c>
      <c r="C5636" t="s">
        <v>1423</v>
      </c>
      <c r="D5636" s="71">
        <v>42236</v>
      </c>
      <c r="E5636">
        <v>8</v>
      </c>
      <c r="F5636">
        <v>2015</v>
      </c>
      <c r="G5636" t="s">
        <v>1164</v>
      </c>
      <c r="H5636" t="s">
        <v>543</v>
      </c>
      <c r="I5636" t="s">
        <v>1599</v>
      </c>
    </row>
    <row r="5637" spans="1:9" x14ac:dyDescent="0.25">
      <c r="A5637" t="s">
        <v>2464</v>
      </c>
      <c r="B5637">
        <v>0.14559660899999999</v>
      </c>
      <c r="C5637" t="s">
        <v>1423</v>
      </c>
      <c r="D5637" s="71">
        <v>42366</v>
      </c>
      <c r="E5637">
        <v>12</v>
      </c>
      <c r="F5637">
        <v>2015</v>
      </c>
      <c r="G5637" t="s">
        <v>1164</v>
      </c>
      <c r="H5637" t="s">
        <v>543</v>
      </c>
      <c r="I5637" t="s">
        <v>1599</v>
      </c>
    </row>
    <row r="5638" spans="1:9" x14ac:dyDescent="0.25">
      <c r="A5638" t="s">
        <v>1734</v>
      </c>
      <c r="B5638">
        <v>0.14253838699999999</v>
      </c>
      <c r="C5638" t="s">
        <v>1423</v>
      </c>
      <c r="D5638" s="71">
        <v>42331</v>
      </c>
      <c r="E5638">
        <v>11</v>
      </c>
      <c r="F5638">
        <v>2015</v>
      </c>
      <c r="G5638" t="s">
        <v>1164</v>
      </c>
      <c r="H5638" t="s">
        <v>543</v>
      </c>
      <c r="I5638" t="s">
        <v>1599</v>
      </c>
    </row>
    <row r="5639" spans="1:9" x14ac:dyDescent="0.25">
      <c r="A5639" t="s">
        <v>1763</v>
      </c>
      <c r="B5639">
        <v>0.14211446599999999</v>
      </c>
      <c r="C5639" t="s">
        <v>1423</v>
      </c>
      <c r="D5639" s="71">
        <v>42382</v>
      </c>
      <c r="E5639">
        <v>1</v>
      </c>
      <c r="F5639">
        <v>2016</v>
      </c>
      <c r="G5639" t="s">
        <v>1164</v>
      </c>
      <c r="H5639" t="s">
        <v>543</v>
      </c>
      <c r="I5639" t="s">
        <v>1599</v>
      </c>
    </row>
    <row r="5640" spans="1:9" x14ac:dyDescent="0.25">
      <c r="A5640" t="s">
        <v>2110</v>
      </c>
      <c r="B5640">
        <v>0.13788918999999999</v>
      </c>
      <c r="C5640" t="s">
        <v>1423</v>
      </c>
      <c r="D5640" s="71">
        <v>42458</v>
      </c>
      <c r="E5640">
        <v>3</v>
      </c>
      <c r="F5640">
        <v>2016</v>
      </c>
      <c r="G5640" t="s">
        <v>1164</v>
      </c>
      <c r="H5640" t="s">
        <v>543</v>
      </c>
      <c r="I5640" t="s">
        <v>1599</v>
      </c>
    </row>
    <row r="5641" spans="1:9" x14ac:dyDescent="0.25">
      <c r="A5641" t="s">
        <v>2337</v>
      </c>
      <c r="B5641">
        <v>0.13523637999999999</v>
      </c>
      <c r="C5641" t="s">
        <v>1423</v>
      </c>
      <c r="D5641" s="71">
        <v>42422</v>
      </c>
      <c r="E5641">
        <v>2</v>
      </c>
      <c r="F5641">
        <v>2016</v>
      </c>
      <c r="G5641" t="s">
        <v>1164</v>
      </c>
      <c r="H5641" t="s">
        <v>543</v>
      </c>
      <c r="I5641" t="s">
        <v>1599</v>
      </c>
    </row>
    <row r="5642" spans="1:9" x14ac:dyDescent="0.25">
      <c r="A5642" t="s">
        <v>2563</v>
      </c>
      <c r="B5642">
        <v>0.13273279099999999</v>
      </c>
      <c r="C5642" t="s">
        <v>1423</v>
      </c>
      <c r="D5642" s="71">
        <v>42415</v>
      </c>
      <c r="E5642">
        <v>2</v>
      </c>
      <c r="F5642">
        <v>2016</v>
      </c>
      <c r="G5642" t="s">
        <v>1164</v>
      </c>
      <c r="H5642" t="s">
        <v>543</v>
      </c>
      <c r="I5642" t="s">
        <v>1599</v>
      </c>
    </row>
    <row r="5643" spans="1:9" x14ac:dyDescent="0.25">
      <c r="A5643" t="s">
        <v>2617</v>
      </c>
      <c r="B5643">
        <v>0.13220807400000001</v>
      </c>
      <c r="C5643" t="s">
        <v>1423</v>
      </c>
      <c r="D5643" s="71">
        <v>42263</v>
      </c>
      <c r="E5643">
        <v>9</v>
      </c>
      <c r="F5643">
        <v>2015</v>
      </c>
      <c r="G5643" t="s">
        <v>1164</v>
      </c>
      <c r="H5643" t="s">
        <v>543</v>
      </c>
      <c r="I5643" t="s">
        <v>1599</v>
      </c>
    </row>
    <row r="5644" spans="1:9" x14ac:dyDescent="0.25">
      <c r="A5644" t="s">
        <v>1794</v>
      </c>
      <c r="B5644">
        <v>0.130362638</v>
      </c>
      <c r="C5644" t="s">
        <v>1423</v>
      </c>
      <c r="D5644" s="71">
        <v>42446</v>
      </c>
      <c r="E5644">
        <v>3</v>
      </c>
      <c r="F5644">
        <v>2016</v>
      </c>
      <c r="G5644" t="s">
        <v>1164</v>
      </c>
      <c r="H5644" t="s">
        <v>543</v>
      </c>
      <c r="I5644" t="s">
        <v>1599</v>
      </c>
    </row>
    <row r="5645" spans="1:9" x14ac:dyDescent="0.25">
      <c r="A5645" t="s">
        <v>1887</v>
      </c>
      <c r="B5645">
        <v>0.12940348900000001</v>
      </c>
      <c r="C5645" t="s">
        <v>1423</v>
      </c>
      <c r="D5645" s="71">
        <v>42411</v>
      </c>
      <c r="E5645">
        <v>2</v>
      </c>
      <c r="F5645">
        <v>2016</v>
      </c>
      <c r="G5645" t="s">
        <v>1164</v>
      </c>
      <c r="H5645" t="s">
        <v>543</v>
      </c>
      <c r="I5645" t="s">
        <v>1599</v>
      </c>
    </row>
    <row r="5646" spans="1:9" x14ac:dyDescent="0.25">
      <c r="A5646" t="s">
        <v>2022</v>
      </c>
      <c r="B5646">
        <v>0.12791614500000001</v>
      </c>
      <c r="C5646" t="s">
        <v>1423</v>
      </c>
      <c r="D5646" s="71">
        <v>42277</v>
      </c>
      <c r="E5646">
        <v>9</v>
      </c>
      <c r="F5646">
        <v>2015</v>
      </c>
      <c r="G5646" t="s">
        <v>1164</v>
      </c>
      <c r="H5646" t="s">
        <v>543</v>
      </c>
      <c r="I5646" t="s">
        <v>1599</v>
      </c>
    </row>
    <row r="5647" spans="1:9" x14ac:dyDescent="0.25">
      <c r="A5647" t="s">
        <v>2088</v>
      </c>
      <c r="B5647">
        <v>0.127119756</v>
      </c>
      <c r="C5647" t="s">
        <v>1423</v>
      </c>
      <c r="D5647" s="71">
        <v>42361</v>
      </c>
      <c r="E5647">
        <v>12</v>
      </c>
      <c r="F5647">
        <v>2015</v>
      </c>
      <c r="G5647" t="s">
        <v>1164</v>
      </c>
      <c r="H5647" t="s">
        <v>543</v>
      </c>
      <c r="I5647" t="s">
        <v>1599</v>
      </c>
    </row>
    <row r="5648" spans="1:9" x14ac:dyDescent="0.25">
      <c r="A5648" t="s">
        <v>2317</v>
      </c>
      <c r="B5648">
        <v>0.124525126</v>
      </c>
      <c r="C5648" t="s">
        <v>1423</v>
      </c>
      <c r="D5648" s="71">
        <v>42489</v>
      </c>
      <c r="E5648">
        <v>4</v>
      </c>
      <c r="F5648">
        <v>2016</v>
      </c>
      <c r="G5648" t="s">
        <v>1164</v>
      </c>
      <c r="H5648" t="s">
        <v>543</v>
      </c>
      <c r="I5648" t="s">
        <v>1599</v>
      </c>
    </row>
    <row r="5649" spans="1:9" x14ac:dyDescent="0.25">
      <c r="A5649" t="s">
        <v>2514</v>
      </c>
      <c r="B5649">
        <v>0.122612423</v>
      </c>
      <c r="C5649" t="s">
        <v>1423</v>
      </c>
      <c r="D5649" s="71">
        <v>42387</v>
      </c>
      <c r="E5649">
        <v>1</v>
      </c>
      <c r="F5649">
        <v>2016</v>
      </c>
      <c r="G5649" t="s">
        <v>1164</v>
      </c>
      <c r="H5649" t="s">
        <v>543</v>
      </c>
      <c r="I5649" t="s">
        <v>1599</v>
      </c>
    </row>
    <row r="5650" spans="1:9" x14ac:dyDescent="0.25">
      <c r="A5650" t="s">
        <v>2531</v>
      </c>
      <c r="B5650">
        <v>0.122443623</v>
      </c>
      <c r="C5650" t="s">
        <v>1423</v>
      </c>
      <c r="D5650" s="71">
        <v>42513</v>
      </c>
      <c r="E5650">
        <v>5</v>
      </c>
      <c r="F5650">
        <v>2016</v>
      </c>
      <c r="G5650" t="s">
        <v>1164</v>
      </c>
      <c r="H5650" t="s">
        <v>543</v>
      </c>
      <c r="I5650" t="s">
        <v>1599</v>
      </c>
    </row>
    <row r="5651" spans="1:9" x14ac:dyDescent="0.25">
      <c r="A5651" t="s">
        <v>2299</v>
      </c>
      <c r="B5651">
        <v>0.135726969</v>
      </c>
      <c r="C5651" t="s">
        <v>1423</v>
      </c>
      <c r="D5651" s="71">
        <v>42515</v>
      </c>
      <c r="E5651">
        <v>5</v>
      </c>
      <c r="F5651">
        <v>2016</v>
      </c>
      <c r="G5651" t="s">
        <v>1164</v>
      </c>
      <c r="H5651" t="s">
        <v>1020</v>
      </c>
      <c r="I5651" t="s">
        <v>1599</v>
      </c>
    </row>
    <row r="5652" spans="1:9" x14ac:dyDescent="0.25">
      <c r="A5652" t="s">
        <v>1657</v>
      </c>
      <c r="B5652">
        <v>0.14359049500000001</v>
      </c>
      <c r="C5652" t="s">
        <v>1397</v>
      </c>
      <c r="D5652" s="71">
        <v>42307</v>
      </c>
      <c r="E5652">
        <v>10</v>
      </c>
      <c r="F5652">
        <v>2015</v>
      </c>
      <c r="G5652" t="s">
        <v>1164</v>
      </c>
      <c r="H5652" t="s">
        <v>545</v>
      </c>
      <c r="I5652" t="s">
        <v>1599</v>
      </c>
    </row>
    <row r="5653" spans="1:9" x14ac:dyDescent="0.25">
      <c r="A5653" t="s">
        <v>2350</v>
      </c>
      <c r="B5653">
        <v>0.13510487900000001</v>
      </c>
      <c r="C5653" t="s">
        <v>1397</v>
      </c>
      <c r="D5653" s="71">
        <v>42338</v>
      </c>
      <c r="E5653">
        <v>11</v>
      </c>
      <c r="F5653">
        <v>2015</v>
      </c>
      <c r="G5653" t="s">
        <v>1164</v>
      </c>
      <c r="H5653" t="s">
        <v>545</v>
      </c>
      <c r="I5653" t="s">
        <v>1599</v>
      </c>
    </row>
    <row r="5654" spans="1:9" x14ac:dyDescent="0.25">
      <c r="A5654" t="s">
        <v>2562</v>
      </c>
      <c r="B5654">
        <v>0.13274493400000001</v>
      </c>
      <c r="C5654" t="s">
        <v>1397</v>
      </c>
      <c r="D5654" s="71">
        <v>42444</v>
      </c>
      <c r="E5654">
        <v>3</v>
      </c>
      <c r="F5654">
        <v>2016</v>
      </c>
      <c r="G5654" t="s">
        <v>1164</v>
      </c>
      <c r="H5654" t="s">
        <v>545</v>
      </c>
      <c r="I5654" t="s">
        <v>1599</v>
      </c>
    </row>
    <row r="5655" spans="1:9" x14ac:dyDescent="0.25">
      <c r="A5655" t="s">
        <v>1847</v>
      </c>
      <c r="B5655">
        <v>0.15409097899999999</v>
      </c>
      <c r="C5655" t="s">
        <v>1397</v>
      </c>
      <c r="D5655" s="71">
        <v>42410</v>
      </c>
      <c r="E5655">
        <v>2</v>
      </c>
      <c r="F5655">
        <v>2016</v>
      </c>
      <c r="G5655" t="s">
        <v>1164</v>
      </c>
      <c r="H5655" t="s">
        <v>545</v>
      </c>
      <c r="I5655" t="s">
        <v>1599</v>
      </c>
    </row>
    <row r="5656" spans="1:9" x14ac:dyDescent="0.25">
      <c r="A5656" t="s">
        <v>2592</v>
      </c>
      <c r="B5656">
        <v>0.1809154</v>
      </c>
      <c r="C5656" t="s">
        <v>1397</v>
      </c>
      <c r="D5656" s="71">
        <v>42319</v>
      </c>
      <c r="E5656">
        <v>11</v>
      </c>
      <c r="F5656">
        <v>2015</v>
      </c>
      <c r="G5656" t="s">
        <v>1164</v>
      </c>
      <c r="H5656" t="s">
        <v>545</v>
      </c>
      <c r="I5656" t="s">
        <v>1599</v>
      </c>
    </row>
    <row r="5657" spans="1:9" x14ac:dyDescent="0.25">
      <c r="A5657" t="s">
        <v>2010</v>
      </c>
      <c r="B5657">
        <v>0.16915354599999999</v>
      </c>
      <c r="C5657" t="s">
        <v>1397</v>
      </c>
      <c r="D5657" s="71">
        <v>42404</v>
      </c>
      <c r="E5657">
        <v>2</v>
      </c>
      <c r="F5657">
        <v>2016</v>
      </c>
      <c r="G5657" t="s">
        <v>1164</v>
      </c>
      <c r="H5657" t="s">
        <v>545</v>
      </c>
      <c r="I5657" t="s">
        <v>1599</v>
      </c>
    </row>
    <row r="5658" spans="1:9" x14ac:dyDescent="0.25">
      <c r="A5658" t="s">
        <v>2208</v>
      </c>
      <c r="B5658">
        <v>0.16501115299999999</v>
      </c>
      <c r="C5658" t="s">
        <v>1397</v>
      </c>
      <c r="D5658" s="71">
        <v>42437</v>
      </c>
      <c r="E5658">
        <v>3</v>
      </c>
      <c r="F5658">
        <v>2016</v>
      </c>
      <c r="G5658" t="s">
        <v>1164</v>
      </c>
      <c r="H5658" t="s">
        <v>545</v>
      </c>
      <c r="I5658" t="s">
        <v>1599</v>
      </c>
    </row>
    <row r="5659" spans="1:9" x14ac:dyDescent="0.25">
      <c r="A5659" t="s">
        <v>1823</v>
      </c>
      <c r="B5659">
        <v>0.15442084</v>
      </c>
      <c r="C5659" t="s">
        <v>1397</v>
      </c>
      <c r="D5659" s="71">
        <v>42387</v>
      </c>
      <c r="E5659">
        <v>1</v>
      </c>
      <c r="F5659">
        <v>2016</v>
      </c>
      <c r="G5659" t="s">
        <v>1164</v>
      </c>
      <c r="H5659" t="s">
        <v>545</v>
      </c>
      <c r="I5659" t="s">
        <v>1599</v>
      </c>
    </row>
    <row r="5660" spans="1:9" x14ac:dyDescent="0.25">
      <c r="A5660" t="s">
        <v>2424</v>
      </c>
      <c r="B5660">
        <v>0.14617878200000001</v>
      </c>
      <c r="C5660" t="s">
        <v>1397</v>
      </c>
      <c r="D5660" s="71">
        <v>42494</v>
      </c>
      <c r="E5660">
        <v>5</v>
      </c>
      <c r="F5660">
        <v>2016</v>
      </c>
      <c r="G5660" t="s">
        <v>1164</v>
      </c>
      <c r="H5660" t="s">
        <v>545</v>
      </c>
      <c r="I5660" t="s">
        <v>1599</v>
      </c>
    </row>
    <row r="5661" spans="1:9" x14ac:dyDescent="0.25">
      <c r="A5661" t="s">
        <v>2503</v>
      </c>
      <c r="B5661">
        <v>0.145165978</v>
      </c>
      <c r="C5661" t="s">
        <v>1397</v>
      </c>
      <c r="D5661" s="71">
        <v>42535</v>
      </c>
      <c r="E5661">
        <v>6</v>
      </c>
      <c r="F5661">
        <v>2016</v>
      </c>
      <c r="G5661" t="s">
        <v>1164</v>
      </c>
      <c r="H5661" t="s">
        <v>545</v>
      </c>
      <c r="I5661" t="s">
        <v>1599</v>
      </c>
    </row>
    <row r="5662" spans="1:9" x14ac:dyDescent="0.25">
      <c r="A5662" t="s">
        <v>2557</v>
      </c>
      <c r="B5662">
        <v>0.14463184600000001</v>
      </c>
      <c r="C5662" t="s">
        <v>1397</v>
      </c>
      <c r="D5662" s="71">
        <v>42404</v>
      </c>
      <c r="E5662">
        <v>2</v>
      </c>
      <c r="F5662">
        <v>2016</v>
      </c>
      <c r="G5662" t="s">
        <v>1164</v>
      </c>
      <c r="H5662" t="s">
        <v>545</v>
      </c>
      <c r="I5662" t="s">
        <v>1599</v>
      </c>
    </row>
    <row r="5663" spans="1:9" x14ac:dyDescent="0.25">
      <c r="A5663" t="s">
        <v>1752</v>
      </c>
      <c r="B5663">
        <v>0.14224255</v>
      </c>
      <c r="C5663" t="s">
        <v>1397</v>
      </c>
      <c r="D5663" s="71">
        <v>42440</v>
      </c>
      <c r="E5663">
        <v>3</v>
      </c>
      <c r="F5663">
        <v>2016</v>
      </c>
      <c r="G5663" t="s">
        <v>1164</v>
      </c>
      <c r="H5663" t="s">
        <v>545</v>
      </c>
      <c r="I5663" t="s">
        <v>1599</v>
      </c>
    </row>
    <row r="5664" spans="1:9" x14ac:dyDescent="0.25">
      <c r="A5664" t="s">
        <v>1786</v>
      </c>
      <c r="B5664">
        <v>0.141784836</v>
      </c>
      <c r="C5664" t="s">
        <v>1397</v>
      </c>
      <c r="D5664" s="71">
        <v>42221</v>
      </c>
      <c r="E5664">
        <v>8</v>
      </c>
      <c r="F5664">
        <v>2015</v>
      </c>
      <c r="G5664" t="s">
        <v>1164</v>
      </c>
      <c r="H5664" t="s">
        <v>545</v>
      </c>
      <c r="I5664" t="s">
        <v>1599</v>
      </c>
    </row>
    <row r="5665" spans="1:9" x14ac:dyDescent="0.25">
      <c r="A5665" t="s">
        <v>1910</v>
      </c>
      <c r="B5665">
        <v>0.14037182500000001</v>
      </c>
      <c r="C5665" t="s">
        <v>1397</v>
      </c>
      <c r="D5665" s="71">
        <v>42250</v>
      </c>
      <c r="E5665">
        <v>9</v>
      </c>
      <c r="F5665">
        <v>2015</v>
      </c>
      <c r="G5665" t="s">
        <v>1164</v>
      </c>
      <c r="H5665" t="s">
        <v>545</v>
      </c>
      <c r="I5665" t="s">
        <v>1599</v>
      </c>
    </row>
    <row r="5666" spans="1:9" x14ac:dyDescent="0.25">
      <c r="A5666" t="s">
        <v>1975</v>
      </c>
      <c r="B5666">
        <v>0.13963962699999999</v>
      </c>
      <c r="C5666" t="s">
        <v>1397</v>
      </c>
      <c r="D5666" s="71">
        <v>42412</v>
      </c>
      <c r="E5666">
        <v>2</v>
      </c>
      <c r="F5666">
        <v>2016</v>
      </c>
      <c r="G5666" t="s">
        <v>1164</v>
      </c>
      <c r="H5666" t="s">
        <v>545</v>
      </c>
      <c r="I5666" t="s">
        <v>1599</v>
      </c>
    </row>
    <row r="5667" spans="1:9" x14ac:dyDescent="0.25">
      <c r="A5667" t="s">
        <v>1996</v>
      </c>
      <c r="B5667">
        <v>0.13928470300000001</v>
      </c>
      <c r="C5667" t="s">
        <v>1397</v>
      </c>
      <c r="D5667" s="71">
        <v>42338</v>
      </c>
      <c r="E5667">
        <v>11</v>
      </c>
      <c r="F5667">
        <v>2015</v>
      </c>
      <c r="G5667" t="s">
        <v>1164</v>
      </c>
      <c r="H5667" t="s">
        <v>545</v>
      </c>
      <c r="I5667" t="s">
        <v>1599</v>
      </c>
    </row>
    <row r="5668" spans="1:9" x14ac:dyDescent="0.25">
      <c r="A5668" t="s">
        <v>2230</v>
      </c>
      <c r="B5668">
        <v>0.13641292999999999</v>
      </c>
      <c r="C5668" t="s">
        <v>1397</v>
      </c>
      <c r="D5668" s="71">
        <v>42384</v>
      </c>
      <c r="E5668">
        <v>1</v>
      </c>
      <c r="F5668">
        <v>2016</v>
      </c>
      <c r="G5668" t="s">
        <v>1164</v>
      </c>
      <c r="H5668" t="s">
        <v>545</v>
      </c>
      <c r="I5668" t="s">
        <v>1599</v>
      </c>
    </row>
    <row r="5669" spans="1:9" x14ac:dyDescent="0.25">
      <c r="A5669" t="s">
        <v>2285</v>
      </c>
      <c r="B5669">
        <v>0.135814672</v>
      </c>
      <c r="C5669" t="s">
        <v>1397</v>
      </c>
      <c r="D5669" s="71">
        <v>42494</v>
      </c>
      <c r="E5669">
        <v>5</v>
      </c>
      <c r="F5669">
        <v>2016</v>
      </c>
      <c r="G5669" t="s">
        <v>1164</v>
      </c>
      <c r="H5669" t="s">
        <v>545</v>
      </c>
      <c r="I5669" t="s">
        <v>1599</v>
      </c>
    </row>
    <row r="5670" spans="1:9" x14ac:dyDescent="0.25">
      <c r="A5670" t="s">
        <v>2349</v>
      </c>
      <c r="B5670">
        <v>0.13510488200000001</v>
      </c>
      <c r="C5670" t="s">
        <v>1397</v>
      </c>
      <c r="D5670" s="71">
        <v>42342</v>
      </c>
      <c r="E5670">
        <v>12</v>
      </c>
      <c r="F5670">
        <v>2015</v>
      </c>
      <c r="G5670" t="s">
        <v>1164</v>
      </c>
      <c r="H5670" t="s">
        <v>545</v>
      </c>
      <c r="I5670" t="s">
        <v>1599</v>
      </c>
    </row>
    <row r="5671" spans="1:9" x14ac:dyDescent="0.25">
      <c r="A5671" t="s">
        <v>2425</v>
      </c>
      <c r="B5671">
        <v>0.13421371100000001</v>
      </c>
      <c r="C5671" t="s">
        <v>1397</v>
      </c>
      <c r="D5671" s="71">
        <v>42285</v>
      </c>
      <c r="E5671">
        <v>10</v>
      </c>
      <c r="F5671">
        <v>2015</v>
      </c>
      <c r="G5671" t="s">
        <v>1164</v>
      </c>
      <c r="H5671" t="s">
        <v>545</v>
      </c>
      <c r="I5671" t="s">
        <v>1599</v>
      </c>
    </row>
    <row r="5672" spans="1:9" x14ac:dyDescent="0.25">
      <c r="A5672" t="s">
        <v>2062</v>
      </c>
      <c r="B5672">
        <v>0.127456561</v>
      </c>
      <c r="C5672" t="s">
        <v>1397</v>
      </c>
      <c r="D5672" s="71">
        <v>42461</v>
      </c>
      <c r="E5672">
        <v>4</v>
      </c>
      <c r="F5672">
        <v>2016</v>
      </c>
      <c r="G5672" t="s">
        <v>1164</v>
      </c>
      <c r="H5672" t="s">
        <v>545</v>
      </c>
      <c r="I5672" t="s">
        <v>1599</v>
      </c>
    </row>
    <row r="5673" spans="1:9" x14ac:dyDescent="0.25">
      <c r="A5673" t="s">
        <v>2167</v>
      </c>
      <c r="B5673">
        <v>0.126172163</v>
      </c>
      <c r="C5673" t="s">
        <v>1397</v>
      </c>
      <c r="D5673" s="71">
        <v>42052</v>
      </c>
      <c r="E5673">
        <v>2</v>
      </c>
      <c r="F5673">
        <v>2015</v>
      </c>
      <c r="G5673" t="s">
        <v>1164</v>
      </c>
      <c r="H5673" t="s">
        <v>545</v>
      </c>
      <c r="I5673" t="s">
        <v>1599</v>
      </c>
    </row>
    <row r="5674" spans="1:9" x14ac:dyDescent="0.25">
      <c r="A5674" t="s">
        <v>2235</v>
      </c>
      <c r="B5674">
        <v>0.125297151</v>
      </c>
      <c r="C5674" t="s">
        <v>1397</v>
      </c>
      <c r="D5674" s="71">
        <v>42320</v>
      </c>
      <c r="E5674">
        <v>11</v>
      </c>
      <c r="F5674">
        <v>2015</v>
      </c>
      <c r="G5674" t="s">
        <v>1164</v>
      </c>
      <c r="H5674" t="s">
        <v>545</v>
      </c>
      <c r="I5674" t="s">
        <v>1599</v>
      </c>
    </row>
    <row r="5675" spans="1:9" x14ac:dyDescent="0.25">
      <c r="A5675" t="s">
        <v>2385</v>
      </c>
      <c r="B5675">
        <v>0.12375085700000001</v>
      </c>
      <c r="C5675" t="s">
        <v>1397</v>
      </c>
      <c r="D5675" s="71">
        <v>42118</v>
      </c>
      <c r="E5675">
        <v>4</v>
      </c>
      <c r="F5675">
        <v>2015</v>
      </c>
      <c r="G5675" t="s">
        <v>1164</v>
      </c>
      <c r="H5675" t="s">
        <v>545</v>
      </c>
      <c r="I5675" t="s">
        <v>1599</v>
      </c>
    </row>
    <row r="5676" spans="1:9" x14ac:dyDescent="0.25">
      <c r="A5676" t="s">
        <v>2398</v>
      </c>
      <c r="B5676">
        <v>0.12361348699999999</v>
      </c>
      <c r="C5676" t="s">
        <v>1397</v>
      </c>
      <c r="D5676" s="71">
        <v>42536</v>
      </c>
      <c r="E5676">
        <v>6</v>
      </c>
      <c r="F5676">
        <v>2016</v>
      </c>
      <c r="G5676" t="s">
        <v>1164</v>
      </c>
      <c r="H5676" t="s">
        <v>545</v>
      </c>
      <c r="I5676" t="s">
        <v>1599</v>
      </c>
    </row>
    <row r="5677" spans="1:9" x14ac:dyDescent="0.25">
      <c r="A5677" t="s">
        <v>2471</v>
      </c>
      <c r="B5677">
        <v>0.12294906799999999</v>
      </c>
      <c r="C5677" t="s">
        <v>1397</v>
      </c>
      <c r="D5677" s="71">
        <v>42508</v>
      </c>
      <c r="E5677">
        <v>5</v>
      </c>
      <c r="F5677">
        <v>2016</v>
      </c>
      <c r="G5677" t="s">
        <v>1164</v>
      </c>
      <c r="H5677" t="s">
        <v>545</v>
      </c>
      <c r="I5677" t="s">
        <v>1599</v>
      </c>
    </row>
    <row r="5678" spans="1:9" x14ac:dyDescent="0.25">
      <c r="A5678" t="s">
        <v>2085</v>
      </c>
      <c r="B5678">
        <v>0.12714350499999999</v>
      </c>
      <c r="C5678" t="s">
        <v>1413</v>
      </c>
      <c r="D5678" s="71">
        <v>42531</v>
      </c>
      <c r="E5678">
        <v>6</v>
      </c>
      <c r="F5678">
        <v>2016</v>
      </c>
      <c r="G5678" t="s">
        <v>1164</v>
      </c>
      <c r="H5678" t="s">
        <v>1020</v>
      </c>
      <c r="I5678" t="s">
        <v>1599</v>
      </c>
    </row>
    <row r="5679" spans="1:9" x14ac:dyDescent="0.25">
      <c r="A5679" t="s">
        <v>1723</v>
      </c>
      <c r="B5679">
        <v>0.17749464000000001</v>
      </c>
      <c r="C5679" t="s">
        <v>1413</v>
      </c>
      <c r="D5679" s="71">
        <v>42521</v>
      </c>
      <c r="E5679">
        <v>5</v>
      </c>
      <c r="F5679">
        <v>2016</v>
      </c>
      <c r="G5679" t="s">
        <v>1164</v>
      </c>
      <c r="H5679" t="s">
        <v>1020</v>
      </c>
      <c r="I5679" t="s">
        <v>1599</v>
      </c>
    </row>
    <row r="5680" spans="1:9" x14ac:dyDescent="0.25">
      <c r="A5680" t="s">
        <v>1938</v>
      </c>
      <c r="B5680">
        <v>0.152800402</v>
      </c>
      <c r="C5680" t="s">
        <v>1413</v>
      </c>
      <c r="D5680" s="71">
        <v>42130</v>
      </c>
      <c r="E5680">
        <v>5</v>
      </c>
      <c r="F5680">
        <v>2015</v>
      </c>
      <c r="G5680" t="s">
        <v>1164</v>
      </c>
      <c r="H5680" t="s">
        <v>1020</v>
      </c>
      <c r="I5680" t="s">
        <v>1599</v>
      </c>
    </row>
    <row r="5681" spans="1:9" x14ac:dyDescent="0.25">
      <c r="A5681" t="s">
        <v>2110</v>
      </c>
      <c r="B5681">
        <v>0.15028161200000001</v>
      </c>
      <c r="C5681" t="s">
        <v>1413</v>
      </c>
      <c r="D5681" s="71">
        <v>42263</v>
      </c>
      <c r="E5681">
        <v>9</v>
      </c>
      <c r="F5681">
        <v>2015</v>
      </c>
      <c r="G5681" t="s">
        <v>1164</v>
      </c>
      <c r="H5681" t="s">
        <v>1020</v>
      </c>
      <c r="I5681" t="s">
        <v>1599</v>
      </c>
    </row>
    <row r="5682" spans="1:9" x14ac:dyDescent="0.25">
      <c r="A5682" t="s">
        <v>2356</v>
      </c>
      <c r="B5682">
        <v>0.147009009</v>
      </c>
      <c r="C5682" t="s">
        <v>1413</v>
      </c>
      <c r="D5682" s="71">
        <v>42184</v>
      </c>
      <c r="E5682">
        <v>6</v>
      </c>
      <c r="F5682">
        <v>2015</v>
      </c>
      <c r="G5682" t="s">
        <v>1164</v>
      </c>
      <c r="H5682" t="s">
        <v>1020</v>
      </c>
      <c r="I5682" t="s">
        <v>1599</v>
      </c>
    </row>
    <row r="5683" spans="1:9" x14ac:dyDescent="0.25">
      <c r="A5683" t="s">
        <v>2382</v>
      </c>
      <c r="B5683">
        <v>0.14660235199999999</v>
      </c>
      <c r="C5683" t="s">
        <v>1413</v>
      </c>
      <c r="D5683" s="71">
        <v>42179</v>
      </c>
      <c r="E5683">
        <v>6</v>
      </c>
      <c r="F5683">
        <v>2015</v>
      </c>
      <c r="G5683" t="s">
        <v>1164</v>
      </c>
      <c r="H5683" t="s">
        <v>1020</v>
      </c>
      <c r="I5683" t="s">
        <v>1599</v>
      </c>
    </row>
    <row r="5684" spans="1:9" x14ac:dyDescent="0.25">
      <c r="A5684" t="s">
        <v>2630</v>
      </c>
      <c r="B5684">
        <v>0.14381370399999999</v>
      </c>
      <c r="C5684" t="s">
        <v>1413</v>
      </c>
      <c r="D5684" s="71">
        <v>42488</v>
      </c>
      <c r="E5684">
        <v>4</v>
      </c>
      <c r="F5684">
        <v>2016</v>
      </c>
      <c r="G5684" t="s">
        <v>1164</v>
      </c>
      <c r="H5684" t="s">
        <v>1020</v>
      </c>
      <c r="I5684" t="s">
        <v>1599</v>
      </c>
    </row>
    <row r="5685" spans="1:9" x14ac:dyDescent="0.25">
      <c r="A5685" t="s">
        <v>1660</v>
      </c>
      <c r="B5685">
        <v>0.14358283399999999</v>
      </c>
      <c r="C5685" t="s">
        <v>1413</v>
      </c>
      <c r="D5685" s="71">
        <v>42466</v>
      </c>
      <c r="E5685">
        <v>4</v>
      </c>
      <c r="F5685">
        <v>2016</v>
      </c>
      <c r="G5685" t="s">
        <v>1164</v>
      </c>
      <c r="H5685" t="s">
        <v>1020</v>
      </c>
      <c r="I5685" t="s">
        <v>1599</v>
      </c>
    </row>
    <row r="5686" spans="1:9" x14ac:dyDescent="0.25">
      <c r="A5686" t="s">
        <v>1788</v>
      </c>
      <c r="B5686">
        <v>0.14176686799999999</v>
      </c>
      <c r="C5686" t="s">
        <v>1413</v>
      </c>
      <c r="D5686" s="71">
        <v>42136</v>
      </c>
      <c r="E5686">
        <v>5</v>
      </c>
      <c r="F5686">
        <v>2015</v>
      </c>
      <c r="G5686" t="s">
        <v>1164</v>
      </c>
      <c r="H5686" t="s">
        <v>1020</v>
      </c>
      <c r="I5686" t="s">
        <v>1599</v>
      </c>
    </row>
    <row r="5687" spans="1:9" x14ac:dyDescent="0.25">
      <c r="A5687" t="s">
        <v>1986</v>
      </c>
      <c r="B5687">
        <v>0.13948648499999999</v>
      </c>
      <c r="C5687" t="s">
        <v>1413</v>
      </c>
      <c r="D5687" s="71">
        <v>42536</v>
      </c>
      <c r="E5687">
        <v>6</v>
      </c>
      <c r="F5687">
        <v>2016</v>
      </c>
      <c r="G5687" t="s">
        <v>1164</v>
      </c>
      <c r="H5687" t="s">
        <v>1020</v>
      </c>
      <c r="I5687" t="s">
        <v>1599</v>
      </c>
    </row>
    <row r="5688" spans="1:9" x14ac:dyDescent="0.25">
      <c r="A5688" t="s">
        <v>2061</v>
      </c>
      <c r="B5688">
        <v>0.13854098000000001</v>
      </c>
      <c r="C5688" t="s">
        <v>1413</v>
      </c>
      <c r="D5688" s="71">
        <v>42508</v>
      </c>
      <c r="E5688">
        <v>5</v>
      </c>
      <c r="F5688">
        <v>2016</v>
      </c>
      <c r="G5688" t="s">
        <v>1164</v>
      </c>
      <c r="H5688" t="s">
        <v>1020</v>
      </c>
      <c r="I5688" t="s">
        <v>1599</v>
      </c>
    </row>
    <row r="5689" spans="1:9" x14ac:dyDescent="0.25">
      <c r="A5689" t="s">
        <v>2454</v>
      </c>
      <c r="B5689">
        <v>0.133995906</v>
      </c>
      <c r="C5689" t="s">
        <v>1413</v>
      </c>
      <c r="D5689" s="71">
        <v>42474</v>
      </c>
      <c r="E5689">
        <v>4</v>
      </c>
      <c r="F5689">
        <v>2016</v>
      </c>
      <c r="G5689" t="s">
        <v>1164</v>
      </c>
      <c r="H5689" t="s">
        <v>1020</v>
      </c>
      <c r="I5689" t="s">
        <v>1599</v>
      </c>
    </row>
    <row r="5690" spans="1:9" x14ac:dyDescent="0.25">
      <c r="A5690" t="s">
        <v>2636</v>
      </c>
      <c r="B5690">
        <v>0.132030593</v>
      </c>
      <c r="C5690" t="s">
        <v>1413</v>
      </c>
      <c r="D5690" s="71">
        <v>41984</v>
      </c>
      <c r="E5690">
        <v>12</v>
      </c>
      <c r="F5690">
        <v>2014</v>
      </c>
      <c r="G5690" t="s">
        <v>1164</v>
      </c>
      <c r="H5690" t="s">
        <v>1020</v>
      </c>
      <c r="I5690" t="s">
        <v>1599</v>
      </c>
    </row>
    <row r="5691" spans="1:9" x14ac:dyDescent="0.25">
      <c r="A5691" t="s">
        <v>1666</v>
      </c>
      <c r="B5691">
        <v>0.131632113</v>
      </c>
      <c r="C5691" t="s">
        <v>1413</v>
      </c>
      <c r="D5691" s="71">
        <v>42338</v>
      </c>
      <c r="E5691">
        <v>11</v>
      </c>
      <c r="F5691">
        <v>2015</v>
      </c>
      <c r="G5691" t="s">
        <v>1164</v>
      </c>
      <c r="H5691" t="s">
        <v>1020</v>
      </c>
      <c r="I5691" t="s">
        <v>1599</v>
      </c>
    </row>
    <row r="5692" spans="1:9" x14ac:dyDescent="0.25">
      <c r="A5692" t="s">
        <v>1699</v>
      </c>
      <c r="B5692">
        <v>0.131247105</v>
      </c>
      <c r="C5692" t="s">
        <v>1413</v>
      </c>
      <c r="D5692" s="71">
        <v>42523</v>
      </c>
      <c r="E5692">
        <v>6</v>
      </c>
      <c r="F5692">
        <v>2016</v>
      </c>
      <c r="G5692" t="s">
        <v>1164</v>
      </c>
      <c r="H5692" t="s">
        <v>1020</v>
      </c>
      <c r="I5692" t="s">
        <v>1599</v>
      </c>
    </row>
    <row r="5693" spans="1:9" x14ac:dyDescent="0.25">
      <c r="A5693" t="s">
        <v>1779</v>
      </c>
      <c r="B5693">
        <v>0.13047979200000001</v>
      </c>
      <c r="C5693" t="s">
        <v>1413</v>
      </c>
      <c r="D5693" s="71">
        <v>42153</v>
      </c>
      <c r="E5693">
        <v>5</v>
      </c>
      <c r="F5693">
        <v>2015</v>
      </c>
      <c r="G5693" t="s">
        <v>1164</v>
      </c>
      <c r="H5693" t="s">
        <v>1020</v>
      </c>
      <c r="I5693" t="s">
        <v>1599</v>
      </c>
    </row>
    <row r="5694" spans="1:9" x14ac:dyDescent="0.25">
      <c r="A5694" t="s">
        <v>2133</v>
      </c>
      <c r="B5694">
        <v>0.126651344</v>
      </c>
      <c r="C5694" t="s">
        <v>1413</v>
      </c>
      <c r="D5694" s="71">
        <v>42284</v>
      </c>
      <c r="E5694">
        <v>10</v>
      </c>
      <c r="F5694">
        <v>2015</v>
      </c>
      <c r="G5694" t="s">
        <v>1164</v>
      </c>
      <c r="H5694" t="s">
        <v>1020</v>
      </c>
      <c r="I5694" t="s">
        <v>1599</v>
      </c>
    </row>
    <row r="5695" spans="1:9" x14ac:dyDescent="0.25">
      <c r="A5695" t="s">
        <v>2144</v>
      </c>
      <c r="B5695">
        <v>0.12647111699999999</v>
      </c>
      <c r="C5695" t="s">
        <v>1413</v>
      </c>
      <c r="D5695" s="71">
        <v>42254</v>
      </c>
      <c r="E5695">
        <v>9</v>
      </c>
      <c r="F5695">
        <v>2015</v>
      </c>
      <c r="G5695" t="s">
        <v>1164</v>
      </c>
      <c r="H5695" t="s">
        <v>1020</v>
      </c>
      <c r="I5695" t="s">
        <v>1599</v>
      </c>
    </row>
    <row r="5696" spans="1:9" x14ac:dyDescent="0.25">
      <c r="A5696" t="s">
        <v>2192</v>
      </c>
      <c r="B5696">
        <v>0.12582409999999999</v>
      </c>
      <c r="C5696" t="s">
        <v>1413</v>
      </c>
      <c r="D5696" s="71">
        <v>42177</v>
      </c>
      <c r="E5696">
        <v>6</v>
      </c>
      <c r="F5696">
        <v>2015</v>
      </c>
      <c r="G5696" t="s">
        <v>1164</v>
      </c>
      <c r="H5696" t="s">
        <v>1020</v>
      </c>
      <c r="I5696" t="s">
        <v>1599</v>
      </c>
    </row>
    <row r="5697" spans="1:9" x14ac:dyDescent="0.25">
      <c r="A5697" t="s">
        <v>2237</v>
      </c>
      <c r="B5697">
        <v>0.12525428</v>
      </c>
      <c r="C5697" t="s">
        <v>1413</v>
      </c>
      <c r="D5697" s="71">
        <v>42215</v>
      </c>
      <c r="E5697">
        <v>7</v>
      </c>
      <c r="F5697">
        <v>2015</v>
      </c>
      <c r="G5697" t="s">
        <v>1164</v>
      </c>
      <c r="H5697" t="s">
        <v>1020</v>
      </c>
      <c r="I5697" t="s">
        <v>1599</v>
      </c>
    </row>
    <row r="5698" spans="1:9" x14ac:dyDescent="0.25">
      <c r="A5698" t="s">
        <v>2284</v>
      </c>
      <c r="B5698">
        <v>0.124754534</v>
      </c>
      <c r="C5698" t="s">
        <v>1413</v>
      </c>
      <c r="D5698" s="71">
        <v>42257</v>
      </c>
      <c r="E5698">
        <v>9</v>
      </c>
      <c r="F5698">
        <v>2015</v>
      </c>
      <c r="G5698" t="s">
        <v>1164</v>
      </c>
      <c r="H5698" t="s">
        <v>1020</v>
      </c>
      <c r="I5698" t="s">
        <v>1599</v>
      </c>
    </row>
    <row r="5699" spans="1:9" x14ac:dyDescent="0.25">
      <c r="A5699" t="s">
        <v>2331</v>
      </c>
      <c r="B5699">
        <v>0.124339822</v>
      </c>
      <c r="C5699" t="s">
        <v>1413</v>
      </c>
      <c r="D5699" s="71">
        <v>42361</v>
      </c>
      <c r="E5699">
        <v>12</v>
      </c>
      <c r="F5699">
        <v>2015</v>
      </c>
      <c r="G5699" t="s">
        <v>1164</v>
      </c>
      <c r="H5699" t="s">
        <v>1020</v>
      </c>
      <c r="I5699" t="s">
        <v>1599</v>
      </c>
    </row>
    <row r="5700" spans="1:9" x14ac:dyDescent="0.25">
      <c r="A5700" t="s">
        <v>2397</v>
      </c>
      <c r="B5700">
        <v>0.123623597</v>
      </c>
      <c r="C5700" t="s">
        <v>1413</v>
      </c>
      <c r="D5700" s="71">
        <v>42114</v>
      </c>
      <c r="E5700">
        <v>4</v>
      </c>
      <c r="F5700">
        <v>2015</v>
      </c>
      <c r="G5700" t="s">
        <v>1164</v>
      </c>
      <c r="H5700" t="s">
        <v>1020</v>
      </c>
      <c r="I5700" t="s">
        <v>1599</v>
      </c>
    </row>
    <row r="5701" spans="1:9" x14ac:dyDescent="0.25">
      <c r="A5701" t="s">
        <v>2487</v>
      </c>
      <c r="B5701">
        <v>0.122820266</v>
      </c>
      <c r="C5701" t="s">
        <v>1413</v>
      </c>
      <c r="D5701" s="71">
        <v>42139</v>
      </c>
      <c r="E5701">
        <v>5</v>
      </c>
      <c r="F5701">
        <v>2015</v>
      </c>
      <c r="G5701" t="s">
        <v>1164</v>
      </c>
      <c r="H5701" t="s">
        <v>1020</v>
      </c>
      <c r="I5701" t="s">
        <v>1599</v>
      </c>
    </row>
    <row r="5702" spans="1:9" x14ac:dyDescent="0.25">
      <c r="A5702" t="s">
        <v>2526</v>
      </c>
      <c r="B5702">
        <v>0.122484948</v>
      </c>
      <c r="C5702" t="s">
        <v>1413</v>
      </c>
      <c r="D5702" s="71">
        <v>42264</v>
      </c>
      <c r="E5702">
        <v>9</v>
      </c>
      <c r="F5702">
        <v>2015</v>
      </c>
      <c r="G5702" t="s">
        <v>1164</v>
      </c>
      <c r="H5702" t="s">
        <v>1020</v>
      </c>
      <c r="I5702" t="s">
        <v>1599</v>
      </c>
    </row>
    <row r="5703" spans="1:9" x14ac:dyDescent="0.25">
      <c r="A5703" t="s">
        <v>2580</v>
      </c>
      <c r="B5703">
        <v>0.121992037</v>
      </c>
      <c r="C5703" t="s">
        <v>1413</v>
      </c>
      <c r="D5703" s="71">
        <v>41997</v>
      </c>
      <c r="E5703">
        <v>12</v>
      </c>
      <c r="F5703">
        <v>2014</v>
      </c>
      <c r="G5703" t="s">
        <v>1164</v>
      </c>
      <c r="H5703" t="s">
        <v>1020</v>
      </c>
      <c r="I5703" t="s">
        <v>1599</v>
      </c>
    </row>
    <row r="5704" spans="1:9" x14ac:dyDescent="0.25">
      <c r="A5704" t="s">
        <v>2194</v>
      </c>
      <c r="B5704">
        <v>0.12582409999999999</v>
      </c>
      <c r="C5704" t="s">
        <v>1413</v>
      </c>
      <c r="D5704" s="71">
        <v>42185</v>
      </c>
      <c r="E5704">
        <v>6</v>
      </c>
      <c r="F5704">
        <v>2015</v>
      </c>
      <c r="G5704" t="s">
        <v>1164</v>
      </c>
      <c r="H5704" t="s">
        <v>1020</v>
      </c>
      <c r="I5704" t="s">
        <v>1599</v>
      </c>
    </row>
    <row r="5705" spans="1:9" x14ac:dyDescent="0.25">
      <c r="A5705" t="s">
        <v>2457</v>
      </c>
      <c r="B5705">
        <v>0.16048649500000001</v>
      </c>
      <c r="C5705" t="s">
        <v>1562</v>
      </c>
      <c r="D5705" s="71">
        <v>42306</v>
      </c>
      <c r="E5705">
        <v>10</v>
      </c>
      <c r="F5705">
        <v>2015</v>
      </c>
      <c r="G5705" t="s">
        <v>1164</v>
      </c>
      <c r="H5705" t="s">
        <v>1020</v>
      </c>
      <c r="I5705" t="s">
        <v>1599</v>
      </c>
    </row>
    <row r="5706" spans="1:9" x14ac:dyDescent="0.25">
      <c r="A5706" t="s">
        <v>1828</v>
      </c>
      <c r="B5706">
        <v>0.130108162</v>
      </c>
      <c r="C5706" t="s">
        <v>1561</v>
      </c>
      <c r="D5706" s="71">
        <v>42510</v>
      </c>
      <c r="E5706">
        <v>5</v>
      </c>
      <c r="F5706">
        <v>2016</v>
      </c>
      <c r="G5706" t="s">
        <v>1165</v>
      </c>
      <c r="H5706" t="s">
        <v>1021</v>
      </c>
      <c r="I5706" t="s">
        <v>1599</v>
      </c>
    </row>
    <row r="5707" spans="1:9" x14ac:dyDescent="0.25">
      <c r="A5707" t="s">
        <v>2043</v>
      </c>
      <c r="B5707">
        <v>0.30651388200000002</v>
      </c>
      <c r="C5707" t="s">
        <v>1343</v>
      </c>
      <c r="D5707" s="71">
        <v>42230</v>
      </c>
      <c r="E5707">
        <v>8</v>
      </c>
      <c r="F5707">
        <v>2015</v>
      </c>
      <c r="G5707" t="s">
        <v>1598</v>
      </c>
      <c r="H5707" t="s">
        <v>1019</v>
      </c>
      <c r="I5707" t="s">
        <v>1599</v>
      </c>
    </row>
    <row r="5708" spans="1:9" x14ac:dyDescent="0.25">
      <c r="A5708" t="s">
        <v>2044</v>
      </c>
      <c r="B5708">
        <v>0.30651388200000002</v>
      </c>
      <c r="C5708" t="s">
        <v>1343</v>
      </c>
      <c r="D5708" s="71">
        <v>42230</v>
      </c>
      <c r="E5708">
        <v>8</v>
      </c>
      <c r="F5708">
        <v>2015</v>
      </c>
      <c r="G5708" t="s">
        <v>1598</v>
      </c>
      <c r="H5708" t="s">
        <v>1019</v>
      </c>
      <c r="I5708" t="s">
        <v>1599</v>
      </c>
    </row>
    <row r="5709" spans="1:9" x14ac:dyDescent="0.25">
      <c r="A5709" t="s">
        <v>2045</v>
      </c>
      <c r="B5709">
        <v>0.30651388200000002</v>
      </c>
      <c r="C5709" t="s">
        <v>1343</v>
      </c>
      <c r="D5709" s="71">
        <v>42230</v>
      </c>
      <c r="E5709">
        <v>8</v>
      </c>
      <c r="F5709">
        <v>2015</v>
      </c>
      <c r="G5709" t="s">
        <v>1598</v>
      </c>
      <c r="H5709" t="s">
        <v>1019</v>
      </c>
      <c r="I5709" t="s">
        <v>1599</v>
      </c>
    </row>
    <row r="5710" spans="1:9" x14ac:dyDescent="0.25">
      <c r="A5710" t="s">
        <v>2046</v>
      </c>
      <c r="B5710">
        <v>0.30651388200000002</v>
      </c>
      <c r="C5710" t="s">
        <v>1343</v>
      </c>
      <c r="D5710" s="71">
        <v>42230</v>
      </c>
      <c r="E5710">
        <v>8</v>
      </c>
      <c r="F5710">
        <v>2015</v>
      </c>
      <c r="G5710" t="s">
        <v>1598</v>
      </c>
      <c r="H5710" t="s">
        <v>1019</v>
      </c>
      <c r="I5710" t="s">
        <v>1599</v>
      </c>
    </row>
    <row r="5711" spans="1:9" x14ac:dyDescent="0.25">
      <c r="A5711" t="s">
        <v>2047</v>
      </c>
      <c r="B5711">
        <v>0.30651388200000002</v>
      </c>
      <c r="C5711" t="s">
        <v>1343</v>
      </c>
      <c r="D5711" s="71">
        <v>42230</v>
      </c>
      <c r="E5711">
        <v>8</v>
      </c>
      <c r="F5711">
        <v>2015</v>
      </c>
      <c r="G5711" t="s">
        <v>1598</v>
      </c>
      <c r="H5711" t="s">
        <v>1019</v>
      </c>
      <c r="I5711" t="s">
        <v>1599</v>
      </c>
    </row>
    <row r="5712" spans="1:9" x14ac:dyDescent="0.25">
      <c r="A5712" t="s">
        <v>1728</v>
      </c>
      <c r="B5712">
        <v>0.177373163</v>
      </c>
      <c r="C5712" t="s">
        <v>1460</v>
      </c>
      <c r="D5712" s="71">
        <v>42251</v>
      </c>
      <c r="E5712">
        <v>9</v>
      </c>
      <c r="F5712">
        <v>2015</v>
      </c>
      <c r="G5712" t="s">
        <v>1165</v>
      </c>
      <c r="H5712" t="s">
        <v>1021</v>
      </c>
      <c r="I5712" t="s">
        <v>1599</v>
      </c>
    </row>
    <row r="5713" spans="1:9" x14ac:dyDescent="0.25">
      <c r="A5713" t="s">
        <v>2380</v>
      </c>
      <c r="B5713">
        <v>0.13476012600000001</v>
      </c>
      <c r="C5713" t="s">
        <v>1513</v>
      </c>
      <c r="D5713" s="71">
        <v>42003</v>
      </c>
      <c r="E5713">
        <v>12</v>
      </c>
      <c r="F5713">
        <v>2014</v>
      </c>
      <c r="G5713" t="s">
        <v>1164</v>
      </c>
      <c r="H5713" t="s">
        <v>545</v>
      </c>
      <c r="I5713" t="s">
        <v>1599</v>
      </c>
    </row>
    <row r="5714" spans="1:9" x14ac:dyDescent="0.25">
      <c r="A5714" t="s">
        <v>2420</v>
      </c>
      <c r="B5714">
        <v>0.25641061399999998</v>
      </c>
      <c r="C5714" t="s">
        <v>1340</v>
      </c>
      <c r="D5714" s="71">
        <v>42179</v>
      </c>
      <c r="E5714">
        <v>6</v>
      </c>
      <c r="F5714">
        <v>2015</v>
      </c>
      <c r="G5714" t="s">
        <v>1598</v>
      </c>
      <c r="H5714" t="s">
        <v>1019</v>
      </c>
      <c r="I5714" t="s">
        <v>1599</v>
      </c>
    </row>
    <row r="5715" spans="1:9" x14ac:dyDescent="0.25">
      <c r="A5715" t="s">
        <v>2614</v>
      </c>
      <c r="B5715">
        <v>0.18032682</v>
      </c>
      <c r="C5715" t="s">
        <v>1336</v>
      </c>
      <c r="D5715" s="71">
        <v>42531</v>
      </c>
      <c r="E5715">
        <v>6</v>
      </c>
      <c r="F5715">
        <v>2016</v>
      </c>
      <c r="G5715" t="s">
        <v>1598</v>
      </c>
      <c r="H5715" t="s">
        <v>1019</v>
      </c>
      <c r="I5715" t="s">
        <v>1599</v>
      </c>
    </row>
    <row r="5716" spans="1:9" x14ac:dyDescent="0.25">
      <c r="A5716" t="s">
        <v>2347</v>
      </c>
      <c r="B5716">
        <v>0.13511464200000001</v>
      </c>
      <c r="C5716" t="s">
        <v>1336</v>
      </c>
      <c r="D5716" s="71">
        <v>42521</v>
      </c>
      <c r="E5716">
        <v>5</v>
      </c>
      <c r="F5716">
        <v>2016</v>
      </c>
      <c r="G5716" t="s">
        <v>1598</v>
      </c>
      <c r="H5716" t="s">
        <v>1019</v>
      </c>
      <c r="I5716" t="s">
        <v>1599</v>
      </c>
    </row>
    <row r="5717" spans="1:9" x14ac:dyDescent="0.25">
      <c r="A5717" t="s">
        <v>2593</v>
      </c>
      <c r="B5717">
        <v>0.13246271500000001</v>
      </c>
      <c r="C5717" t="s">
        <v>1336</v>
      </c>
      <c r="D5717" s="71">
        <v>42534</v>
      </c>
      <c r="E5717">
        <v>6</v>
      </c>
      <c r="F5717">
        <v>2016</v>
      </c>
      <c r="G5717" t="s">
        <v>1598</v>
      </c>
      <c r="H5717" t="s">
        <v>1019</v>
      </c>
      <c r="I5717" t="s">
        <v>1599</v>
      </c>
    </row>
    <row r="5718" spans="1:9" x14ac:dyDescent="0.25">
      <c r="A5718" t="s">
        <v>1978</v>
      </c>
      <c r="B5718">
        <v>0.12841966699999999</v>
      </c>
      <c r="C5718" t="s">
        <v>1534</v>
      </c>
      <c r="D5718" s="71">
        <v>42507</v>
      </c>
      <c r="E5718">
        <v>5</v>
      </c>
      <c r="F5718">
        <v>2016</v>
      </c>
      <c r="G5718" t="s">
        <v>1165</v>
      </c>
      <c r="H5718" t="s">
        <v>1021</v>
      </c>
      <c r="I5718" t="s">
        <v>1599</v>
      </c>
    </row>
    <row r="5719" spans="1:9" x14ac:dyDescent="0.25">
      <c r="A5719" t="s">
        <v>2046</v>
      </c>
      <c r="B5719">
        <v>0.16835887399999999</v>
      </c>
      <c r="C5719" t="s">
        <v>1405</v>
      </c>
      <c r="D5719" s="71">
        <v>42466</v>
      </c>
      <c r="E5719">
        <v>4</v>
      </c>
      <c r="F5719">
        <v>2016</v>
      </c>
      <c r="G5719" t="s">
        <v>1164</v>
      </c>
      <c r="H5719" t="s">
        <v>544</v>
      </c>
      <c r="I5719" t="s">
        <v>1599</v>
      </c>
    </row>
    <row r="5720" spans="1:9" x14ac:dyDescent="0.25">
      <c r="A5720" t="s">
        <v>1756</v>
      </c>
      <c r="B5720">
        <v>0.15525229700000001</v>
      </c>
      <c r="C5720" t="s">
        <v>1405</v>
      </c>
      <c r="D5720" s="71">
        <v>42405</v>
      </c>
      <c r="E5720">
        <v>2</v>
      </c>
      <c r="F5720">
        <v>2016</v>
      </c>
      <c r="G5720" t="s">
        <v>1164</v>
      </c>
      <c r="H5720" t="s">
        <v>544</v>
      </c>
      <c r="I5720" t="s">
        <v>1599</v>
      </c>
    </row>
    <row r="5721" spans="1:9" x14ac:dyDescent="0.25">
      <c r="A5721" t="s">
        <v>1765</v>
      </c>
      <c r="B5721">
        <v>0.15507135</v>
      </c>
      <c r="C5721" t="s">
        <v>1405</v>
      </c>
      <c r="D5721" s="71">
        <v>42517</v>
      </c>
      <c r="E5721">
        <v>5</v>
      </c>
      <c r="F5721">
        <v>2016</v>
      </c>
      <c r="G5721" t="s">
        <v>1164</v>
      </c>
      <c r="H5721" t="s">
        <v>544</v>
      </c>
      <c r="I5721" t="s">
        <v>1599</v>
      </c>
    </row>
    <row r="5722" spans="1:9" x14ac:dyDescent="0.25">
      <c r="A5722" t="s">
        <v>1898</v>
      </c>
      <c r="B5722">
        <v>0.153307317</v>
      </c>
      <c r="C5722" t="s">
        <v>1405</v>
      </c>
      <c r="D5722" s="71">
        <v>42481</v>
      </c>
      <c r="E5722">
        <v>4</v>
      </c>
      <c r="F5722">
        <v>2016</v>
      </c>
      <c r="G5722" t="s">
        <v>1164</v>
      </c>
      <c r="H5722" t="s">
        <v>544</v>
      </c>
      <c r="I5722" t="s">
        <v>1599</v>
      </c>
    </row>
    <row r="5723" spans="1:9" x14ac:dyDescent="0.25">
      <c r="A5723" t="s">
        <v>2459</v>
      </c>
      <c r="B5723">
        <v>0.145641935</v>
      </c>
      <c r="C5723" t="s">
        <v>1405</v>
      </c>
      <c r="D5723" s="71">
        <v>42482</v>
      </c>
      <c r="E5723">
        <v>4</v>
      </c>
      <c r="F5723">
        <v>2016</v>
      </c>
      <c r="G5723" t="s">
        <v>1164</v>
      </c>
      <c r="H5723" t="s">
        <v>544</v>
      </c>
      <c r="I5723" t="s">
        <v>1599</v>
      </c>
    </row>
    <row r="5724" spans="1:9" x14ac:dyDescent="0.25">
      <c r="A5724" t="s">
        <v>2066</v>
      </c>
      <c r="B5724">
        <v>0.13847414699999999</v>
      </c>
      <c r="C5724" t="s">
        <v>1405</v>
      </c>
      <c r="D5724" s="71">
        <v>42500</v>
      </c>
      <c r="E5724">
        <v>5</v>
      </c>
      <c r="F5724">
        <v>2016</v>
      </c>
      <c r="G5724" t="s">
        <v>1164</v>
      </c>
      <c r="H5724" t="s">
        <v>544</v>
      </c>
      <c r="I5724" t="s">
        <v>1599</v>
      </c>
    </row>
    <row r="5725" spans="1:9" x14ac:dyDescent="0.25">
      <c r="A5725" t="s">
        <v>1750</v>
      </c>
      <c r="B5725">
        <v>0.17681685</v>
      </c>
      <c r="C5725" t="s">
        <v>1405</v>
      </c>
      <c r="D5725" s="71">
        <v>42515</v>
      </c>
      <c r="E5725">
        <v>5</v>
      </c>
      <c r="F5725">
        <v>2016</v>
      </c>
      <c r="G5725" t="s">
        <v>1164</v>
      </c>
      <c r="H5725" t="s">
        <v>1020</v>
      </c>
      <c r="I5725" t="s">
        <v>1599</v>
      </c>
    </row>
    <row r="5726" spans="1:9" x14ac:dyDescent="0.25">
      <c r="A5726" t="s">
        <v>2199</v>
      </c>
      <c r="B5726">
        <v>0.16517578799999999</v>
      </c>
      <c r="C5726" t="s">
        <v>1405</v>
      </c>
      <c r="D5726" s="71">
        <v>42472</v>
      </c>
      <c r="E5726">
        <v>4</v>
      </c>
      <c r="F5726">
        <v>2016</v>
      </c>
      <c r="G5726" t="s">
        <v>1164</v>
      </c>
      <c r="H5726" t="s">
        <v>1020</v>
      </c>
      <c r="I5726" t="s">
        <v>1599</v>
      </c>
    </row>
    <row r="5727" spans="1:9" x14ac:dyDescent="0.25">
      <c r="A5727" t="s">
        <v>2353</v>
      </c>
      <c r="B5727">
        <v>0.16231933700000001</v>
      </c>
      <c r="C5727" t="s">
        <v>1405</v>
      </c>
      <c r="D5727" s="71">
        <v>42374</v>
      </c>
      <c r="E5727">
        <v>1</v>
      </c>
      <c r="F5727">
        <v>2016</v>
      </c>
      <c r="G5727" t="s">
        <v>1164</v>
      </c>
      <c r="H5727" t="s">
        <v>1020</v>
      </c>
      <c r="I5727" t="s">
        <v>1599</v>
      </c>
    </row>
    <row r="5728" spans="1:9" x14ac:dyDescent="0.25">
      <c r="A5728" t="s">
        <v>1773</v>
      </c>
      <c r="B5728">
        <v>0.15500683000000001</v>
      </c>
      <c r="C5728" t="s">
        <v>1405</v>
      </c>
      <c r="D5728" s="71">
        <v>42464</v>
      </c>
      <c r="E5728">
        <v>4</v>
      </c>
      <c r="F5728">
        <v>2016</v>
      </c>
      <c r="G5728" t="s">
        <v>1164</v>
      </c>
      <c r="H5728" t="s">
        <v>1020</v>
      </c>
      <c r="I5728" t="s">
        <v>1599</v>
      </c>
    </row>
    <row r="5729" spans="1:9" x14ac:dyDescent="0.25">
      <c r="A5729" t="s">
        <v>2016</v>
      </c>
      <c r="B5729">
        <v>0.151682971</v>
      </c>
      <c r="C5729" t="s">
        <v>1405</v>
      </c>
      <c r="D5729" s="71">
        <v>42482</v>
      </c>
      <c r="E5729">
        <v>4</v>
      </c>
      <c r="F5729">
        <v>2016</v>
      </c>
      <c r="G5729" t="s">
        <v>1164</v>
      </c>
      <c r="H5729" t="s">
        <v>1020</v>
      </c>
      <c r="I5729" t="s">
        <v>1599</v>
      </c>
    </row>
    <row r="5730" spans="1:9" x14ac:dyDescent="0.25">
      <c r="A5730" t="s">
        <v>2256</v>
      </c>
      <c r="B5730">
        <v>0.148548706</v>
      </c>
      <c r="C5730" t="s">
        <v>1405</v>
      </c>
      <c r="D5730" s="71">
        <v>42481</v>
      </c>
      <c r="E5730">
        <v>4</v>
      </c>
      <c r="F5730">
        <v>2016</v>
      </c>
      <c r="G5730" t="s">
        <v>1164</v>
      </c>
      <c r="H5730" t="s">
        <v>1020</v>
      </c>
      <c r="I5730" t="s">
        <v>1599</v>
      </c>
    </row>
    <row r="5731" spans="1:9" x14ac:dyDescent="0.25">
      <c r="A5731" t="s">
        <v>2476</v>
      </c>
      <c r="B5731">
        <v>0.14544452099999999</v>
      </c>
      <c r="C5731" t="s">
        <v>1405</v>
      </c>
      <c r="D5731" s="71">
        <v>42275</v>
      </c>
      <c r="E5731">
        <v>9</v>
      </c>
      <c r="F5731">
        <v>2015</v>
      </c>
      <c r="G5731" t="s">
        <v>1164</v>
      </c>
      <c r="H5731" t="s">
        <v>1020</v>
      </c>
      <c r="I5731" t="s">
        <v>1599</v>
      </c>
    </row>
    <row r="5732" spans="1:9" x14ac:dyDescent="0.25">
      <c r="A5732" t="s">
        <v>1773</v>
      </c>
      <c r="B5732">
        <v>0.14193399100000001</v>
      </c>
      <c r="C5732" t="s">
        <v>1405</v>
      </c>
      <c r="D5732" s="71">
        <v>42426</v>
      </c>
      <c r="E5732">
        <v>2</v>
      </c>
      <c r="F5732">
        <v>2016</v>
      </c>
      <c r="G5732" t="s">
        <v>1164</v>
      </c>
      <c r="H5732" t="s">
        <v>1020</v>
      </c>
      <c r="I5732" t="s">
        <v>1599</v>
      </c>
    </row>
    <row r="5733" spans="1:9" x14ac:dyDescent="0.25">
      <c r="A5733" t="s">
        <v>2057</v>
      </c>
      <c r="B5733">
        <v>0.13861061899999999</v>
      </c>
      <c r="C5733" t="s">
        <v>1405</v>
      </c>
      <c r="D5733" s="71">
        <v>42193</v>
      </c>
      <c r="E5733">
        <v>7</v>
      </c>
      <c r="F5733">
        <v>2015</v>
      </c>
      <c r="G5733" t="s">
        <v>1164</v>
      </c>
      <c r="H5733" t="s">
        <v>1020</v>
      </c>
      <c r="I5733" t="s">
        <v>1599</v>
      </c>
    </row>
    <row r="5734" spans="1:9" x14ac:dyDescent="0.25">
      <c r="A5734" t="s">
        <v>2135</v>
      </c>
      <c r="B5734">
        <v>0.13752473700000001</v>
      </c>
      <c r="C5734" t="s">
        <v>1405</v>
      </c>
      <c r="D5734" s="71">
        <v>42521</v>
      </c>
      <c r="E5734">
        <v>5</v>
      </c>
      <c r="F5734">
        <v>2016</v>
      </c>
      <c r="G5734" t="s">
        <v>1164</v>
      </c>
      <c r="H5734" t="s">
        <v>1020</v>
      </c>
      <c r="I5734" t="s">
        <v>1599</v>
      </c>
    </row>
    <row r="5735" spans="1:9" x14ac:dyDescent="0.25">
      <c r="A5735" t="s">
        <v>2457</v>
      </c>
      <c r="B5735">
        <v>0.13394018299999999</v>
      </c>
      <c r="C5735" t="s">
        <v>1405</v>
      </c>
      <c r="D5735" s="71">
        <v>42338</v>
      </c>
      <c r="E5735">
        <v>11</v>
      </c>
      <c r="F5735">
        <v>2015</v>
      </c>
      <c r="G5735" t="s">
        <v>1164</v>
      </c>
      <c r="H5735" t="s">
        <v>1020</v>
      </c>
      <c r="I5735" t="s">
        <v>1599</v>
      </c>
    </row>
    <row r="5736" spans="1:9" x14ac:dyDescent="0.25">
      <c r="A5736" t="s">
        <v>1748</v>
      </c>
      <c r="B5736">
        <v>0.130805161</v>
      </c>
      <c r="C5736" t="s">
        <v>1405</v>
      </c>
      <c r="D5736" s="71">
        <v>42494</v>
      </c>
      <c r="E5736">
        <v>5</v>
      </c>
      <c r="F5736">
        <v>2016</v>
      </c>
      <c r="G5736" t="s">
        <v>1164</v>
      </c>
      <c r="H5736" t="s">
        <v>1020</v>
      </c>
      <c r="I5736" t="s">
        <v>1599</v>
      </c>
    </row>
    <row r="5737" spans="1:9" x14ac:dyDescent="0.25">
      <c r="A5737" t="s">
        <v>2155</v>
      </c>
      <c r="B5737">
        <v>0.12632524000000001</v>
      </c>
      <c r="C5737" t="s">
        <v>1405</v>
      </c>
      <c r="D5737" s="71">
        <v>42153</v>
      </c>
      <c r="E5737">
        <v>5</v>
      </c>
      <c r="F5737">
        <v>2015</v>
      </c>
      <c r="G5737" t="s">
        <v>1164</v>
      </c>
      <c r="H5737" t="s">
        <v>1020</v>
      </c>
      <c r="I5737" t="s">
        <v>1599</v>
      </c>
    </row>
    <row r="5738" spans="1:9" x14ac:dyDescent="0.25">
      <c r="A5738" t="s">
        <v>2156</v>
      </c>
      <c r="B5738">
        <v>0.12632524000000001</v>
      </c>
      <c r="C5738" t="s">
        <v>1405</v>
      </c>
      <c r="D5738" s="71">
        <v>42166</v>
      </c>
      <c r="E5738">
        <v>6</v>
      </c>
      <c r="F5738">
        <v>2015</v>
      </c>
      <c r="G5738" t="s">
        <v>1164</v>
      </c>
      <c r="H5738" t="s">
        <v>1020</v>
      </c>
      <c r="I5738" t="s">
        <v>1599</v>
      </c>
    </row>
    <row r="5739" spans="1:9" x14ac:dyDescent="0.25">
      <c r="A5739" t="s">
        <v>2451</v>
      </c>
      <c r="B5739">
        <v>0.123091438</v>
      </c>
      <c r="C5739" t="s">
        <v>1405</v>
      </c>
      <c r="D5739" s="71">
        <v>42090</v>
      </c>
      <c r="E5739">
        <v>3</v>
      </c>
      <c r="F5739">
        <v>2015</v>
      </c>
      <c r="G5739" t="s">
        <v>1164</v>
      </c>
      <c r="H5739" t="s">
        <v>1020</v>
      </c>
      <c r="I5739" t="s">
        <v>1599</v>
      </c>
    </row>
    <row r="5740" spans="1:9" x14ac:dyDescent="0.25">
      <c r="A5740" t="s">
        <v>2501</v>
      </c>
      <c r="B5740">
        <v>0.122728031</v>
      </c>
      <c r="C5740" t="s">
        <v>1405</v>
      </c>
      <c r="D5740" s="71">
        <v>42411</v>
      </c>
      <c r="E5740">
        <v>2</v>
      </c>
      <c r="F5740">
        <v>2016</v>
      </c>
      <c r="G5740" t="s">
        <v>1164</v>
      </c>
      <c r="H5740" t="s">
        <v>1020</v>
      </c>
      <c r="I5740" t="s">
        <v>1599</v>
      </c>
    </row>
    <row r="5741" spans="1:9" x14ac:dyDescent="0.25">
      <c r="A5741" t="s">
        <v>2608</v>
      </c>
      <c r="B5741">
        <v>0.121688585</v>
      </c>
      <c r="C5741" t="s">
        <v>1405</v>
      </c>
      <c r="D5741" s="71">
        <v>42187</v>
      </c>
      <c r="E5741">
        <v>7</v>
      </c>
      <c r="F5741">
        <v>2015</v>
      </c>
      <c r="G5741" t="s">
        <v>1164</v>
      </c>
      <c r="H5741" t="s">
        <v>1020</v>
      </c>
      <c r="I5741" t="s">
        <v>1599</v>
      </c>
    </row>
    <row r="5742" spans="1:9" x14ac:dyDescent="0.25">
      <c r="A5742" t="s">
        <v>2094</v>
      </c>
      <c r="B5742">
        <v>0.12702622799999999</v>
      </c>
      <c r="C5742" t="s">
        <v>1405</v>
      </c>
      <c r="D5742" s="71">
        <v>42520</v>
      </c>
      <c r="E5742">
        <v>5</v>
      </c>
      <c r="F5742">
        <v>2016</v>
      </c>
      <c r="G5742" t="s">
        <v>1164</v>
      </c>
      <c r="H5742" t="s">
        <v>1020</v>
      </c>
      <c r="I5742" t="s">
        <v>1599</v>
      </c>
    </row>
    <row r="5743" spans="1:9" x14ac:dyDescent="0.25">
      <c r="A5743" t="s">
        <v>2057</v>
      </c>
      <c r="B5743">
        <v>0.15114125</v>
      </c>
      <c r="C5743" t="s">
        <v>1405</v>
      </c>
      <c r="D5743" s="71">
        <v>42283</v>
      </c>
      <c r="E5743">
        <v>10</v>
      </c>
      <c r="F5743">
        <v>2015</v>
      </c>
      <c r="G5743" t="s">
        <v>1164</v>
      </c>
      <c r="H5743" t="s">
        <v>1020</v>
      </c>
      <c r="I5743" t="s">
        <v>1599</v>
      </c>
    </row>
    <row r="5744" spans="1:9" x14ac:dyDescent="0.25">
      <c r="A5744" t="s">
        <v>2395</v>
      </c>
      <c r="B5744">
        <v>0.13454170600000001</v>
      </c>
      <c r="C5744" t="s">
        <v>1405</v>
      </c>
      <c r="D5744" s="71">
        <v>42129</v>
      </c>
      <c r="E5744">
        <v>5</v>
      </c>
      <c r="F5744">
        <v>2015</v>
      </c>
      <c r="G5744" t="s">
        <v>1164</v>
      </c>
      <c r="H5744" t="s">
        <v>1020</v>
      </c>
      <c r="I5744" t="s">
        <v>1599</v>
      </c>
    </row>
    <row r="5745" spans="1:9" x14ac:dyDescent="0.25">
      <c r="A5745" t="s">
        <v>2528</v>
      </c>
      <c r="B5745">
        <v>0.122459921</v>
      </c>
      <c r="C5745" t="s">
        <v>1405</v>
      </c>
      <c r="D5745" s="71">
        <v>42192</v>
      </c>
      <c r="E5745">
        <v>7</v>
      </c>
      <c r="F5745">
        <v>2015</v>
      </c>
      <c r="G5745" t="s">
        <v>1164</v>
      </c>
      <c r="H5745" t="s">
        <v>1020</v>
      </c>
      <c r="I5745" t="s">
        <v>1599</v>
      </c>
    </row>
    <row r="5746" spans="1:9" x14ac:dyDescent="0.25">
      <c r="A5746" t="s">
        <v>1732</v>
      </c>
      <c r="B5746">
        <v>0.13091573100000001</v>
      </c>
      <c r="C5746" t="s">
        <v>1405</v>
      </c>
      <c r="D5746" s="71">
        <v>42377</v>
      </c>
      <c r="E5746">
        <v>1</v>
      </c>
      <c r="F5746">
        <v>2016</v>
      </c>
      <c r="G5746" t="s">
        <v>1164</v>
      </c>
      <c r="H5746" t="s">
        <v>1020</v>
      </c>
      <c r="I5746" t="s">
        <v>1599</v>
      </c>
    </row>
    <row r="5747" spans="1:9" x14ac:dyDescent="0.25">
      <c r="A5747" t="s">
        <v>2642</v>
      </c>
      <c r="B5747">
        <v>0.12133036799999999</v>
      </c>
      <c r="C5747" t="s">
        <v>1405</v>
      </c>
      <c r="D5747" s="71">
        <v>42185</v>
      </c>
      <c r="E5747">
        <v>6</v>
      </c>
      <c r="F5747">
        <v>2015</v>
      </c>
      <c r="G5747" t="s">
        <v>1164</v>
      </c>
      <c r="H5747" t="s">
        <v>1020</v>
      </c>
      <c r="I5747" t="s">
        <v>1599</v>
      </c>
    </row>
    <row r="5748" spans="1:9" x14ac:dyDescent="0.25">
      <c r="A5748" t="s">
        <v>2087</v>
      </c>
      <c r="B5748">
        <v>0.16756959399999999</v>
      </c>
      <c r="C5748" t="s">
        <v>1405</v>
      </c>
      <c r="D5748" s="71">
        <v>42500</v>
      </c>
      <c r="E5748">
        <v>5</v>
      </c>
      <c r="F5748">
        <v>2016</v>
      </c>
      <c r="G5748" t="s">
        <v>1164</v>
      </c>
      <c r="H5748" t="s">
        <v>544</v>
      </c>
      <c r="I5748" t="s">
        <v>1599</v>
      </c>
    </row>
    <row r="5749" spans="1:9" x14ac:dyDescent="0.25">
      <c r="A5749" t="s">
        <v>2112</v>
      </c>
      <c r="B5749">
        <v>0.15020197599999999</v>
      </c>
      <c r="C5749" t="s">
        <v>1405</v>
      </c>
      <c r="D5749" s="71">
        <v>42536</v>
      </c>
      <c r="E5749">
        <v>6</v>
      </c>
      <c r="F5749">
        <v>2016</v>
      </c>
      <c r="G5749" t="s">
        <v>1164</v>
      </c>
      <c r="H5749" t="s">
        <v>544</v>
      </c>
      <c r="I5749" t="s">
        <v>1599</v>
      </c>
    </row>
    <row r="5750" spans="1:9" x14ac:dyDescent="0.25">
      <c r="A5750" t="s">
        <v>2175</v>
      </c>
      <c r="B5750">
        <v>0.149475526</v>
      </c>
      <c r="C5750" t="s">
        <v>1405</v>
      </c>
      <c r="D5750" s="71">
        <v>42527</v>
      </c>
      <c r="E5750">
        <v>6</v>
      </c>
      <c r="F5750">
        <v>2016</v>
      </c>
      <c r="G5750" t="s">
        <v>1164</v>
      </c>
      <c r="H5750" t="s">
        <v>544</v>
      </c>
      <c r="I5750" t="s">
        <v>1599</v>
      </c>
    </row>
    <row r="5751" spans="1:9" x14ac:dyDescent="0.25">
      <c r="A5751" t="s">
        <v>2581</v>
      </c>
      <c r="B5751">
        <v>0.132558181</v>
      </c>
      <c r="C5751" t="s">
        <v>1405</v>
      </c>
      <c r="D5751" s="71">
        <v>42522</v>
      </c>
      <c r="E5751">
        <v>6</v>
      </c>
      <c r="F5751">
        <v>2016</v>
      </c>
      <c r="G5751" t="s">
        <v>1164</v>
      </c>
      <c r="H5751" t="s">
        <v>544</v>
      </c>
      <c r="I5751" t="s">
        <v>1599</v>
      </c>
    </row>
    <row r="5752" spans="1:9" x14ac:dyDescent="0.25">
      <c r="A5752" t="s">
        <v>2537</v>
      </c>
      <c r="B5752">
        <v>0.122406351</v>
      </c>
      <c r="C5752" t="s">
        <v>1405</v>
      </c>
      <c r="D5752" s="71">
        <v>42535</v>
      </c>
      <c r="E5752">
        <v>6</v>
      </c>
      <c r="F5752">
        <v>2016</v>
      </c>
      <c r="G5752" t="s">
        <v>1164</v>
      </c>
      <c r="H5752" t="s">
        <v>544</v>
      </c>
      <c r="I5752" t="s">
        <v>1599</v>
      </c>
    </row>
    <row r="5753" spans="1:9" x14ac:dyDescent="0.25">
      <c r="A5753" t="s">
        <v>2397</v>
      </c>
      <c r="B5753">
        <v>0.13452383800000001</v>
      </c>
      <c r="C5753" t="s">
        <v>1405</v>
      </c>
      <c r="D5753" s="71">
        <v>42299</v>
      </c>
      <c r="E5753">
        <v>10</v>
      </c>
      <c r="F5753">
        <v>2015</v>
      </c>
      <c r="G5753" t="s">
        <v>1164</v>
      </c>
      <c r="H5753" t="s">
        <v>1020</v>
      </c>
      <c r="I5753" t="s">
        <v>1599</v>
      </c>
    </row>
    <row r="5754" spans="1:9" x14ac:dyDescent="0.25">
      <c r="A5754" t="s">
        <v>2420</v>
      </c>
      <c r="B5754">
        <v>0.13424941500000001</v>
      </c>
      <c r="C5754" t="s">
        <v>1405</v>
      </c>
      <c r="D5754" s="71">
        <v>42480</v>
      </c>
      <c r="E5754">
        <v>4</v>
      </c>
      <c r="F5754">
        <v>2016</v>
      </c>
      <c r="G5754" t="s">
        <v>1164</v>
      </c>
      <c r="H5754" t="s">
        <v>1020</v>
      </c>
      <c r="I5754" t="s">
        <v>1599</v>
      </c>
    </row>
    <row r="5755" spans="1:9" x14ac:dyDescent="0.25">
      <c r="A5755" t="s">
        <v>2222</v>
      </c>
      <c r="B5755">
        <v>0.13652009700000001</v>
      </c>
      <c r="C5755" t="s">
        <v>1405</v>
      </c>
      <c r="D5755" s="71">
        <v>42241</v>
      </c>
      <c r="E5755">
        <v>8</v>
      </c>
      <c r="F5755">
        <v>2015</v>
      </c>
      <c r="G5755" t="s">
        <v>1164</v>
      </c>
      <c r="H5755" t="s">
        <v>1020</v>
      </c>
      <c r="I5755" t="s">
        <v>1599</v>
      </c>
    </row>
    <row r="5756" spans="1:9" x14ac:dyDescent="0.25">
      <c r="A5756" t="s">
        <v>2459</v>
      </c>
      <c r="B5756">
        <v>0.13393216099999999</v>
      </c>
      <c r="C5756" t="s">
        <v>1405</v>
      </c>
      <c r="D5756" s="71">
        <v>42220</v>
      </c>
      <c r="E5756">
        <v>8</v>
      </c>
      <c r="F5756">
        <v>2015</v>
      </c>
      <c r="G5756" t="s">
        <v>1164</v>
      </c>
      <c r="H5756" t="s">
        <v>1020</v>
      </c>
      <c r="I5756" t="s">
        <v>1599</v>
      </c>
    </row>
    <row r="5757" spans="1:9" x14ac:dyDescent="0.25">
      <c r="A5757" t="s">
        <v>2547</v>
      </c>
      <c r="B5757">
        <v>0.122282264</v>
      </c>
      <c r="C5757" t="s">
        <v>1405</v>
      </c>
      <c r="D5757" s="71">
        <v>42192</v>
      </c>
      <c r="E5757">
        <v>7</v>
      </c>
      <c r="F5757">
        <v>2015</v>
      </c>
      <c r="G5757" t="s">
        <v>1164</v>
      </c>
      <c r="H5757" t="s">
        <v>1020</v>
      </c>
      <c r="I5757" t="s">
        <v>1599</v>
      </c>
    </row>
    <row r="5758" spans="1:9" x14ac:dyDescent="0.25">
      <c r="A5758" t="s">
        <v>1706</v>
      </c>
      <c r="B5758">
        <v>0.17790250499999999</v>
      </c>
      <c r="C5758" t="s">
        <v>1471</v>
      </c>
      <c r="D5758" s="71">
        <v>42306</v>
      </c>
      <c r="E5758">
        <v>10</v>
      </c>
      <c r="F5758">
        <v>2015</v>
      </c>
      <c r="G5758" t="s">
        <v>1165</v>
      </c>
      <c r="H5758" t="s">
        <v>1021</v>
      </c>
      <c r="I5758" t="s">
        <v>1599</v>
      </c>
    </row>
    <row r="5759" spans="1:9" x14ac:dyDescent="0.25">
      <c r="A5759" t="s">
        <v>1795</v>
      </c>
      <c r="B5759">
        <v>0.40058622300000002</v>
      </c>
      <c r="C5759" t="s">
        <v>1471</v>
      </c>
      <c r="D5759" s="71">
        <v>42429</v>
      </c>
      <c r="E5759">
        <v>2</v>
      </c>
      <c r="F5759">
        <v>2016</v>
      </c>
      <c r="G5759" t="s">
        <v>1165</v>
      </c>
      <c r="H5759" t="s">
        <v>1021</v>
      </c>
      <c r="I5759" t="s">
        <v>1599</v>
      </c>
    </row>
    <row r="5760" spans="1:9" x14ac:dyDescent="0.25">
      <c r="A5760" t="s">
        <v>1800</v>
      </c>
      <c r="B5760">
        <v>0.39448062499999997</v>
      </c>
      <c r="C5760" t="s">
        <v>1471</v>
      </c>
      <c r="D5760" s="71">
        <v>42535</v>
      </c>
      <c r="E5760">
        <v>6</v>
      </c>
      <c r="F5760">
        <v>2016</v>
      </c>
      <c r="G5760" t="s">
        <v>1165</v>
      </c>
      <c r="H5760" t="s">
        <v>1021</v>
      </c>
      <c r="I5760" t="s">
        <v>1599</v>
      </c>
    </row>
    <row r="5761" spans="1:9" x14ac:dyDescent="0.25">
      <c r="A5761" t="s">
        <v>2593</v>
      </c>
      <c r="B5761">
        <v>0.24002744000000001</v>
      </c>
      <c r="C5761" t="s">
        <v>1471</v>
      </c>
      <c r="D5761" s="71">
        <v>42318</v>
      </c>
      <c r="E5761">
        <v>11</v>
      </c>
      <c r="F5761">
        <v>2015</v>
      </c>
      <c r="G5761" t="s">
        <v>1165</v>
      </c>
      <c r="H5761" t="s">
        <v>1021</v>
      </c>
      <c r="I5761" t="s">
        <v>1600</v>
      </c>
    </row>
    <row r="5762" spans="1:9" x14ac:dyDescent="0.25">
      <c r="A5762" t="s">
        <v>2338</v>
      </c>
      <c r="B5762">
        <v>0.189580103</v>
      </c>
      <c r="C5762" t="s">
        <v>1471</v>
      </c>
      <c r="D5762" s="71">
        <v>42481</v>
      </c>
      <c r="E5762">
        <v>4</v>
      </c>
      <c r="F5762">
        <v>2016</v>
      </c>
      <c r="G5762" t="s">
        <v>1165</v>
      </c>
      <c r="H5762" t="s">
        <v>1021</v>
      </c>
      <c r="I5762" t="s">
        <v>1599</v>
      </c>
    </row>
    <row r="5763" spans="1:9" x14ac:dyDescent="0.25">
      <c r="A5763" t="s">
        <v>2499</v>
      </c>
      <c r="B5763">
        <v>0.18400924299999999</v>
      </c>
      <c r="C5763" t="s">
        <v>1471</v>
      </c>
      <c r="D5763" s="71">
        <v>42293</v>
      </c>
      <c r="E5763">
        <v>10</v>
      </c>
      <c r="F5763">
        <v>2015</v>
      </c>
      <c r="G5763" t="s">
        <v>1165</v>
      </c>
      <c r="H5763" t="s">
        <v>1021</v>
      </c>
      <c r="I5763" t="s">
        <v>1599</v>
      </c>
    </row>
    <row r="5764" spans="1:9" x14ac:dyDescent="0.25">
      <c r="A5764" t="s">
        <v>1854</v>
      </c>
      <c r="B5764">
        <v>0.17309021099999999</v>
      </c>
      <c r="C5764" t="s">
        <v>1471</v>
      </c>
      <c r="D5764" s="71">
        <v>42366</v>
      </c>
      <c r="E5764">
        <v>12</v>
      </c>
      <c r="F5764">
        <v>2015</v>
      </c>
      <c r="G5764" t="s">
        <v>1165</v>
      </c>
      <c r="H5764" t="s">
        <v>1021</v>
      </c>
      <c r="I5764" t="s">
        <v>1599</v>
      </c>
    </row>
    <row r="5765" spans="1:9" x14ac:dyDescent="0.25">
      <c r="A5765" t="s">
        <v>2221</v>
      </c>
      <c r="B5765">
        <v>0.164832747</v>
      </c>
      <c r="C5765" t="s">
        <v>1471</v>
      </c>
      <c r="D5765" s="71">
        <v>42016</v>
      </c>
      <c r="E5765">
        <v>1</v>
      </c>
      <c r="F5765">
        <v>2015</v>
      </c>
      <c r="G5765" t="s">
        <v>1165</v>
      </c>
      <c r="H5765" t="s">
        <v>1021</v>
      </c>
      <c r="I5765" t="s">
        <v>1599</v>
      </c>
    </row>
    <row r="5766" spans="1:9" x14ac:dyDescent="0.25">
      <c r="A5766" t="s">
        <v>2114</v>
      </c>
      <c r="B5766">
        <v>0.12683908999999999</v>
      </c>
      <c r="C5766" t="s">
        <v>1471</v>
      </c>
      <c r="D5766" s="71">
        <v>42326</v>
      </c>
      <c r="E5766">
        <v>11</v>
      </c>
      <c r="F5766">
        <v>2015</v>
      </c>
      <c r="G5766" t="s">
        <v>1165</v>
      </c>
      <c r="H5766" t="s">
        <v>1021</v>
      </c>
      <c r="I5766" t="s">
        <v>1599</v>
      </c>
    </row>
    <row r="5767" spans="1:9" x14ac:dyDescent="0.25">
      <c r="A5767" t="s">
        <v>2113</v>
      </c>
      <c r="B5767">
        <v>0.29269276</v>
      </c>
      <c r="C5767" t="s">
        <v>1352</v>
      </c>
      <c r="D5767" s="71">
        <v>42367</v>
      </c>
      <c r="E5767">
        <v>12</v>
      </c>
      <c r="F5767">
        <v>2015</v>
      </c>
      <c r="G5767" t="s">
        <v>1598</v>
      </c>
      <c r="H5767" t="s">
        <v>1019</v>
      </c>
      <c r="I5767" t="s">
        <v>1599</v>
      </c>
    </row>
    <row r="5768" spans="1:9" x14ac:dyDescent="0.25">
      <c r="A5768" t="s">
        <v>1858</v>
      </c>
      <c r="B5768">
        <v>0.35378825200000003</v>
      </c>
      <c r="C5768" t="s">
        <v>1588</v>
      </c>
      <c r="D5768" s="71">
        <v>41530</v>
      </c>
      <c r="E5768">
        <v>9</v>
      </c>
      <c r="F5768">
        <v>2013</v>
      </c>
      <c r="G5768" t="s">
        <v>1598</v>
      </c>
      <c r="H5768" t="s">
        <v>1019</v>
      </c>
      <c r="I5768" t="s">
        <v>1599</v>
      </c>
    </row>
    <row r="5769" spans="1:9" x14ac:dyDescent="0.25">
      <c r="A5769" t="s">
        <v>2401</v>
      </c>
      <c r="B5769">
        <v>0.187657876</v>
      </c>
      <c r="C5769" t="s">
        <v>1429</v>
      </c>
      <c r="D5769" s="71">
        <v>41962</v>
      </c>
      <c r="E5769">
        <v>11</v>
      </c>
      <c r="F5769">
        <v>2014</v>
      </c>
      <c r="G5769" t="s">
        <v>1164</v>
      </c>
      <c r="H5769" t="s">
        <v>1018</v>
      </c>
      <c r="I5769" t="s">
        <v>1599</v>
      </c>
    </row>
    <row r="5770" spans="1:9" x14ac:dyDescent="0.25">
      <c r="A5770" t="s">
        <v>2458</v>
      </c>
      <c r="B5770">
        <v>0.160471217</v>
      </c>
      <c r="C5770" t="s">
        <v>1429</v>
      </c>
      <c r="D5770" s="71">
        <v>41810</v>
      </c>
      <c r="E5770">
        <v>6</v>
      </c>
      <c r="F5770">
        <v>2014</v>
      </c>
      <c r="G5770" t="s">
        <v>1164</v>
      </c>
      <c r="H5770" t="s">
        <v>1018</v>
      </c>
      <c r="I5770" t="s">
        <v>1599</v>
      </c>
    </row>
    <row r="5771" spans="1:9" x14ac:dyDescent="0.25">
      <c r="A5771" t="s">
        <v>1860</v>
      </c>
      <c r="B5771">
        <v>0.140995433</v>
      </c>
      <c r="C5771" t="s">
        <v>1429</v>
      </c>
      <c r="D5771" s="71">
        <v>41779</v>
      </c>
      <c r="E5771">
        <v>5</v>
      </c>
      <c r="F5771">
        <v>2014</v>
      </c>
      <c r="G5771" t="s">
        <v>1164</v>
      </c>
      <c r="H5771" t="s">
        <v>1018</v>
      </c>
      <c r="I5771" t="s">
        <v>1599</v>
      </c>
    </row>
    <row r="5772" spans="1:9" x14ac:dyDescent="0.25">
      <c r="A5772" t="s">
        <v>1774</v>
      </c>
      <c r="B5772">
        <v>0.130495528</v>
      </c>
      <c r="C5772" t="s">
        <v>1429</v>
      </c>
      <c r="D5772" s="71">
        <v>41939</v>
      </c>
      <c r="E5772">
        <v>10</v>
      </c>
      <c r="F5772">
        <v>2014</v>
      </c>
      <c r="G5772" t="s">
        <v>1164</v>
      </c>
      <c r="H5772" t="s">
        <v>1018</v>
      </c>
      <c r="I5772" t="s">
        <v>1599</v>
      </c>
    </row>
    <row r="5773" spans="1:9" x14ac:dyDescent="0.25">
      <c r="A5773" t="s">
        <v>2293</v>
      </c>
      <c r="B5773">
        <v>0.124721127</v>
      </c>
      <c r="C5773" t="s">
        <v>1429</v>
      </c>
      <c r="D5773" s="71">
        <v>42195</v>
      </c>
      <c r="E5773">
        <v>7</v>
      </c>
      <c r="F5773">
        <v>2015</v>
      </c>
      <c r="G5773" t="s">
        <v>1164</v>
      </c>
      <c r="H5773" t="s">
        <v>1018</v>
      </c>
      <c r="I5773" t="s">
        <v>1599</v>
      </c>
    </row>
    <row r="5774" spans="1:9" x14ac:dyDescent="0.25">
      <c r="A5774" t="s">
        <v>2437</v>
      </c>
      <c r="B5774">
        <v>0.123224071</v>
      </c>
      <c r="C5774" t="s">
        <v>1497</v>
      </c>
      <c r="D5774" s="71">
        <v>42390</v>
      </c>
      <c r="E5774">
        <v>1</v>
      </c>
      <c r="F5774">
        <v>2016</v>
      </c>
      <c r="G5774" t="s">
        <v>1165</v>
      </c>
      <c r="H5774" t="s">
        <v>1021</v>
      </c>
      <c r="I5774" t="s">
        <v>1599</v>
      </c>
    </row>
    <row r="5775" spans="1:9" x14ac:dyDescent="0.25">
      <c r="A5775" t="s">
        <v>1847</v>
      </c>
      <c r="B5775">
        <v>0.1731636</v>
      </c>
      <c r="C5775" t="s">
        <v>1380</v>
      </c>
      <c r="D5775" s="71">
        <v>42514</v>
      </c>
      <c r="E5775">
        <v>5</v>
      </c>
      <c r="F5775">
        <v>2016</v>
      </c>
      <c r="G5775" t="s">
        <v>1164</v>
      </c>
      <c r="H5775" t="s">
        <v>545</v>
      </c>
      <c r="I5775" t="s">
        <v>1599</v>
      </c>
    </row>
    <row r="5776" spans="1:9" x14ac:dyDescent="0.25">
      <c r="A5776" t="s">
        <v>1717</v>
      </c>
      <c r="B5776">
        <v>0.15594915000000001</v>
      </c>
      <c r="C5776" t="s">
        <v>1380</v>
      </c>
      <c r="D5776" s="71">
        <v>42520</v>
      </c>
      <c r="E5776">
        <v>5</v>
      </c>
      <c r="F5776">
        <v>2016</v>
      </c>
      <c r="G5776" t="s">
        <v>1164</v>
      </c>
      <c r="H5776" t="s">
        <v>545</v>
      </c>
      <c r="I5776" t="s">
        <v>1599</v>
      </c>
    </row>
    <row r="5777" spans="1:9" x14ac:dyDescent="0.25">
      <c r="A5777" t="s">
        <v>1778</v>
      </c>
      <c r="B5777">
        <v>0.154964717</v>
      </c>
      <c r="C5777" t="s">
        <v>1380</v>
      </c>
      <c r="D5777" s="71">
        <v>42439</v>
      </c>
      <c r="E5777">
        <v>3</v>
      </c>
      <c r="F5777">
        <v>2016</v>
      </c>
      <c r="G5777" t="s">
        <v>1164</v>
      </c>
      <c r="H5777" t="s">
        <v>545</v>
      </c>
      <c r="I5777" t="s">
        <v>1599</v>
      </c>
    </row>
    <row r="5778" spans="1:9" x14ac:dyDescent="0.25">
      <c r="A5778" t="s">
        <v>2058</v>
      </c>
      <c r="B5778">
        <v>0.15113317100000001</v>
      </c>
      <c r="C5778" t="s">
        <v>1380</v>
      </c>
      <c r="D5778" s="71">
        <v>42482</v>
      </c>
      <c r="E5778">
        <v>4</v>
      </c>
      <c r="F5778">
        <v>2016</v>
      </c>
      <c r="G5778" t="s">
        <v>1164</v>
      </c>
      <c r="H5778" t="s">
        <v>545</v>
      </c>
      <c r="I5778" t="s">
        <v>1599</v>
      </c>
    </row>
    <row r="5779" spans="1:9" x14ac:dyDescent="0.25">
      <c r="A5779" t="s">
        <v>1744</v>
      </c>
      <c r="B5779">
        <v>0.142347433</v>
      </c>
      <c r="C5779" t="s">
        <v>1380</v>
      </c>
      <c r="D5779" s="71">
        <v>42377</v>
      </c>
      <c r="E5779">
        <v>1</v>
      </c>
      <c r="F5779">
        <v>2016</v>
      </c>
      <c r="G5779" t="s">
        <v>1164</v>
      </c>
      <c r="H5779" t="s">
        <v>545</v>
      </c>
      <c r="I5779" t="s">
        <v>1599</v>
      </c>
    </row>
    <row r="5780" spans="1:9" x14ac:dyDescent="0.25">
      <c r="A5780" t="s">
        <v>1770</v>
      </c>
      <c r="B5780">
        <v>0.142046272</v>
      </c>
      <c r="C5780" t="s">
        <v>1380</v>
      </c>
      <c r="D5780" s="71">
        <v>42368</v>
      </c>
      <c r="E5780">
        <v>12</v>
      </c>
      <c r="F5780">
        <v>2015</v>
      </c>
      <c r="G5780" t="s">
        <v>1164</v>
      </c>
      <c r="H5780" t="s">
        <v>545</v>
      </c>
      <c r="I5780" t="s">
        <v>1599</v>
      </c>
    </row>
    <row r="5781" spans="1:9" x14ac:dyDescent="0.25">
      <c r="A5781" t="s">
        <v>1996</v>
      </c>
      <c r="B5781">
        <v>0.15194899100000001</v>
      </c>
      <c r="C5781" t="s">
        <v>1380</v>
      </c>
      <c r="D5781" s="71">
        <v>42395</v>
      </c>
      <c r="E5781">
        <v>1</v>
      </c>
      <c r="F5781">
        <v>2016</v>
      </c>
      <c r="G5781" t="s">
        <v>1164</v>
      </c>
      <c r="H5781" t="s">
        <v>545</v>
      </c>
      <c r="I5781" t="s">
        <v>1599</v>
      </c>
    </row>
    <row r="5782" spans="1:9" x14ac:dyDescent="0.25">
      <c r="A5782" t="s">
        <v>2364</v>
      </c>
      <c r="B5782">
        <v>0.146900951</v>
      </c>
      <c r="C5782" t="s">
        <v>1380</v>
      </c>
      <c r="D5782" s="71">
        <v>42418</v>
      </c>
      <c r="E5782">
        <v>2</v>
      </c>
      <c r="F5782">
        <v>2016</v>
      </c>
      <c r="G5782" t="s">
        <v>1164</v>
      </c>
      <c r="H5782" t="s">
        <v>545</v>
      </c>
      <c r="I5782" t="s">
        <v>1599</v>
      </c>
    </row>
    <row r="5783" spans="1:9" x14ac:dyDescent="0.25">
      <c r="A5783" t="s">
        <v>2507</v>
      </c>
      <c r="B5783">
        <v>0.13342923600000001</v>
      </c>
      <c r="C5783" t="s">
        <v>1380</v>
      </c>
      <c r="D5783" s="71">
        <v>42227</v>
      </c>
      <c r="E5783">
        <v>8</v>
      </c>
      <c r="F5783">
        <v>2015</v>
      </c>
      <c r="G5783" t="s">
        <v>1164</v>
      </c>
      <c r="H5783" t="s">
        <v>545</v>
      </c>
      <c r="I5783" t="s">
        <v>1599</v>
      </c>
    </row>
    <row r="5784" spans="1:9" x14ac:dyDescent="0.25">
      <c r="A5784" t="s">
        <v>1705</v>
      </c>
      <c r="B5784">
        <v>0.131178133</v>
      </c>
      <c r="C5784" t="s">
        <v>1380</v>
      </c>
      <c r="D5784" s="71">
        <v>42296</v>
      </c>
      <c r="E5784">
        <v>10</v>
      </c>
      <c r="F5784">
        <v>2015</v>
      </c>
      <c r="G5784" t="s">
        <v>1164</v>
      </c>
      <c r="H5784" t="s">
        <v>545</v>
      </c>
      <c r="I5784" t="s">
        <v>1599</v>
      </c>
    </row>
    <row r="5785" spans="1:9" x14ac:dyDescent="0.25">
      <c r="A5785" t="s">
        <v>2567</v>
      </c>
      <c r="B5785">
        <v>0.15886713</v>
      </c>
      <c r="C5785" t="s">
        <v>1380</v>
      </c>
      <c r="D5785" s="71">
        <v>42355</v>
      </c>
      <c r="E5785">
        <v>12</v>
      </c>
      <c r="F5785">
        <v>2015</v>
      </c>
      <c r="G5785" t="s">
        <v>1164</v>
      </c>
      <c r="H5785" t="s">
        <v>545</v>
      </c>
      <c r="I5785" t="s">
        <v>1599</v>
      </c>
    </row>
    <row r="5786" spans="1:9" x14ac:dyDescent="0.25">
      <c r="A5786" t="s">
        <v>2247</v>
      </c>
      <c r="B5786">
        <v>0.16438920800000001</v>
      </c>
      <c r="C5786" t="s">
        <v>1380</v>
      </c>
      <c r="D5786" s="71">
        <v>42473</v>
      </c>
      <c r="E5786">
        <v>4</v>
      </c>
      <c r="F5786">
        <v>2016</v>
      </c>
      <c r="G5786" t="s">
        <v>1164</v>
      </c>
      <c r="H5786" t="s">
        <v>1020</v>
      </c>
      <c r="I5786" t="s">
        <v>1599</v>
      </c>
    </row>
    <row r="5787" spans="1:9" x14ac:dyDescent="0.25">
      <c r="A5787" t="s">
        <v>1754</v>
      </c>
      <c r="B5787">
        <v>0.142221443</v>
      </c>
      <c r="C5787" t="s">
        <v>1380</v>
      </c>
      <c r="D5787" s="71">
        <v>42282</v>
      </c>
      <c r="E5787">
        <v>10</v>
      </c>
      <c r="F5787">
        <v>2015</v>
      </c>
      <c r="G5787" t="s">
        <v>1164</v>
      </c>
      <c r="H5787" t="s">
        <v>545</v>
      </c>
      <c r="I5787" t="s">
        <v>1599</v>
      </c>
    </row>
    <row r="5788" spans="1:9" x14ac:dyDescent="0.25">
      <c r="A5788" t="s">
        <v>1742</v>
      </c>
      <c r="B5788">
        <v>0.17700848699999999</v>
      </c>
      <c r="C5788" t="s">
        <v>1380</v>
      </c>
      <c r="D5788" s="71">
        <v>42424</v>
      </c>
      <c r="E5788">
        <v>2</v>
      </c>
      <c r="F5788">
        <v>2016</v>
      </c>
      <c r="G5788" t="s">
        <v>1164</v>
      </c>
      <c r="H5788" t="s">
        <v>545</v>
      </c>
      <c r="I5788" t="s">
        <v>1599</v>
      </c>
    </row>
    <row r="5789" spans="1:9" x14ac:dyDescent="0.25">
      <c r="A5789" t="s">
        <v>2088</v>
      </c>
      <c r="B5789">
        <v>0.167547638</v>
      </c>
      <c r="C5789" t="s">
        <v>1380</v>
      </c>
      <c r="D5789" s="71">
        <v>42489</v>
      </c>
      <c r="E5789">
        <v>4</v>
      </c>
      <c r="F5789">
        <v>2016</v>
      </c>
      <c r="G5789" t="s">
        <v>1164</v>
      </c>
      <c r="H5789" t="s">
        <v>545</v>
      </c>
      <c r="I5789" t="s">
        <v>1599</v>
      </c>
    </row>
    <row r="5790" spans="1:9" x14ac:dyDescent="0.25">
      <c r="A5790" t="s">
        <v>2127</v>
      </c>
      <c r="B5790">
        <v>0.16675731799999999</v>
      </c>
      <c r="C5790" t="s">
        <v>1380</v>
      </c>
      <c r="D5790" s="71">
        <v>42489</v>
      </c>
      <c r="E5790">
        <v>4</v>
      </c>
      <c r="F5790">
        <v>2016</v>
      </c>
      <c r="G5790" t="s">
        <v>1164</v>
      </c>
      <c r="H5790" t="s">
        <v>545</v>
      </c>
      <c r="I5790" t="s">
        <v>1599</v>
      </c>
    </row>
    <row r="5791" spans="1:9" x14ac:dyDescent="0.25">
      <c r="A5791" t="s">
        <v>2284</v>
      </c>
      <c r="B5791">
        <v>0.16363470199999999</v>
      </c>
      <c r="C5791" t="s">
        <v>1380</v>
      </c>
      <c r="D5791" s="71">
        <v>42503</v>
      </c>
      <c r="E5791">
        <v>5</v>
      </c>
      <c r="F5791">
        <v>2016</v>
      </c>
      <c r="G5791" t="s">
        <v>1164</v>
      </c>
      <c r="H5791" t="s">
        <v>545</v>
      </c>
      <c r="I5791" t="s">
        <v>1599</v>
      </c>
    </row>
    <row r="5792" spans="1:9" x14ac:dyDescent="0.25">
      <c r="A5792" t="s">
        <v>2615</v>
      </c>
      <c r="B5792">
        <v>0.157853668</v>
      </c>
      <c r="C5792" t="s">
        <v>1380</v>
      </c>
      <c r="D5792" s="71">
        <v>42234</v>
      </c>
      <c r="E5792">
        <v>8</v>
      </c>
      <c r="F5792">
        <v>2015</v>
      </c>
      <c r="G5792" t="s">
        <v>1164</v>
      </c>
      <c r="H5792" t="s">
        <v>545</v>
      </c>
      <c r="I5792" t="s">
        <v>1599</v>
      </c>
    </row>
    <row r="5793" spans="1:9" x14ac:dyDescent="0.25">
      <c r="A5793" t="s">
        <v>1669</v>
      </c>
      <c r="B5793">
        <v>0.15693829000000001</v>
      </c>
      <c r="C5793" t="s">
        <v>1380</v>
      </c>
      <c r="D5793" s="71">
        <v>42489</v>
      </c>
      <c r="E5793">
        <v>4</v>
      </c>
      <c r="F5793">
        <v>2016</v>
      </c>
      <c r="G5793" t="s">
        <v>1164</v>
      </c>
      <c r="H5793" t="s">
        <v>545</v>
      </c>
      <c r="I5793" t="s">
        <v>1599</v>
      </c>
    </row>
    <row r="5794" spans="1:9" x14ac:dyDescent="0.25">
      <c r="A5794" t="s">
        <v>1676</v>
      </c>
      <c r="B5794">
        <v>0.15684609599999999</v>
      </c>
      <c r="C5794" t="s">
        <v>1380</v>
      </c>
      <c r="D5794" s="71">
        <v>42258</v>
      </c>
      <c r="E5794">
        <v>9</v>
      </c>
      <c r="F5794">
        <v>2015</v>
      </c>
      <c r="G5794" t="s">
        <v>1164</v>
      </c>
      <c r="H5794" t="s">
        <v>545</v>
      </c>
      <c r="I5794" t="s">
        <v>1599</v>
      </c>
    </row>
    <row r="5795" spans="1:9" x14ac:dyDescent="0.25">
      <c r="A5795" t="s">
        <v>1933</v>
      </c>
      <c r="B5795">
        <v>0.15289833799999999</v>
      </c>
      <c r="C5795" t="s">
        <v>1380</v>
      </c>
      <c r="D5795" s="71">
        <v>42262</v>
      </c>
      <c r="E5795">
        <v>9</v>
      </c>
      <c r="F5795">
        <v>2015</v>
      </c>
      <c r="G5795" t="s">
        <v>1164</v>
      </c>
      <c r="H5795" t="s">
        <v>545</v>
      </c>
      <c r="I5795" t="s">
        <v>1599</v>
      </c>
    </row>
    <row r="5796" spans="1:9" x14ac:dyDescent="0.25">
      <c r="A5796" t="s">
        <v>2043</v>
      </c>
      <c r="B5796">
        <v>0.15127370300000001</v>
      </c>
      <c r="C5796" t="s">
        <v>1380</v>
      </c>
      <c r="D5796" s="71">
        <v>42349</v>
      </c>
      <c r="E5796">
        <v>12</v>
      </c>
      <c r="F5796">
        <v>2015</v>
      </c>
      <c r="G5796" t="s">
        <v>1164</v>
      </c>
      <c r="H5796" t="s">
        <v>545</v>
      </c>
      <c r="I5796" t="s">
        <v>1599</v>
      </c>
    </row>
    <row r="5797" spans="1:9" x14ac:dyDescent="0.25">
      <c r="A5797" t="s">
        <v>2048</v>
      </c>
      <c r="B5797">
        <v>0.151240185</v>
      </c>
      <c r="C5797" t="s">
        <v>1380</v>
      </c>
      <c r="D5797" s="71">
        <v>42521</v>
      </c>
      <c r="E5797">
        <v>5</v>
      </c>
      <c r="F5797">
        <v>2016</v>
      </c>
      <c r="G5797" t="s">
        <v>1164</v>
      </c>
      <c r="H5797" t="s">
        <v>545</v>
      </c>
      <c r="I5797" t="s">
        <v>1599</v>
      </c>
    </row>
    <row r="5798" spans="1:9" x14ac:dyDescent="0.25">
      <c r="A5798" t="s">
        <v>2086</v>
      </c>
      <c r="B5798">
        <v>0.15064063499999999</v>
      </c>
      <c r="C5798" t="s">
        <v>1380</v>
      </c>
      <c r="D5798" s="71">
        <v>42487</v>
      </c>
      <c r="E5798">
        <v>4</v>
      </c>
      <c r="F5798">
        <v>2016</v>
      </c>
      <c r="G5798" t="s">
        <v>1164</v>
      </c>
      <c r="H5798" t="s">
        <v>545</v>
      </c>
      <c r="I5798" t="s">
        <v>1599</v>
      </c>
    </row>
    <row r="5799" spans="1:9" x14ac:dyDescent="0.25">
      <c r="A5799" t="s">
        <v>2367</v>
      </c>
      <c r="B5799">
        <v>0.146871055</v>
      </c>
      <c r="C5799" t="s">
        <v>1380</v>
      </c>
      <c r="D5799" s="71">
        <v>42368</v>
      </c>
      <c r="E5799">
        <v>12</v>
      </c>
      <c r="F5799">
        <v>2015</v>
      </c>
      <c r="G5799" t="s">
        <v>1164</v>
      </c>
      <c r="H5799" t="s">
        <v>545</v>
      </c>
      <c r="I5799" t="s">
        <v>1599</v>
      </c>
    </row>
    <row r="5800" spans="1:9" x14ac:dyDescent="0.25">
      <c r="A5800" t="s">
        <v>2496</v>
      </c>
      <c r="B5800">
        <v>0.145219284</v>
      </c>
      <c r="C5800" t="s">
        <v>1380</v>
      </c>
      <c r="D5800" s="71">
        <v>42501</v>
      </c>
      <c r="E5800">
        <v>5</v>
      </c>
      <c r="F5800">
        <v>2016</v>
      </c>
      <c r="G5800" t="s">
        <v>1164</v>
      </c>
      <c r="H5800" t="s">
        <v>545</v>
      </c>
      <c r="I5800" t="s">
        <v>1599</v>
      </c>
    </row>
    <row r="5801" spans="1:9" x14ac:dyDescent="0.25">
      <c r="A5801" t="s">
        <v>2555</v>
      </c>
      <c r="B5801">
        <v>0.144664132</v>
      </c>
      <c r="C5801" t="s">
        <v>1380</v>
      </c>
      <c r="D5801" s="71">
        <v>42468</v>
      </c>
      <c r="E5801">
        <v>4</v>
      </c>
      <c r="F5801">
        <v>2016</v>
      </c>
      <c r="G5801" t="s">
        <v>1164</v>
      </c>
      <c r="H5801" t="s">
        <v>545</v>
      </c>
      <c r="I5801" t="s">
        <v>1599</v>
      </c>
    </row>
    <row r="5802" spans="1:9" x14ac:dyDescent="0.25">
      <c r="A5802" t="s">
        <v>1848</v>
      </c>
      <c r="B5802">
        <v>0.14113350799999999</v>
      </c>
      <c r="C5802" t="s">
        <v>1380</v>
      </c>
      <c r="D5802" s="71">
        <v>42338</v>
      </c>
      <c r="E5802">
        <v>11</v>
      </c>
      <c r="F5802">
        <v>2015</v>
      </c>
      <c r="G5802" t="s">
        <v>1164</v>
      </c>
      <c r="H5802" t="s">
        <v>545</v>
      </c>
      <c r="I5802" t="s">
        <v>1599</v>
      </c>
    </row>
    <row r="5803" spans="1:9" x14ac:dyDescent="0.25">
      <c r="A5803" t="s">
        <v>1968</v>
      </c>
      <c r="B5803">
        <v>0.13969515699999999</v>
      </c>
      <c r="C5803" t="s">
        <v>1380</v>
      </c>
      <c r="D5803" s="71">
        <v>42338</v>
      </c>
      <c r="E5803">
        <v>11</v>
      </c>
      <c r="F5803">
        <v>2015</v>
      </c>
      <c r="G5803" t="s">
        <v>1164</v>
      </c>
      <c r="H5803" t="s">
        <v>545</v>
      </c>
      <c r="I5803" t="s">
        <v>1599</v>
      </c>
    </row>
    <row r="5804" spans="1:9" x14ac:dyDescent="0.25">
      <c r="A5804" t="s">
        <v>2217</v>
      </c>
      <c r="B5804">
        <v>0.13660871399999999</v>
      </c>
      <c r="C5804" t="s">
        <v>1380</v>
      </c>
      <c r="D5804" s="71">
        <v>42094</v>
      </c>
      <c r="E5804">
        <v>3</v>
      </c>
      <c r="F5804">
        <v>2015</v>
      </c>
      <c r="G5804" t="s">
        <v>1164</v>
      </c>
      <c r="H5804" t="s">
        <v>545</v>
      </c>
      <c r="I5804" t="s">
        <v>1599</v>
      </c>
    </row>
    <row r="5805" spans="1:9" x14ac:dyDescent="0.25">
      <c r="A5805" t="s">
        <v>2453</v>
      </c>
      <c r="B5805">
        <v>0.13400363800000001</v>
      </c>
      <c r="C5805" t="s">
        <v>1380</v>
      </c>
      <c r="D5805" s="71">
        <v>42395</v>
      </c>
      <c r="E5805">
        <v>1</v>
      </c>
      <c r="F5805">
        <v>2016</v>
      </c>
      <c r="G5805" t="s">
        <v>1164</v>
      </c>
      <c r="H5805" t="s">
        <v>545</v>
      </c>
      <c r="I5805" t="s">
        <v>1599</v>
      </c>
    </row>
    <row r="5806" spans="1:9" x14ac:dyDescent="0.25">
      <c r="A5806" t="s">
        <v>1720</v>
      </c>
      <c r="B5806">
        <v>0.130996472</v>
      </c>
      <c r="C5806" t="s">
        <v>1380</v>
      </c>
      <c r="D5806" s="71">
        <v>42321</v>
      </c>
      <c r="E5806">
        <v>11</v>
      </c>
      <c r="F5806">
        <v>2015</v>
      </c>
      <c r="G5806" t="s">
        <v>1164</v>
      </c>
      <c r="H5806" t="s">
        <v>545</v>
      </c>
      <c r="I5806" t="s">
        <v>1599</v>
      </c>
    </row>
    <row r="5807" spans="1:9" x14ac:dyDescent="0.25">
      <c r="A5807" t="s">
        <v>1738</v>
      </c>
      <c r="B5807">
        <v>0.13087098999999999</v>
      </c>
      <c r="C5807" t="s">
        <v>1380</v>
      </c>
      <c r="D5807" s="71">
        <v>42199</v>
      </c>
      <c r="E5807">
        <v>7</v>
      </c>
      <c r="F5807">
        <v>2015</v>
      </c>
      <c r="G5807" t="s">
        <v>1164</v>
      </c>
      <c r="H5807" t="s">
        <v>545</v>
      </c>
      <c r="I5807" t="s">
        <v>1599</v>
      </c>
    </row>
    <row r="5808" spans="1:9" x14ac:dyDescent="0.25">
      <c r="A5808" t="s">
        <v>1907</v>
      </c>
      <c r="B5808">
        <v>0.129186088</v>
      </c>
      <c r="C5808" t="s">
        <v>1380</v>
      </c>
      <c r="D5808" s="71">
        <v>42234</v>
      </c>
      <c r="E5808">
        <v>8</v>
      </c>
      <c r="F5808">
        <v>2015</v>
      </c>
      <c r="G5808" t="s">
        <v>1164</v>
      </c>
      <c r="H5808" t="s">
        <v>545</v>
      </c>
      <c r="I5808" t="s">
        <v>1599</v>
      </c>
    </row>
    <row r="5809" spans="1:9" x14ac:dyDescent="0.25">
      <c r="A5809" t="s">
        <v>2113</v>
      </c>
      <c r="B5809">
        <v>0.126858041</v>
      </c>
      <c r="C5809" t="s">
        <v>1380</v>
      </c>
      <c r="D5809" s="71">
        <v>42198</v>
      </c>
      <c r="E5809">
        <v>7</v>
      </c>
      <c r="F5809">
        <v>2015</v>
      </c>
      <c r="G5809" t="s">
        <v>1164</v>
      </c>
      <c r="H5809" t="s">
        <v>545</v>
      </c>
      <c r="I5809" t="s">
        <v>1599</v>
      </c>
    </row>
    <row r="5810" spans="1:9" x14ac:dyDescent="0.25">
      <c r="A5810" t="s">
        <v>2383</v>
      </c>
      <c r="B5810">
        <v>0.123774853</v>
      </c>
      <c r="C5810" t="s">
        <v>1380</v>
      </c>
      <c r="D5810" s="71">
        <v>42236</v>
      </c>
      <c r="E5810">
        <v>8</v>
      </c>
      <c r="F5810">
        <v>2015</v>
      </c>
      <c r="G5810" t="s">
        <v>1164</v>
      </c>
      <c r="H5810" t="s">
        <v>545</v>
      </c>
      <c r="I5810" t="s">
        <v>1599</v>
      </c>
    </row>
    <row r="5811" spans="1:9" x14ac:dyDescent="0.25">
      <c r="A5811" t="s">
        <v>2384</v>
      </c>
      <c r="B5811">
        <v>0.12376456800000001</v>
      </c>
      <c r="C5811" t="s">
        <v>1380</v>
      </c>
      <c r="D5811" s="71">
        <v>42436</v>
      </c>
      <c r="E5811">
        <v>3</v>
      </c>
      <c r="F5811">
        <v>2016</v>
      </c>
      <c r="G5811" t="s">
        <v>1164</v>
      </c>
      <c r="H5811" t="s">
        <v>545</v>
      </c>
      <c r="I5811" t="s">
        <v>1599</v>
      </c>
    </row>
    <row r="5812" spans="1:9" x14ac:dyDescent="0.25">
      <c r="A5812" t="s">
        <v>2574</v>
      </c>
      <c r="B5812">
        <v>0.122100233</v>
      </c>
      <c r="C5812" t="s">
        <v>1380</v>
      </c>
      <c r="D5812" s="71">
        <v>42062</v>
      </c>
      <c r="E5812">
        <v>2</v>
      </c>
      <c r="F5812">
        <v>2015</v>
      </c>
      <c r="G5812" t="s">
        <v>1164</v>
      </c>
      <c r="H5812" t="s">
        <v>545</v>
      </c>
      <c r="I5812" t="s">
        <v>1599</v>
      </c>
    </row>
    <row r="5813" spans="1:9" x14ac:dyDescent="0.25">
      <c r="A5813" t="s">
        <v>2600</v>
      </c>
      <c r="B5813">
        <v>0.121779691</v>
      </c>
      <c r="C5813" t="s">
        <v>1380</v>
      </c>
      <c r="D5813" s="71">
        <v>42195</v>
      </c>
      <c r="E5813">
        <v>7</v>
      </c>
      <c r="F5813">
        <v>2015</v>
      </c>
      <c r="G5813" t="s">
        <v>1164</v>
      </c>
      <c r="H5813" t="s">
        <v>545</v>
      </c>
      <c r="I5813" t="s">
        <v>1599</v>
      </c>
    </row>
    <row r="5814" spans="1:9" x14ac:dyDescent="0.25">
      <c r="A5814" t="s">
        <v>2051</v>
      </c>
      <c r="B5814">
        <v>0.16822868599999999</v>
      </c>
      <c r="C5814" t="s">
        <v>1496</v>
      </c>
      <c r="D5814" s="71">
        <v>42332</v>
      </c>
      <c r="E5814">
        <v>11</v>
      </c>
      <c r="F5814">
        <v>2015</v>
      </c>
      <c r="G5814" t="s">
        <v>1165</v>
      </c>
      <c r="H5814" t="s">
        <v>1021</v>
      </c>
      <c r="I5814" t="s">
        <v>1599</v>
      </c>
    </row>
    <row r="5815" spans="1:9" x14ac:dyDescent="0.25">
      <c r="A5815" t="s">
        <v>2327</v>
      </c>
      <c r="B5815">
        <v>0.162910529</v>
      </c>
      <c r="C5815" t="s">
        <v>1496</v>
      </c>
      <c r="D5815" s="71">
        <v>42305</v>
      </c>
      <c r="E5815">
        <v>10</v>
      </c>
      <c r="F5815">
        <v>2015</v>
      </c>
      <c r="G5815" t="s">
        <v>1165</v>
      </c>
      <c r="H5815" t="s">
        <v>1021</v>
      </c>
      <c r="I5815" t="s">
        <v>1599</v>
      </c>
    </row>
    <row r="5816" spans="1:9" x14ac:dyDescent="0.25">
      <c r="A5816" t="s">
        <v>2114</v>
      </c>
      <c r="B5816">
        <v>0.137854063</v>
      </c>
      <c r="C5816" t="s">
        <v>1496</v>
      </c>
      <c r="D5816" s="71">
        <v>42338</v>
      </c>
      <c r="E5816">
        <v>11</v>
      </c>
      <c r="F5816">
        <v>2015</v>
      </c>
      <c r="G5816" t="s">
        <v>1165</v>
      </c>
      <c r="H5816" t="s">
        <v>1021</v>
      </c>
      <c r="I5816" t="s">
        <v>1599</v>
      </c>
    </row>
    <row r="5817" spans="1:9" x14ac:dyDescent="0.25">
      <c r="A5817" t="s">
        <v>2220</v>
      </c>
      <c r="B5817">
        <v>0.125425971</v>
      </c>
      <c r="C5817" t="s">
        <v>1496</v>
      </c>
      <c r="D5817" s="71">
        <v>42307</v>
      </c>
      <c r="E5817">
        <v>10</v>
      </c>
      <c r="F5817">
        <v>2015</v>
      </c>
      <c r="G5817" t="s">
        <v>1165</v>
      </c>
      <c r="H5817" t="s">
        <v>1021</v>
      </c>
      <c r="I5817" t="s">
        <v>1599</v>
      </c>
    </row>
    <row r="5818" spans="1:9" x14ac:dyDescent="0.25">
      <c r="A5818" t="s">
        <v>2498</v>
      </c>
      <c r="B5818">
        <v>0.24907722199999999</v>
      </c>
      <c r="C5818" t="s">
        <v>1496</v>
      </c>
      <c r="D5818" s="71">
        <v>42480</v>
      </c>
      <c r="E5818">
        <v>4</v>
      </c>
      <c r="F5818">
        <v>2016</v>
      </c>
      <c r="G5818" t="s">
        <v>1165</v>
      </c>
      <c r="H5818" t="s">
        <v>1021</v>
      </c>
      <c r="I5818" t="s">
        <v>1599</v>
      </c>
    </row>
    <row r="5819" spans="1:9" x14ac:dyDescent="0.25">
      <c r="A5819" t="s">
        <v>2444</v>
      </c>
      <c r="B5819">
        <v>0.18579907700000001</v>
      </c>
      <c r="C5819" t="s">
        <v>1496</v>
      </c>
      <c r="D5819" s="71">
        <v>42466</v>
      </c>
      <c r="E5819">
        <v>4</v>
      </c>
      <c r="F5819">
        <v>2016</v>
      </c>
      <c r="G5819" t="s">
        <v>1165</v>
      </c>
      <c r="H5819" t="s">
        <v>1021</v>
      </c>
      <c r="I5819" t="s">
        <v>1599</v>
      </c>
    </row>
    <row r="5820" spans="1:9" x14ac:dyDescent="0.25">
      <c r="A5820" t="s">
        <v>1978</v>
      </c>
      <c r="B5820">
        <v>0.15219380099999999</v>
      </c>
      <c r="C5820" t="s">
        <v>1496</v>
      </c>
      <c r="D5820" s="71">
        <v>42535</v>
      </c>
      <c r="E5820">
        <v>6</v>
      </c>
      <c r="F5820">
        <v>2016</v>
      </c>
      <c r="G5820" t="s">
        <v>1165</v>
      </c>
      <c r="H5820" t="s">
        <v>1021</v>
      </c>
      <c r="I5820" t="s">
        <v>1599</v>
      </c>
    </row>
    <row r="5821" spans="1:9" x14ac:dyDescent="0.25">
      <c r="A5821" t="s">
        <v>2042</v>
      </c>
      <c r="B5821">
        <v>0.15127708300000001</v>
      </c>
      <c r="C5821" t="s">
        <v>1496</v>
      </c>
      <c r="D5821" s="71">
        <v>42466</v>
      </c>
      <c r="E5821">
        <v>4</v>
      </c>
      <c r="F5821">
        <v>2016</v>
      </c>
      <c r="G5821" t="s">
        <v>1165</v>
      </c>
      <c r="H5821" t="s">
        <v>1021</v>
      </c>
      <c r="I5821" t="s">
        <v>1599</v>
      </c>
    </row>
    <row r="5822" spans="1:9" x14ac:dyDescent="0.25">
      <c r="A5822" t="s">
        <v>2325</v>
      </c>
      <c r="B5822">
        <v>0.147521398</v>
      </c>
      <c r="C5822" t="s">
        <v>1496</v>
      </c>
      <c r="D5822" s="71">
        <v>42499</v>
      </c>
      <c r="E5822">
        <v>5</v>
      </c>
      <c r="F5822">
        <v>2016</v>
      </c>
      <c r="G5822" t="s">
        <v>1165</v>
      </c>
      <c r="H5822" t="s">
        <v>1021</v>
      </c>
      <c r="I5822" t="s">
        <v>1599</v>
      </c>
    </row>
    <row r="5823" spans="1:9" x14ac:dyDescent="0.25">
      <c r="A5823" t="s">
        <v>1858</v>
      </c>
      <c r="B5823">
        <v>0.14100897900000001</v>
      </c>
      <c r="C5823" t="s">
        <v>1496</v>
      </c>
      <c r="D5823" s="71">
        <v>42459</v>
      </c>
      <c r="E5823">
        <v>3</v>
      </c>
      <c r="F5823">
        <v>2016</v>
      </c>
      <c r="G5823" t="s">
        <v>1165</v>
      </c>
      <c r="H5823" t="s">
        <v>1021</v>
      </c>
      <c r="I5823" t="s">
        <v>1599</v>
      </c>
    </row>
    <row r="5824" spans="1:9" x14ac:dyDescent="0.25">
      <c r="A5824" t="s">
        <v>2173</v>
      </c>
      <c r="B5824">
        <v>0.14950833299999999</v>
      </c>
      <c r="C5824" t="s">
        <v>1507</v>
      </c>
      <c r="D5824" s="71">
        <v>42521</v>
      </c>
      <c r="E5824">
        <v>5</v>
      </c>
      <c r="F5824">
        <v>2016</v>
      </c>
      <c r="G5824" t="s">
        <v>1165</v>
      </c>
      <c r="H5824" t="s">
        <v>1021</v>
      </c>
      <c r="I5824" t="s">
        <v>1599</v>
      </c>
    </row>
    <row r="5825" spans="1:9" x14ac:dyDescent="0.25">
      <c r="A5825" t="s">
        <v>1749</v>
      </c>
      <c r="B5825">
        <v>0.47129158399999999</v>
      </c>
      <c r="C5825" t="s">
        <v>1333</v>
      </c>
      <c r="D5825" s="71">
        <v>42479</v>
      </c>
      <c r="E5825">
        <v>4</v>
      </c>
      <c r="F5825">
        <v>2016</v>
      </c>
      <c r="G5825" t="s">
        <v>1598</v>
      </c>
      <c r="H5825" t="s">
        <v>1019</v>
      </c>
      <c r="I5825" t="s">
        <v>1599</v>
      </c>
    </row>
    <row r="5826" spans="1:9" x14ac:dyDescent="0.25">
      <c r="A5826" t="s">
        <v>2002</v>
      </c>
      <c r="B5826">
        <v>0.12815433900000001</v>
      </c>
      <c r="C5826" t="s">
        <v>1391</v>
      </c>
      <c r="D5826" s="71">
        <v>41943</v>
      </c>
      <c r="E5826">
        <v>10</v>
      </c>
      <c r="F5826">
        <v>2014</v>
      </c>
      <c r="G5826" t="s">
        <v>1164</v>
      </c>
      <c r="H5826" t="s">
        <v>543</v>
      </c>
      <c r="I5826" t="s">
        <v>1599</v>
      </c>
    </row>
    <row r="5827" spans="1:9" x14ac:dyDescent="0.25">
      <c r="A5827" t="s">
        <v>1806</v>
      </c>
      <c r="B5827">
        <v>0.221018255</v>
      </c>
      <c r="C5827" t="s">
        <v>1391</v>
      </c>
      <c r="D5827" s="71">
        <v>42276</v>
      </c>
      <c r="E5827">
        <v>9</v>
      </c>
      <c r="F5827">
        <v>2015</v>
      </c>
      <c r="G5827" t="s">
        <v>1164</v>
      </c>
      <c r="H5827" t="s">
        <v>545</v>
      </c>
      <c r="I5827" t="s">
        <v>1599</v>
      </c>
    </row>
    <row r="5828" spans="1:9" x14ac:dyDescent="0.25">
      <c r="A5828" t="s">
        <v>2155</v>
      </c>
      <c r="B5828">
        <v>0.28788505399999997</v>
      </c>
      <c r="C5828" t="s">
        <v>1391</v>
      </c>
      <c r="D5828" s="71">
        <v>42395</v>
      </c>
      <c r="E5828">
        <v>1</v>
      </c>
      <c r="F5828">
        <v>2016</v>
      </c>
      <c r="G5828" t="s">
        <v>1164</v>
      </c>
      <c r="H5828" t="s">
        <v>543</v>
      </c>
      <c r="I5828" t="s">
        <v>1599</v>
      </c>
    </row>
    <row r="5829" spans="1:9" x14ac:dyDescent="0.25">
      <c r="A5829" t="s">
        <v>2511</v>
      </c>
      <c r="B5829">
        <v>0.15983493500000001</v>
      </c>
      <c r="C5829" t="s">
        <v>1391</v>
      </c>
      <c r="D5829" s="71">
        <v>42325</v>
      </c>
      <c r="E5829">
        <v>11</v>
      </c>
      <c r="F5829">
        <v>2015</v>
      </c>
      <c r="G5829" t="s">
        <v>1164</v>
      </c>
      <c r="H5829" t="s">
        <v>543</v>
      </c>
      <c r="I5829" t="s">
        <v>1599</v>
      </c>
    </row>
    <row r="5830" spans="1:9" x14ac:dyDescent="0.25">
      <c r="A5830" t="s">
        <v>1955</v>
      </c>
      <c r="B5830">
        <v>0.152634715</v>
      </c>
      <c r="C5830" t="s">
        <v>1391</v>
      </c>
      <c r="D5830" s="71">
        <v>42353</v>
      </c>
      <c r="E5830">
        <v>12</v>
      </c>
      <c r="F5830">
        <v>2015</v>
      </c>
      <c r="G5830" t="s">
        <v>1164</v>
      </c>
      <c r="H5830" t="s">
        <v>543</v>
      </c>
      <c r="I5830" t="s">
        <v>1599</v>
      </c>
    </row>
    <row r="5831" spans="1:9" x14ac:dyDescent="0.25">
      <c r="A5831" t="s">
        <v>2299</v>
      </c>
      <c r="B5831">
        <v>0.14801462300000001</v>
      </c>
      <c r="C5831" t="s">
        <v>1391</v>
      </c>
      <c r="D5831" s="71">
        <v>42368</v>
      </c>
      <c r="E5831">
        <v>12</v>
      </c>
      <c r="F5831">
        <v>2015</v>
      </c>
      <c r="G5831" t="s">
        <v>1164</v>
      </c>
      <c r="H5831" t="s">
        <v>543</v>
      </c>
      <c r="I5831" t="s">
        <v>1599</v>
      </c>
    </row>
    <row r="5832" spans="1:9" x14ac:dyDescent="0.25">
      <c r="A5832" t="s">
        <v>2639</v>
      </c>
      <c r="B5832">
        <v>0.14374352900000001</v>
      </c>
      <c r="C5832" t="s">
        <v>1391</v>
      </c>
      <c r="D5832" s="71">
        <v>41822</v>
      </c>
      <c r="E5832">
        <v>7</v>
      </c>
      <c r="F5832">
        <v>2014</v>
      </c>
      <c r="G5832" t="s">
        <v>1164</v>
      </c>
      <c r="H5832" t="s">
        <v>543</v>
      </c>
      <c r="I5832" t="s">
        <v>1599</v>
      </c>
    </row>
    <row r="5833" spans="1:9" x14ac:dyDescent="0.25">
      <c r="A5833" t="s">
        <v>2158</v>
      </c>
      <c r="B5833">
        <v>0.19838478900000001</v>
      </c>
      <c r="C5833" t="s">
        <v>1391</v>
      </c>
      <c r="D5833" s="71">
        <v>42398</v>
      </c>
      <c r="E5833">
        <v>1</v>
      </c>
      <c r="F5833">
        <v>2016</v>
      </c>
      <c r="G5833" t="s">
        <v>1164</v>
      </c>
      <c r="H5833" t="s">
        <v>543</v>
      </c>
      <c r="I5833" t="s">
        <v>1599</v>
      </c>
    </row>
    <row r="5834" spans="1:9" x14ac:dyDescent="0.25">
      <c r="A5834" t="s">
        <v>2529</v>
      </c>
      <c r="B5834">
        <v>0.15958392900000001</v>
      </c>
      <c r="C5834" t="s">
        <v>1391</v>
      </c>
      <c r="D5834" s="71">
        <v>42269</v>
      </c>
      <c r="E5834">
        <v>9</v>
      </c>
      <c r="F5834">
        <v>2015</v>
      </c>
      <c r="G5834" t="s">
        <v>1164</v>
      </c>
      <c r="H5834" t="s">
        <v>543</v>
      </c>
      <c r="I5834" t="s">
        <v>1599</v>
      </c>
    </row>
    <row r="5835" spans="1:9" x14ac:dyDescent="0.25">
      <c r="A5835" t="s">
        <v>1946</v>
      </c>
      <c r="B5835">
        <v>0.12882163699999999</v>
      </c>
      <c r="C5835" t="s">
        <v>1391</v>
      </c>
      <c r="D5835" s="71">
        <v>42296</v>
      </c>
      <c r="E5835">
        <v>10</v>
      </c>
      <c r="F5835">
        <v>2015</v>
      </c>
      <c r="G5835" t="s">
        <v>1164</v>
      </c>
      <c r="H5835" t="s">
        <v>543</v>
      </c>
      <c r="I5835" t="s">
        <v>1599</v>
      </c>
    </row>
    <row r="5836" spans="1:9" x14ac:dyDescent="0.25">
      <c r="A5836" t="s">
        <v>1654</v>
      </c>
      <c r="B5836">
        <v>0.17920715500000001</v>
      </c>
      <c r="C5836" t="s">
        <v>1391</v>
      </c>
      <c r="D5836" s="71">
        <v>42247</v>
      </c>
      <c r="E5836">
        <v>8</v>
      </c>
      <c r="F5836">
        <v>2015</v>
      </c>
      <c r="G5836" t="s">
        <v>1164</v>
      </c>
      <c r="H5836" t="s">
        <v>543</v>
      </c>
      <c r="I5836" t="s">
        <v>1599</v>
      </c>
    </row>
    <row r="5837" spans="1:9" x14ac:dyDescent="0.25">
      <c r="A5837" t="s">
        <v>2365</v>
      </c>
      <c r="B5837">
        <v>0.14689765900000001</v>
      </c>
      <c r="C5837" t="s">
        <v>1391</v>
      </c>
      <c r="D5837" s="71">
        <v>42398</v>
      </c>
      <c r="E5837">
        <v>1</v>
      </c>
      <c r="F5837">
        <v>2016</v>
      </c>
      <c r="G5837" t="s">
        <v>1164</v>
      </c>
      <c r="H5837" t="s">
        <v>543</v>
      </c>
      <c r="I5837" t="s">
        <v>1599</v>
      </c>
    </row>
    <row r="5838" spans="1:9" x14ac:dyDescent="0.25">
      <c r="A5838" t="s">
        <v>1777</v>
      </c>
      <c r="B5838">
        <v>0.14186859399999999</v>
      </c>
      <c r="C5838" t="s">
        <v>1391</v>
      </c>
      <c r="D5838" s="71">
        <v>42307</v>
      </c>
      <c r="E5838">
        <v>10</v>
      </c>
      <c r="F5838">
        <v>2015</v>
      </c>
      <c r="G5838" t="s">
        <v>1164</v>
      </c>
      <c r="H5838" t="s">
        <v>543</v>
      </c>
      <c r="I5838" t="s">
        <v>1599</v>
      </c>
    </row>
    <row r="5839" spans="1:9" x14ac:dyDescent="0.25">
      <c r="A5839" t="s">
        <v>2591</v>
      </c>
      <c r="B5839">
        <v>0.240405011</v>
      </c>
      <c r="C5839" t="s">
        <v>1391</v>
      </c>
      <c r="D5839" s="71">
        <v>42272</v>
      </c>
      <c r="E5839">
        <v>9</v>
      </c>
      <c r="F5839">
        <v>2015</v>
      </c>
      <c r="G5839" t="s">
        <v>1164</v>
      </c>
      <c r="H5839" t="s">
        <v>1020</v>
      </c>
      <c r="I5839" t="s">
        <v>1599</v>
      </c>
    </row>
    <row r="5840" spans="1:9" x14ac:dyDescent="0.25">
      <c r="A5840" t="s">
        <v>1709</v>
      </c>
      <c r="B5840">
        <v>0.56554000199999999</v>
      </c>
      <c r="C5840" t="s">
        <v>1391</v>
      </c>
      <c r="D5840" s="71">
        <v>42348</v>
      </c>
      <c r="E5840">
        <v>12</v>
      </c>
      <c r="F5840">
        <v>2015</v>
      </c>
      <c r="G5840" t="s">
        <v>1164</v>
      </c>
      <c r="H5840" t="s">
        <v>543</v>
      </c>
      <c r="I5840" t="s">
        <v>1599</v>
      </c>
    </row>
    <row r="5841" spans="1:9" x14ac:dyDescent="0.25">
      <c r="A5841" t="s">
        <v>1730</v>
      </c>
      <c r="B5841">
        <v>0.51963790399999998</v>
      </c>
      <c r="C5841" t="s">
        <v>1391</v>
      </c>
      <c r="D5841" s="71">
        <v>42332</v>
      </c>
      <c r="E5841">
        <v>11</v>
      </c>
      <c r="F5841">
        <v>2015</v>
      </c>
      <c r="G5841" t="s">
        <v>1164</v>
      </c>
      <c r="H5841" t="s">
        <v>543</v>
      </c>
      <c r="I5841" t="s">
        <v>1599</v>
      </c>
    </row>
    <row r="5842" spans="1:9" x14ac:dyDescent="0.25">
      <c r="A5842" t="s">
        <v>1824</v>
      </c>
      <c r="B5842">
        <v>0.374946</v>
      </c>
      <c r="C5842" t="s">
        <v>1391</v>
      </c>
      <c r="D5842" s="71">
        <v>42529</v>
      </c>
      <c r="E5842">
        <v>6</v>
      </c>
      <c r="F5842">
        <v>2016</v>
      </c>
      <c r="G5842" t="s">
        <v>1164</v>
      </c>
      <c r="H5842" t="s">
        <v>543</v>
      </c>
      <c r="I5842" t="s">
        <v>1599</v>
      </c>
    </row>
    <row r="5843" spans="1:9" x14ac:dyDescent="0.25">
      <c r="A5843" t="s">
        <v>1929</v>
      </c>
      <c r="B5843">
        <v>0.33169784299999999</v>
      </c>
      <c r="C5843" t="s">
        <v>1391</v>
      </c>
      <c r="D5843" s="71">
        <v>42530</v>
      </c>
      <c r="E5843">
        <v>6</v>
      </c>
      <c r="F5843">
        <v>2016</v>
      </c>
      <c r="G5843" t="s">
        <v>1164</v>
      </c>
      <c r="H5843" t="s">
        <v>543</v>
      </c>
      <c r="I5843" t="s">
        <v>1599</v>
      </c>
    </row>
    <row r="5844" spans="1:9" x14ac:dyDescent="0.25">
      <c r="A5844" t="s">
        <v>2029</v>
      </c>
      <c r="B5844">
        <v>0.30970066499999999</v>
      </c>
      <c r="C5844" t="s">
        <v>1391</v>
      </c>
      <c r="D5844" s="71">
        <v>42465</v>
      </c>
      <c r="E5844">
        <v>4</v>
      </c>
      <c r="F5844">
        <v>2016</v>
      </c>
      <c r="G5844" t="s">
        <v>1164</v>
      </c>
      <c r="H5844" t="s">
        <v>543</v>
      </c>
      <c r="I5844" t="s">
        <v>1599</v>
      </c>
    </row>
    <row r="5845" spans="1:9" x14ac:dyDescent="0.25">
      <c r="A5845" t="s">
        <v>2159</v>
      </c>
      <c r="B5845">
        <v>0.28753646900000002</v>
      </c>
      <c r="C5845" t="s">
        <v>1391</v>
      </c>
      <c r="D5845" s="71">
        <v>42473</v>
      </c>
      <c r="E5845">
        <v>4</v>
      </c>
      <c r="F5845">
        <v>2016</v>
      </c>
      <c r="G5845" t="s">
        <v>1164</v>
      </c>
      <c r="H5845" t="s">
        <v>543</v>
      </c>
      <c r="I5845" t="s">
        <v>1599</v>
      </c>
    </row>
    <row r="5846" spans="1:9" x14ac:dyDescent="0.25">
      <c r="A5846" t="s">
        <v>2218</v>
      </c>
      <c r="B5846">
        <v>0.27939619999999998</v>
      </c>
      <c r="C5846" t="s">
        <v>1391</v>
      </c>
      <c r="D5846" s="71">
        <v>42256</v>
      </c>
      <c r="E5846">
        <v>9</v>
      </c>
      <c r="F5846">
        <v>2015</v>
      </c>
      <c r="G5846" t="s">
        <v>1164</v>
      </c>
      <c r="H5846" t="s">
        <v>543</v>
      </c>
      <c r="I5846" t="s">
        <v>1599</v>
      </c>
    </row>
    <row r="5847" spans="1:9" x14ac:dyDescent="0.25">
      <c r="A5847" t="s">
        <v>2240</v>
      </c>
      <c r="B5847">
        <v>0.27646977700000003</v>
      </c>
      <c r="C5847" t="s">
        <v>1391</v>
      </c>
      <c r="D5847" s="71">
        <v>42195</v>
      </c>
      <c r="E5847">
        <v>7</v>
      </c>
      <c r="F5847">
        <v>2015</v>
      </c>
      <c r="G5847" t="s">
        <v>1164</v>
      </c>
      <c r="H5847" t="s">
        <v>543</v>
      </c>
      <c r="I5847" t="s">
        <v>1599</v>
      </c>
    </row>
    <row r="5848" spans="1:9" x14ac:dyDescent="0.25">
      <c r="A5848" t="s">
        <v>2243</v>
      </c>
      <c r="B5848">
        <v>0.27587741500000001</v>
      </c>
      <c r="C5848" t="s">
        <v>1391</v>
      </c>
      <c r="D5848" s="71">
        <v>42198</v>
      </c>
      <c r="E5848">
        <v>7</v>
      </c>
      <c r="F5848">
        <v>2015</v>
      </c>
      <c r="G5848" t="s">
        <v>1164</v>
      </c>
      <c r="H5848" t="s">
        <v>543</v>
      </c>
      <c r="I5848" t="s">
        <v>1599</v>
      </c>
    </row>
    <row r="5849" spans="1:9" x14ac:dyDescent="0.25">
      <c r="A5849" t="s">
        <v>2348</v>
      </c>
      <c r="B5849">
        <v>0.26725737799999999</v>
      </c>
      <c r="C5849" t="s">
        <v>1391</v>
      </c>
      <c r="D5849" s="71">
        <v>42507</v>
      </c>
      <c r="E5849">
        <v>5</v>
      </c>
      <c r="F5849">
        <v>2016</v>
      </c>
      <c r="G5849" t="s">
        <v>1164</v>
      </c>
      <c r="H5849" t="s">
        <v>543</v>
      </c>
      <c r="I5849" t="s">
        <v>1599</v>
      </c>
    </row>
    <row r="5850" spans="1:9" x14ac:dyDescent="0.25">
      <c r="A5850" t="s">
        <v>2515</v>
      </c>
      <c r="B5850">
        <v>0.24746011300000001</v>
      </c>
      <c r="C5850" t="s">
        <v>1391</v>
      </c>
      <c r="D5850" s="71">
        <v>42450</v>
      </c>
      <c r="E5850">
        <v>3</v>
      </c>
      <c r="F5850">
        <v>2016</v>
      </c>
      <c r="G5850" t="s">
        <v>1164</v>
      </c>
      <c r="H5850" t="s">
        <v>543</v>
      </c>
      <c r="I5850" t="s">
        <v>1599</v>
      </c>
    </row>
    <row r="5851" spans="1:9" x14ac:dyDescent="0.25">
      <c r="A5851" t="s">
        <v>2584</v>
      </c>
      <c r="B5851">
        <v>0.241207281</v>
      </c>
      <c r="C5851" t="s">
        <v>1391</v>
      </c>
      <c r="D5851" s="71">
        <v>42226</v>
      </c>
      <c r="E5851">
        <v>8</v>
      </c>
      <c r="F5851">
        <v>2015</v>
      </c>
      <c r="G5851" t="s">
        <v>1164</v>
      </c>
      <c r="H5851" t="s">
        <v>543</v>
      </c>
      <c r="I5851" t="s">
        <v>1599</v>
      </c>
    </row>
    <row r="5852" spans="1:9" x14ac:dyDescent="0.25">
      <c r="A5852" t="s">
        <v>2614</v>
      </c>
      <c r="B5852">
        <v>0.23830857799999999</v>
      </c>
      <c r="C5852" t="s">
        <v>1391</v>
      </c>
      <c r="D5852" s="71">
        <v>42354</v>
      </c>
      <c r="E5852">
        <v>12</v>
      </c>
      <c r="F5852">
        <v>2015</v>
      </c>
      <c r="G5852" t="s">
        <v>1164</v>
      </c>
      <c r="H5852" t="s">
        <v>543</v>
      </c>
      <c r="I5852" t="s">
        <v>1599</v>
      </c>
    </row>
    <row r="5853" spans="1:9" x14ac:dyDescent="0.25">
      <c r="A5853" t="s">
        <v>2618</v>
      </c>
      <c r="B5853">
        <v>0.238103711</v>
      </c>
      <c r="C5853" t="s">
        <v>1391</v>
      </c>
      <c r="D5853" s="71">
        <v>42257</v>
      </c>
      <c r="E5853">
        <v>9</v>
      </c>
      <c r="F5853">
        <v>2015</v>
      </c>
      <c r="G5853" t="s">
        <v>1164</v>
      </c>
      <c r="H5853" t="s">
        <v>543</v>
      </c>
      <c r="I5853" t="s">
        <v>1599</v>
      </c>
    </row>
    <row r="5854" spans="1:9" x14ac:dyDescent="0.25">
      <c r="A5854" t="s">
        <v>1705</v>
      </c>
      <c r="B5854">
        <v>0.229759768</v>
      </c>
      <c r="C5854" t="s">
        <v>1391</v>
      </c>
      <c r="D5854" s="71">
        <v>42387</v>
      </c>
      <c r="E5854">
        <v>1</v>
      </c>
      <c r="F5854">
        <v>2016</v>
      </c>
      <c r="G5854" t="s">
        <v>1164</v>
      </c>
      <c r="H5854" t="s">
        <v>543</v>
      </c>
      <c r="I5854" t="s">
        <v>1599</v>
      </c>
    </row>
    <row r="5855" spans="1:9" x14ac:dyDescent="0.25">
      <c r="A5855" t="s">
        <v>1807</v>
      </c>
      <c r="B5855">
        <v>0.22091682300000001</v>
      </c>
      <c r="C5855" t="s">
        <v>1391</v>
      </c>
      <c r="D5855" s="71">
        <v>42506</v>
      </c>
      <c r="E5855">
        <v>5</v>
      </c>
      <c r="F5855">
        <v>2016</v>
      </c>
      <c r="G5855" t="s">
        <v>1164</v>
      </c>
      <c r="H5855" t="s">
        <v>543</v>
      </c>
      <c r="I5855" t="s">
        <v>1599</v>
      </c>
    </row>
    <row r="5856" spans="1:9" x14ac:dyDescent="0.25">
      <c r="A5856" t="s">
        <v>1817</v>
      </c>
      <c r="B5856">
        <v>0.21946384199999999</v>
      </c>
      <c r="C5856" t="s">
        <v>1391</v>
      </c>
      <c r="D5856" s="71">
        <v>42286</v>
      </c>
      <c r="E5856">
        <v>10</v>
      </c>
      <c r="F5856">
        <v>2015</v>
      </c>
      <c r="G5856" t="s">
        <v>1164</v>
      </c>
      <c r="H5856" t="s">
        <v>543</v>
      </c>
      <c r="I5856" t="s">
        <v>1599</v>
      </c>
    </row>
    <row r="5857" spans="1:9" x14ac:dyDescent="0.25">
      <c r="A5857" t="s">
        <v>2019</v>
      </c>
      <c r="B5857">
        <v>0.206336359</v>
      </c>
      <c r="C5857" t="s">
        <v>1391</v>
      </c>
      <c r="D5857" s="71">
        <v>42262</v>
      </c>
      <c r="E5857">
        <v>9</v>
      </c>
      <c r="F5857">
        <v>2015</v>
      </c>
      <c r="G5857" t="s">
        <v>1164</v>
      </c>
      <c r="H5857" t="s">
        <v>543</v>
      </c>
      <c r="I5857" t="s">
        <v>1599</v>
      </c>
    </row>
    <row r="5858" spans="1:9" x14ac:dyDescent="0.25">
      <c r="A5858" t="s">
        <v>2035</v>
      </c>
      <c r="B5858">
        <v>0.20556566400000001</v>
      </c>
      <c r="C5858" t="s">
        <v>1391</v>
      </c>
      <c r="D5858" s="71">
        <v>42486</v>
      </c>
      <c r="E5858">
        <v>4</v>
      </c>
      <c r="F5858">
        <v>2016</v>
      </c>
      <c r="G5858" t="s">
        <v>1164</v>
      </c>
      <c r="H5858" t="s">
        <v>543</v>
      </c>
      <c r="I5858" t="s">
        <v>1599</v>
      </c>
    </row>
    <row r="5859" spans="1:9" x14ac:dyDescent="0.25">
      <c r="A5859" t="s">
        <v>2257</v>
      </c>
      <c r="B5859">
        <v>0.19344440600000001</v>
      </c>
      <c r="C5859" t="s">
        <v>1391</v>
      </c>
      <c r="D5859" s="71">
        <v>42382</v>
      </c>
      <c r="E5859">
        <v>1</v>
      </c>
      <c r="F5859">
        <v>2016</v>
      </c>
      <c r="G5859" t="s">
        <v>1164</v>
      </c>
      <c r="H5859" t="s">
        <v>543</v>
      </c>
      <c r="I5859" t="s">
        <v>1599</v>
      </c>
    </row>
    <row r="5860" spans="1:9" x14ac:dyDescent="0.25">
      <c r="A5860" t="s">
        <v>2289</v>
      </c>
      <c r="B5860">
        <v>0.19183263</v>
      </c>
      <c r="C5860" t="s">
        <v>1391</v>
      </c>
      <c r="D5860" s="71">
        <v>42207</v>
      </c>
      <c r="E5860">
        <v>7</v>
      </c>
      <c r="F5860">
        <v>2015</v>
      </c>
      <c r="G5860" t="s">
        <v>1164</v>
      </c>
      <c r="H5860" t="s">
        <v>543</v>
      </c>
      <c r="I5860" t="s">
        <v>1599</v>
      </c>
    </row>
    <row r="5861" spans="1:9" x14ac:dyDescent="0.25">
      <c r="A5861" t="s">
        <v>2299</v>
      </c>
      <c r="B5861">
        <v>0.19152166900000001</v>
      </c>
      <c r="C5861" t="s">
        <v>1391</v>
      </c>
      <c r="D5861" s="71">
        <v>42200</v>
      </c>
      <c r="E5861">
        <v>7</v>
      </c>
      <c r="F5861">
        <v>2015</v>
      </c>
      <c r="G5861" t="s">
        <v>1164</v>
      </c>
      <c r="H5861" t="s">
        <v>543</v>
      </c>
      <c r="I5861" t="s">
        <v>1599</v>
      </c>
    </row>
    <row r="5862" spans="1:9" x14ac:dyDescent="0.25">
      <c r="A5862" t="s">
        <v>2314</v>
      </c>
      <c r="B5862">
        <v>0.19080834599999999</v>
      </c>
      <c r="C5862" t="s">
        <v>1391</v>
      </c>
      <c r="D5862" s="71">
        <v>42452</v>
      </c>
      <c r="E5862">
        <v>3</v>
      </c>
      <c r="F5862">
        <v>2016</v>
      </c>
      <c r="G5862" t="s">
        <v>1164</v>
      </c>
      <c r="H5862" t="s">
        <v>543</v>
      </c>
      <c r="I5862" t="s">
        <v>1599</v>
      </c>
    </row>
    <row r="5863" spans="1:9" x14ac:dyDescent="0.25">
      <c r="A5863" t="s">
        <v>2407</v>
      </c>
      <c r="B5863">
        <v>0.187387786</v>
      </c>
      <c r="C5863" t="s">
        <v>1391</v>
      </c>
      <c r="D5863" s="71">
        <v>42429</v>
      </c>
      <c r="E5863">
        <v>2</v>
      </c>
      <c r="F5863">
        <v>2016</v>
      </c>
      <c r="G5863" t="s">
        <v>1164</v>
      </c>
      <c r="H5863" t="s">
        <v>543</v>
      </c>
      <c r="I5863" t="s">
        <v>1599</v>
      </c>
    </row>
    <row r="5864" spans="1:9" x14ac:dyDescent="0.25">
      <c r="A5864" t="s">
        <v>2424</v>
      </c>
      <c r="B5864">
        <v>0.18682618300000001</v>
      </c>
      <c r="C5864" t="s">
        <v>1391</v>
      </c>
      <c r="D5864" s="71">
        <v>42394</v>
      </c>
      <c r="E5864">
        <v>1</v>
      </c>
      <c r="F5864">
        <v>2016</v>
      </c>
      <c r="G5864" t="s">
        <v>1164</v>
      </c>
      <c r="H5864" t="s">
        <v>543</v>
      </c>
      <c r="I5864" t="s">
        <v>1599</v>
      </c>
    </row>
    <row r="5865" spans="1:9" x14ac:dyDescent="0.25">
      <c r="A5865" t="s">
        <v>1671</v>
      </c>
      <c r="B5865">
        <v>0.17884249399999999</v>
      </c>
      <c r="C5865" t="s">
        <v>1391</v>
      </c>
      <c r="D5865" s="71">
        <v>42296</v>
      </c>
      <c r="E5865">
        <v>10</v>
      </c>
      <c r="F5865">
        <v>2015</v>
      </c>
      <c r="G5865" t="s">
        <v>1164</v>
      </c>
      <c r="H5865" t="s">
        <v>543</v>
      </c>
      <c r="I5865" t="s">
        <v>1599</v>
      </c>
    </row>
    <row r="5866" spans="1:9" x14ac:dyDescent="0.25">
      <c r="A5866" t="s">
        <v>1677</v>
      </c>
      <c r="B5866">
        <v>0.17858581200000001</v>
      </c>
      <c r="C5866" t="s">
        <v>1391</v>
      </c>
      <c r="D5866" s="71">
        <v>42200</v>
      </c>
      <c r="E5866">
        <v>7</v>
      </c>
      <c r="F5866">
        <v>2015</v>
      </c>
      <c r="G5866" t="s">
        <v>1164</v>
      </c>
      <c r="H5866" t="s">
        <v>543</v>
      </c>
      <c r="I5866" t="s">
        <v>1599</v>
      </c>
    </row>
    <row r="5867" spans="1:9" x14ac:dyDescent="0.25">
      <c r="A5867" t="s">
        <v>1727</v>
      </c>
      <c r="B5867">
        <v>0.17739793600000001</v>
      </c>
      <c r="C5867" t="s">
        <v>1391</v>
      </c>
      <c r="D5867" s="71">
        <v>41843</v>
      </c>
      <c r="E5867">
        <v>7</v>
      </c>
      <c r="F5867">
        <v>2014</v>
      </c>
      <c r="G5867" t="s">
        <v>1164</v>
      </c>
      <c r="H5867" t="s">
        <v>543</v>
      </c>
      <c r="I5867" t="s">
        <v>1599</v>
      </c>
    </row>
    <row r="5868" spans="1:9" x14ac:dyDescent="0.25">
      <c r="A5868" t="s">
        <v>1769</v>
      </c>
      <c r="B5868">
        <v>0.176205587</v>
      </c>
      <c r="C5868" t="s">
        <v>1391</v>
      </c>
      <c r="D5868" s="71">
        <v>42465</v>
      </c>
      <c r="E5868">
        <v>4</v>
      </c>
      <c r="F5868">
        <v>2016</v>
      </c>
      <c r="G5868" t="s">
        <v>1164</v>
      </c>
      <c r="H5868" t="s">
        <v>543</v>
      </c>
      <c r="I5868" t="s">
        <v>1599</v>
      </c>
    </row>
    <row r="5869" spans="1:9" x14ac:dyDescent="0.25">
      <c r="A5869" t="s">
        <v>1794</v>
      </c>
      <c r="B5869">
        <v>0.175343425</v>
      </c>
      <c r="C5869" t="s">
        <v>1391</v>
      </c>
      <c r="D5869" s="71">
        <v>42410</v>
      </c>
      <c r="E5869">
        <v>2</v>
      </c>
      <c r="F5869">
        <v>2016</v>
      </c>
      <c r="G5869" t="s">
        <v>1164</v>
      </c>
      <c r="H5869" t="s">
        <v>543</v>
      </c>
      <c r="I5869" t="s">
        <v>1599</v>
      </c>
    </row>
    <row r="5870" spans="1:9" x14ac:dyDescent="0.25">
      <c r="A5870" t="s">
        <v>1918</v>
      </c>
      <c r="B5870">
        <v>0.171415336</v>
      </c>
      <c r="C5870" t="s">
        <v>1391</v>
      </c>
      <c r="D5870" s="71">
        <v>42516</v>
      </c>
      <c r="E5870">
        <v>5</v>
      </c>
      <c r="F5870">
        <v>2016</v>
      </c>
      <c r="G5870" t="s">
        <v>1164</v>
      </c>
      <c r="H5870" t="s">
        <v>543</v>
      </c>
      <c r="I5870" t="s">
        <v>1599</v>
      </c>
    </row>
    <row r="5871" spans="1:9" x14ac:dyDescent="0.25">
      <c r="A5871" t="s">
        <v>1932</v>
      </c>
      <c r="B5871">
        <v>0.17088757199999999</v>
      </c>
      <c r="C5871" t="s">
        <v>1391</v>
      </c>
      <c r="D5871" s="71">
        <v>42318</v>
      </c>
      <c r="E5871">
        <v>11</v>
      </c>
      <c r="F5871">
        <v>2015</v>
      </c>
      <c r="G5871" t="s">
        <v>1164</v>
      </c>
      <c r="H5871" t="s">
        <v>543</v>
      </c>
      <c r="I5871" t="s">
        <v>1599</v>
      </c>
    </row>
    <row r="5872" spans="1:9" x14ac:dyDescent="0.25">
      <c r="A5872" t="s">
        <v>1948</v>
      </c>
      <c r="B5872">
        <v>0.17050767</v>
      </c>
      <c r="C5872" t="s">
        <v>1391</v>
      </c>
      <c r="D5872" s="71">
        <v>42257</v>
      </c>
      <c r="E5872">
        <v>9</v>
      </c>
      <c r="F5872">
        <v>2015</v>
      </c>
      <c r="G5872" t="s">
        <v>1164</v>
      </c>
      <c r="H5872" t="s">
        <v>543</v>
      </c>
      <c r="I5872" t="s">
        <v>1599</v>
      </c>
    </row>
    <row r="5873" spans="1:9" x14ac:dyDescent="0.25">
      <c r="A5873" t="s">
        <v>1973</v>
      </c>
      <c r="B5873">
        <v>0.16997021900000001</v>
      </c>
      <c r="C5873" t="s">
        <v>1391</v>
      </c>
      <c r="D5873" s="71">
        <v>42440</v>
      </c>
      <c r="E5873">
        <v>3</v>
      </c>
      <c r="F5873">
        <v>2016</v>
      </c>
      <c r="G5873" t="s">
        <v>1164</v>
      </c>
      <c r="H5873" t="s">
        <v>543</v>
      </c>
      <c r="I5873" t="s">
        <v>1599</v>
      </c>
    </row>
    <row r="5874" spans="1:9" x14ac:dyDescent="0.25">
      <c r="A5874" t="s">
        <v>2059</v>
      </c>
      <c r="B5874">
        <v>0.167982669</v>
      </c>
      <c r="C5874" t="s">
        <v>1391</v>
      </c>
      <c r="D5874" s="71">
        <v>42419</v>
      </c>
      <c r="E5874">
        <v>2</v>
      </c>
      <c r="F5874">
        <v>2016</v>
      </c>
      <c r="G5874" t="s">
        <v>1164</v>
      </c>
      <c r="H5874" t="s">
        <v>543</v>
      </c>
      <c r="I5874" t="s">
        <v>1599</v>
      </c>
    </row>
    <row r="5875" spans="1:9" x14ac:dyDescent="0.25">
      <c r="A5875" t="s">
        <v>2069</v>
      </c>
      <c r="B5875">
        <v>0.167828741</v>
      </c>
      <c r="C5875" t="s">
        <v>1391</v>
      </c>
      <c r="D5875" s="71">
        <v>42150</v>
      </c>
      <c r="E5875">
        <v>5</v>
      </c>
      <c r="F5875">
        <v>2015</v>
      </c>
      <c r="G5875" t="s">
        <v>1164</v>
      </c>
      <c r="H5875" t="s">
        <v>543</v>
      </c>
      <c r="I5875" t="s">
        <v>1599</v>
      </c>
    </row>
    <row r="5876" spans="1:9" x14ac:dyDescent="0.25">
      <c r="A5876" t="s">
        <v>2080</v>
      </c>
      <c r="B5876">
        <v>0.16770852</v>
      </c>
      <c r="C5876" t="s">
        <v>1391</v>
      </c>
      <c r="D5876" s="71">
        <v>42531</v>
      </c>
      <c r="E5876">
        <v>6</v>
      </c>
      <c r="F5876">
        <v>2016</v>
      </c>
      <c r="G5876" t="s">
        <v>1164</v>
      </c>
      <c r="H5876" t="s">
        <v>543</v>
      </c>
      <c r="I5876" t="s">
        <v>1599</v>
      </c>
    </row>
    <row r="5877" spans="1:9" x14ac:dyDescent="0.25">
      <c r="A5877" t="s">
        <v>2172</v>
      </c>
      <c r="B5877">
        <v>0.16564172899999999</v>
      </c>
      <c r="C5877" t="s">
        <v>1391</v>
      </c>
      <c r="D5877" s="71">
        <v>42509</v>
      </c>
      <c r="E5877">
        <v>5</v>
      </c>
      <c r="F5877">
        <v>2016</v>
      </c>
      <c r="G5877" t="s">
        <v>1164</v>
      </c>
      <c r="H5877" t="s">
        <v>543</v>
      </c>
      <c r="I5877" t="s">
        <v>1599</v>
      </c>
    </row>
    <row r="5878" spans="1:9" x14ac:dyDescent="0.25">
      <c r="A5878" t="s">
        <v>2176</v>
      </c>
      <c r="B5878">
        <v>0.16559610999999999</v>
      </c>
      <c r="C5878" t="s">
        <v>1391</v>
      </c>
      <c r="D5878" s="71">
        <v>42158</v>
      </c>
      <c r="E5878">
        <v>6</v>
      </c>
      <c r="F5878">
        <v>2015</v>
      </c>
      <c r="G5878" t="s">
        <v>1164</v>
      </c>
      <c r="H5878" t="s">
        <v>543</v>
      </c>
      <c r="I5878" t="s">
        <v>1599</v>
      </c>
    </row>
    <row r="5879" spans="1:9" x14ac:dyDescent="0.25">
      <c r="A5879" t="s">
        <v>2177</v>
      </c>
      <c r="B5879">
        <v>0.16557923899999999</v>
      </c>
      <c r="C5879" t="s">
        <v>1391</v>
      </c>
      <c r="D5879" s="71">
        <v>42521</v>
      </c>
      <c r="E5879">
        <v>5</v>
      </c>
      <c r="F5879">
        <v>2016</v>
      </c>
      <c r="G5879" t="s">
        <v>1164</v>
      </c>
      <c r="H5879" t="s">
        <v>543</v>
      </c>
      <c r="I5879" t="s">
        <v>1599</v>
      </c>
    </row>
    <row r="5880" spans="1:9" x14ac:dyDescent="0.25">
      <c r="A5880" t="s">
        <v>2298</v>
      </c>
      <c r="B5880">
        <v>0.16337305999999999</v>
      </c>
      <c r="C5880" t="s">
        <v>1391</v>
      </c>
      <c r="D5880" s="71">
        <v>42332</v>
      </c>
      <c r="E5880">
        <v>11</v>
      </c>
      <c r="F5880">
        <v>2015</v>
      </c>
      <c r="G5880" t="s">
        <v>1164</v>
      </c>
      <c r="H5880" t="s">
        <v>543</v>
      </c>
      <c r="I5880" t="s">
        <v>1599</v>
      </c>
    </row>
    <row r="5881" spans="1:9" x14ac:dyDescent="0.25">
      <c r="A5881" t="s">
        <v>2373</v>
      </c>
      <c r="B5881">
        <v>0.16211373500000001</v>
      </c>
      <c r="C5881" t="s">
        <v>1391</v>
      </c>
      <c r="D5881" s="71">
        <v>42011</v>
      </c>
      <c r="E5881">
        <v>1</v>
      </c>
      <c r="F5881">
        <v>2015</v>
      </c>
      <c r="G5881" t="s">
        <v>1164</v>
      </c>
      <c r="H5881" t="s">
        <v>543</v>
      </c>
      <c r="I5881" t="s">
        <v>1599</v>
      </c>
    </row>
    <row r="5882" spans="1:9" x14ac:dyDescent="0.25">
      <c r="A5882" t="s">
        <v>2453</v>
      </c>
      <c r="B5882">
        <v>0.160619438</v>
      </c>
      <c r="C5882" t="s">
        <v>1391</v>
      </c>
      <c r="D5882" s="71">
        <v>42326</v>
      </c>
      <c r="E5882">
        <v>11</v>
      </c>
      <c r="F5882">
        <v>2015</v>
      </c>
      <c r="G5882" t="s">
        <v>1164</v>
      </c>
      <c r="H5882" t="s">
        <v>543</v>
      </c>
      <c r="I5882" t="s">
        <v>1599</v>
      </c>
    </row>
    <row r="5883" spans="1:9" x14ac:dyDescent="0.25">
      <c r="A5883" t="s">
        <v>2478</v>
      </c>
      <c r="B5883">
        <v>0.16016472700000001</v>
      </c>
      <c r="C5883" t="s">
        <v>1391</v>
      </c>
      <c r="D5883" s="71">
        <v>42440</v>
      </c>
      <c r="E5883">
        <v>3</v>
      </c>
      <c r="F5883">
        <v>2016</v>
      </c>
      <c r="G5883" t="s">
        <v>1164</v>
      </c>
      <c r="H5883" t="s">
        <v>543</v>
      </c>
      <c r="I5883" t="s">
        <v>1599</v>
      </c>
    </row>
    <row r="5884" spans="1:9" x14ac:dyDescent="0.25">
      <c r="A5884" t="s">
        <v>2482</v>
      </c>
      <c r="B5884">
        <v>0.16009169700000001</v>
      </c>
      <c r="C5884" t="s">
        <v>1391</v>
      </c>
      <c r="D5884" s="71">
        <v>42382</v>
      </c>
      <c r="E5884">
        <v>1</v>
      </c>
      <c r="F5884">
        <v>2016</v>
      </c>
      <c r="G5884" t="s">
        <v>1164</v>
      </c>
      <c r="H5884" t="s">
        <v>543</v>
      </c>
      <c r="I5884" t="s">
        <v>1599</v>
      </c>
    </row>
    <row r="5885" spans="1:9" x14ac:dyDescent="0.25">
      <c r="A5885" t="s">
        <v>2505</v>
      </c>
      <c r="B5885">
        <v>0.15991180399999999</v>
      </c>
      <c r="C5885" t="s">
        <v>1391</v>
      </c>
      <c r="D5885" s="71">
        <v>42160</v>
      </c>
      <c r="E5885">
        <v>6</v>
      </c>
      <c r="F5885">
        <v>2015</v>
      </c>
      <c r="G5885" t="s">
        <v>1164</v>
      </c>
      <c r="H5885" t="s">
        <v>543</v>
      </c>
      <c r="I5885" t="s">
        <v>1599</v>
      </c>
    </row>
    <row r="5886" spans="1:9" x14ac:dyDescent="0.25">
      <c r="A5886" t="s">
        <v>2513</v>
      </c>
      <c r="B5886">
        <v>0.15977945099999999</v>
      </c>
      <c r="C5886" t="s">
        <v>1391</v>
      </c>
      <c r="D5886" s="71">
        <v>42299</v>
      </c>
      <c r="E5886">
        <v>10</v>
      </c>
      <c r="F5886">
        <v>2015</v>
      </c>
      <c r="G5886" t="s">
        <v>1164</v>
      </c>
      <c r="H5886" t="s">
        <v>543</v>
      </c>
      <c r="I5886" t="s">
        <v>1599</v>
      </c>
    </row>
    <row r="5887" spans="1:9" x14ac:dyDescent="0.25">
      <c r="A5887" t="s">
        <v>1655</v>
      </c>
      <c r="B5887">
        <v>0.15720846899999999</v>
      </c>
      <c r="C5887" t="s">
        <v>1391</v>
      </c>
      <c r="D5887" s="71">
        <v>42457</v>
      </c>
      <c r="E5887">
        <v>3</v>
      </c>
      <c r="F5887">
        <v>2016</v>
      </c>
      <c r="G5887" t="s">
        <v>1164</v>
      </c>
      <c r="H5887" t="s">
        <v>543</v>
      </c>
      <c r="I5887" t="s">
        <v>1599</v>
      </c>
    </row>
    <row r="5888" spans="1:9" x14ac:dyDescent="0.25">
      <c r="A5888" t="s">
        <v>1666</v>
      </c>
      <c r="B5888">
        <v>0.157020192</v>
      </c>
      <c r="C5888" t="s">
        <v>1391</v>
      </c>
      <c r="D5888" s="71">
        <v>42172</v>
      </c>
      <c r="E5888">
        <v>6</v>
      </c>
      <c r="F5888">
        <v>2015</v>
      </c>
      <c r="G5888" t="s">
        <v>1164</v>
      </c>
      <c r="H5888" t="s">
        <v>543</v>
      </c>
      <c r="I5888" t="s">
        <v>1599</v>
      </c>
    </row>
    <row r="5889" spans="1:9" x14ac:dyDescent="0.25">
      <c r="A5889" t="s">
        <v>1702</v>
      </c>
      <c r="B5889">
        <v>0.156204857</v>
      </c>
      <c r="C5889" t="s">
        <v>1391</v>
      </c>
      <c r="D5889" s="71">
        <v>42396</v>
      </c>
      <c r="E5889">
        <v>1</v>
      </c>
      <c r="F5889">
        <v>2016</v>
      </c>
      <c r="G5889" t="s">
        <v>1164</v>
      </c>
      <c r="H5889" t="s">
        <v>543</v>
      </c>
      <c r="I5889" t="s">
        <v>1599</v>
      </c>
    </row>
    <row r="5890" spans="1:9" x14ac:dyDescent="0.25">
      <c r="A5890" t="s">
        <v>1720</v>
      </c>
      <c r="B5890">
        <v>0.155860833</v>
      </c>
      <c r="C5890" t="s">
        <v>1391</v>
      </c>
      <c r="D5890" s="71">
        <v>42508</v>
      </c>
      <c r="E5890">
        <v>5</v>
      </c>
      <c r="F5890">
        <v>2016</v>
      </c>
      <c r="G5890" t="s">
        <v>1164</v>
      </c>
      <c r="H5890" t="s">
        <v>543</v>
      </c>
      <c r="I5890" t="s">
        <v>1599</v>
      </c>
    </row>
    <row r="5891" spans="1:9" x14ac:dyDescent="0.25">
      <c r="A5891" t="s">
        <v>1738</v>
      </c>
      <c r="B5891">
        <v>0.15549585299999999</v>
      </c>
      <c r="C5891" t="s">
        <v>1391</v>
      </c>
      <c r="D5891" s="71">
        <v>42326</v>
      </c>
      <c r="E5891">
        <v>11</v>
      </c>
      <c r="F5891">
        <v>2015</v>
      </c>
      <c r="G5891" t="s">
        <v>1164</v>
      </c>
      <c r="H5891" t="s">
        <v>543</v>
      </c>
      <c r="I5891" t="s">
        <v>1599</v>
      </c>
    </row>
    <row r="5892" spans="1:9" x14ac:dyDescent="0.25">
      <c r="A5892" t="s">
        <v>1850</v>
      </c>
      <c r="B5892">
        <v>0.154057634</v>
      </c>
      <c r="C5892" t="s">
        <v>1391</v>
      </c>
      <c r="D5892" s="71">
        <v>42354</v>
      </c>
      <c r="E5892">
        <v>12</v>
      </c>
      <c r="F5892">
        <v>2015</v>
      </c>
      <c r="G5892" t="s">
        <v>1164</v>
      </c>
      <c r="H5892" t="s">
        <v>543</v>
      </c>
      <c r="I5892" t="s">
        <v>1599</v>
      </c>
    </row>
    <row r="5893" spans="1:9" x14ac:dyDescent="0.25">
      <c r="A5893" t="s">
        <v>1908</v>
      </c>
      <c r="B5893">
        <v>0.153213655</v>
      </c>
      <c r="C5893" t="s">
        <v>1391</v>
      </c>
      <c r="D5893" s="71">
        <v>41963</v>
      </c>
      <c r="E5893">
        <v>11</v>
      </c>
      <c r="F5893">
        <v>2014</v>
      </c>
      <c r="G5893" t="s">
        <v>1164</v>
      </c>
      <c r="H5893" t="s">
        <v>543</v>
      </c>
      <c r="I5893" t="s">
        <v>1599</v>
      </c>
    </row>
    <row r="5894" spans="1:9" x14ac:dyDescent="0.25">
      <c r="A5894" t="s">
        <v>2011</v>
      </c>
      <c r="B5894">
        <v>0.15177375300000001</v>
      </c>
      <c r="C5894" t="s">
        <v>1391</v>
      </c>
      <c r="D5894" s="71">
        <v>42124</v>
      </c>
      <c r="E5894">
        <v>4</v>
      </c>
      <c r="F5894">
        <v>2015</v>
      </c>
      <c r="G5894" t="s">
        <v>1164</v>
      </c>
      <c r="H5894" t="s">
        <v>543</v>
      </c>
      <c r="I5894" t="s">
        <v>1599</v>
      </c>
    </row>
    <row r="5895" spans="1:9" x14ac:dyDescent="0.25">
      <c r="A5895" t="s">
        <v>2068</v>
      </c>
      <c r="B5895">
        <v>0.15100767200000001</v>
      </c>
      <c r="C5895" t="s">
        <v>1391</v>
      </c>
      <c r="D5895" s="71">
        <v>42467</v>
      </c>
      <c r="E5895">
        <v>4</v>
      </c>
      <c r="F5895">
        <v>2016</v>
      </c>
      <c r="G5895" t="s">
        <v>1164</v>
      </c>
      <c r="H5895" t="s">
        <v>543</v>
      </c>
      <c r="I5895" t="s">
        <v>1599</v>
      </c>
    </row>
    <row r="5896" spans="1:9" x14ac:dyDescent="0.25">
      <c r="A5896" t="s">
        <v>2133</v>
      </c>
      <c r="B5896">
        <v>0.14997743799999999</v>
      </c>
      <c r="C5896" t="s">
        <v>1391</v>
      </c>
      <c r="D5896" s="71">
        <v>42262</v>
      </c>
      <c r="E5896">
        <v>9</v>
      </c>
      <c r="F5896">
        <v>2015</v>
      </c>
      <c r="G5896" t="s">
        <v>1164</v>
      </c>
      <c r="H5896" t="s">
        <v>543</v>
      </c>
      <c r="I5896" t="s">
        <v>1599</v>
      </c>
    </row>
    <row r="5897" spans="1:9" x14ac:dyDescent="0.25">
      <c r="A5897" t="s">
        <v>2140</v>
      </c>
      <c r="B5897">
        <v>0.14990800400000001</v>
      </c>
      <c r="C5897" t="s">
        <v>1391</v>
      </c>
      <c r="D5897" s="71">
        <v>42398</v>
      </c>
      <c r="E5897">
        <v>1</v>
      </c>
      <c r="F5897">
        <v>2016</v>
      </c>
      <c r="G5897" t="s">
        <v>1164</v>
      </c>
      <c r="H5897" t="s">
        <v>543</v>
      </c>
      <c r="I5897" t="s">
        <v>1599</v>
      </c>
    </row>
    <row r="5898" spans="1:9" x14ac:dyDescent="0.25">
      <c r="A5898" t="s">
        <v>2229</v>
      </c>
      <c r="B5898">
        <v>0.148815425</v>
      </c>
      <c r="C5898" t="s">
        <v>1391</v>
      </c>
      <c r="D5898" s="71">
        <v>42439</v>
      </c>
      <c r="E5898">
        <v>3</v>
      </c>
      <c r="F5898">
        <v>2016</v>
      </c>
      <c r="G5898" t="s">
        <v>1164</v>
      </c>
      <c r="H5898" t="s">
        <v>543</v>
      </c>
      <c r="I5898" t="s">
        <v>1599</v>
      </c>
    </row>
    <row r="5899" spans="1:9" x14ac:dyDescent="0.25">
      <c r="A5899" t="s">
        <v>2230</v>
      </c>
      <c r="B5899">
        <v>0.14880929800000001</v>
      </c>
      <c r="C5899" t="s">
        <v>1391</v>
      </c>
      <c r="D5899" s="71">
        <v>42318</v>
      </c>
      <c r="E5899">
        <v>11</v>
      </c>
      <c r="F5899">
        <v>2015</v>
      </c>
      <c r="G5899" t="s">
        <v>1164</v>
      </c>
      <c r="H5899" t="s">
        <v>543</v>
      </c>
      <c r="I5899" t="s">
        <v>1599</v>
      </c>
    </row>
    <row r="5900" spans="1:9" x14ac:dyDescent="0.25">
      <c r="A5900" t="s">
        <v>2422</v>
      </c>
      <c r="B5900">
        <v>0.14620122899999999</v>
      </c>
      <c r="C5900" t="s">
        <v>1391</v>
      </c>
      <c r="D5900" s="71">
        <v>42465</v>
      </c>
      <c r="E5900">
        <v>4</v>
      </c>
      <c r="F5900">
        <v>2016</v>
      </c>
      <c r="G5900" t="s">
        <v>1164</v>
      </c>
      <c r="H5900" t="s">
        <v>543</v>
      </c>
      <c r="I5900" t="s">
        <v>1599</v>
      </c>
    </row>
    <row r="5901" spans="1:9" x14ac:dyDescent="0.25">
      <c r="A5901" t="s">
        <v>2425</v>
      </c>
      <c r="B5901">
        <v>0.14616454800000001</v>
      </c>
      <c r="C5901" t="s">
        <v>1391</v>
      </c>
      <c r="D5901" s="71">
        <v>42516</v>
      </c>
      <c r="E5901">
        <v>5</v>
      </c>
      <c r="F5901">
        <v>2016</v>
      </c>
      <c r="G5901" t="s">
        <v>1164</v>
      </c>
      <c r="H5901" t="s">
        <v>543</v>
      </c>
      <c r="I5901" t="s">
        <v>1599</v>
      </c>
    </row>
    <row r="5902" spans="1:9" x14ac:dyDescent="0.25">
      <c r="A5902" t="s">
        <v>2436</v>
      </c>
      <c r="B5902">
        <v>0.14607851599999999</v>
      </c>
      <c r="C5902" t="s">
        <v>1391</v>
      </c>
      <c r="D5902" s="71">
        <v>42207</v>
      </c>
      <c r="E5902">
        <v>7</v>
      </c>
      <c r="F5902">
        <v>2015</v>
      </c>
      <c r="G5902" t="s">
        <v>1164</v>
      </c>
      <c r="H5902" t="s">
        <v>543</v>
      </c>
      <c r="I5902" t="s">
        <v>1599</v>
      </c>
    </row>
    <row r="5903" spans="1:9" x14ac:dyDescent="0.25">
      <c r="A5903" t="s">
        <v>2513</v>
      </c>
      <c r="B5903">
        <v>0.145087787</v>
      </c>
      <c r="C5903" t="s">
        <v>1391</v>
      </c>
      <c r="D5903" s="71">
        <v>42060</v>
      </c>
      <c r="E5903">
        <v>2</v>
      </c>
      <c r="F5903">
        <v>2015</v>
      </c>
      <c r="G5903" t="s">
        <v>1164</v>
      </c>
      <c r="H5903" t="s">
        <v>543</v>
      </c>
      <c r="I5903" t="s">
        <v>1599</v>
      </c>
    </row>
    <row r="5904" spans="1:9" x14ac:dyDescent="0.25">
      <c r="A5904" t="s">
        <v>2616</v>
      </c>
      <c r="B5904">
        <v>0.14398913999999999</v>
      </c>
      <c r="C5904" t="s">
        <v>1391</v>
      </c>
      <c r="D5904" s="71">
        <v>42535</v>
      </c>
      <c r="E5904">
        <v>6</v>
      </c>
      <c r="F5904">
        <v>2016</v>
      </c>
      <c r="G5904" t="s">
        <v>1164</v>
      </c>
      <c r="H5904" t="s">
        <v>543</v>
      </c>
      <c r="I5904" t="s">
        <v>1599</v>
      </c>
    </row>
    <row r="5905" spans="1:9" x14ac:dyDescent="0.25">
      <c r="A5905" t="s">
        <v>1673</v>
      </c>
      <c r="B5905">
        <v>0.143367419</v>
      </c>
      <c r="C5905" t="s">
        <v>1391</v>
      </c>
      <c r="D5905" s="71">
        <v>41983</v>
      </c>
      <c r="E5905">
        <v>12</v>
      </c>
      <c r="F5905">
        <v>2014</v>
      </c>
      <c r="G5905" t="s">
        <v>1164</v>
      </c>
      <c r="H5905" t="s">
        <v>543</v>
      </c>
      <c r="I5905" t="s">
        <v>1599</v>
      </c>
    </row>
    <row r="5906" spans="1:9" x14ac:dyDescent="0.25">
      <c r="A5906" t="s">
        <v>1714</v>
      </c>
      <c r="B5906">
        <v>0.142856657</v>
      </c>
      <c r="C5906" t="s">
        <v>1391</v>
      </c>
      <c r="D5906" s="71">
        <v>42319</v>
      </c>
      <c r="E5906">
        <v>11</v>
      </c>
      <c r="F5906">
        <v>2015</v>
      </c>
      <c r="G5906" t="s">
        <v>1164</v>
      </c>
      <c r="H5906" t="s">
        <v>543</v>
      </c>
      <c r="I5906" t="s">
        <v>1599</v>
      </c>
    </row>
    <row r="5907" spans="1:9" x14ac:dyDescent="0.25">
      <c r="A5907" t="s">
        <v>1736</v>
      </c>
      <c r="B5907">
        <v>0.14253244700000001</v>
      </c>
      <c r="C5907" t="s">
        <v>1391</v>
      </c>
      <c r="D5907" s="71">
        <v>42094</v>
      </c>
      <c r="E5907">
        <v>3</v>
      </c>
      <c r="F5907">
        <v>2015</v>
      </c>
      <c r="G5907" t="s">
        <v>1164</v>
      </c>
      <c r="H5907" t="s">
        <v>543</v>
      </c>
      <c r="I5907" t="s">
        <v>1599</v>
      </c>
    </row>
    <row r="5908" spans="1:9" x14ac:dyDescent="0.25">
      <c r="A5908" t="s">
        <v>1739</v>
      </c>
      <c r="B5908">
        <v>0.14242371100000001</v>
      </c>
      <c r="C5908" t="s">
        <v>1391</v>
      </c>
      <c r="D5908" s="71">
        <v>42488</v>
      </c>
      <c r="E5908">
        <v>4</v>
      </c>
      <c r="F5908">
        <v>2016</v>
      </c>
      <c r="G5908" t="s">
        <v>1164</v>
      </c>
      <c r="H5908" t="s">
        <v>543</v>
      </c>
      <c r="I5908" t="s">
        <v>1599</v>
      </c>
    </row>
    <row r="5909" spans="1:9" x14ac:dyDescent="0.25">
      <c r="A5909" t="s">
        <v>1741</v>
      </c>
      <c r="B5909">
        <v>0.14242371100000001</v>
      </c>
      <c r="C5909" t="s">
        <v>1391</v>
      </c>
      <c r="D5909" s="71">
        <v>42489</v>
      </c>
      <c r="E5909">
        <v>4</v>
      </c>
      <c r="F5909">
        <v>2016</v>
      </c>
      <c r="G5909" t="s">
        <v>1164</v>
      </c>
      <c r="H5909" t="s">
        <v>543</v>
      </c>
      <c r="I5909" t="s">
        <v>1599</v>
      </c>
    </row>
    <row r="5910" spans="1:9" x14ac:dyDescent="0.25">
      <c r="A5910" t="s">
        <v>1753</v>
      </c>
      <c r="B5910">
        <v>0.14223061100000001</v>
      </c>
      <c r="C5910" t="s">
        <v>1391</v>
      </c>
      <c r="D5910" s="71">
        <v>42150</v>
      </c>
      <c r="E5910">
        <v>5</v>
      </c>
      <c r="F5910">
        <v>2015</v>
      </c>
      <c r="G5910" t="s">
        <v>1164</v>
      </c>
      <c r="H5910" t="s">
        <v>543</v>
      </c>
      <c r="I5910" t="s">
        <v>1599</v>
      </c>
    </row>
    <row r="5911" spans="1:9" x14ac:dyDescent="0.25">
      <c r="A5911" t="s">
        <v>1806</v>
      </c>
      <c r="B5911">
        <v>0.141560203</v>
      </c>
      <c r="C5911" t="s">
        <v>1391</v>
      </c>
      <c r="D5911" s="71">
        <v>42317</v>
      </c>
      <c r="E5911">
        <v>11</v>
      </c>
      <c r="F5911">
        <v>2015</v>
      </c>
      <c r="G5911" t="s">
        <v>1164</v>
      </c>
      <c r="H5911" t="s">
        <v>543</v>
      </c>
      <c r="I5911" t="s">
        <v>1599</v>
      </c>
    </row>
    <row r="5912" spans="1:9" x14ac:dyDescent="0.25">
      <c r="A5912" t="s">
        <v>1824</v>
      </c>
      <c r="B5912">
        <v>0.14130963799999999</v>
      </c>
      <c r="C5912" t="s">
        <v>1391</v>
      </c>
      <c r="D5912" s="71">
        <v>41983</v>
      </c>
      <c r="E5912">
        <v>12</v>
      </c>
      <c r="F5912">
        <v>2014</v>
      </c>
      <c r="G5912" t="s">
        <v>1164</v>
      </c>
      <c r="H5912" t="s">
        <v>543</v>
      </c>
      <c r="I5912" t="s">
        <v>1599</v>
      </c>
    </row>
    <row r="5913" spans="1:9" x14ac:dyDescent="0.25">
      <c r="A5913" t="s">
        <v>1847</v>
      </c>
      <c r="B5913">
        <v>0.14114117500000001</v>
      </c>
      <c r="C5913" t="s">
        <v>1391</v>
      </c>
      <c r="D5913" s="71">
        <v>42475</v>
      </c>
      <c r="E5913">
        <v>4</v>
      </c>
      <c r="F5913">
        <v>2016</v>
      </c>
      <c r="G5913" t="s">
        <v>1164</v>
      </c>
      <c r="H5913" t="s">
        <v>543</v>
      </c>
      <c r="I5913" t="s">
        <v>1599</v>
      </c>
    </row>
    <row r="5914" spans="1:9" x14ac:dyDescent="0.25">
      <c r="A5914" t="s">
        <v>1886</v>
      </c>
      <c r="B5914">
        <v>0.14062801899999999</v>
      </c>
      <c r="C5914" t="s">
        <v>1391</v>
      </c>
      <c r="D5914" s="71">
        <v>42247</v>
      </c>
      <c r="E5914">
        <v>8</v>
      </c>
      <c r="F5914">
        <v>2015</v>
      </c>
      <c r="G5914" t="s">
        <v>1164</v>
      </c>
      <c r="H5914" t="s">
        <v>543</v>
      </c>
      <c r="I5914" t="s">
        <v>1599</v>
      </c>
    </row>
    <row r="5915" spans="1:9" x14ac:dyDescent="0.25">
      <c r="A5915" t="s">
        <v>1952</v>
      </c>
      <c r="B5915">
        <v>0.13985244499999999</v>
      </c>
      <c r="C5915" t="s">
        <v>1391</v>
      </c>
      <c r="D5915" s="71">
        <v>42450</v>
      </c>
      <c r="E5915">
        <v>3</v>
      </c>
      <c r="F5915">
        <v>2016</v>
      </c>
      <c r="G5915" t="s">
        <v>1164</v>
      </c>
      <c r="H5915" t="s">
        <v>543</v>
      </c>
      <c r="I5915" t="s">
        <v>1599</v>
      </c>
    </row>
    <row r="5916" spans="1:9" x14ac:dyDescent="0.25">
      <c r="A5916" t="s">
        <v>1953</v>
      </c>
      <c r="B5916">
        <v>0.13985244499999999</v>
      </c>
      <c r="C5916" t="s">
        <v>1391</v>
      </c>
      <c r="D5916" s="71">
        <v>42452</v>
      </c>
      <c r="E5916">
        <v>3</v>
      </c>
      <c r="F5916">
        <v>2016</v>
      </c>
      <c r="G5916" t="s">
        <v>1164</v>
      </c>
      <c r="H5916" t="s">
        <v>543</v>
      </c>
      <c r="I5916" t="s">
        <v>1599</v>
      </c>
    </row>
    <row r="5917" spans="1:9" x14ac:dyDescent="0.25">
      <c r="A5917" t="s">
        <v>1972</v>
      </c>
      <c r="B5917">
        <v>0.139669075</v>
      </c>
      <c r="C5917" t="s">
        <v>1391</v>
      </c>
      <c r="D5917" s="71">
        <v>42229</v>
      </c>
      <c r="E5917">
        <v>8</v>
      </c>
      <c r="F5917">
        <v>2015</v>
      </c>
      <c r="G5917" t="s">
        <v>1164</v>
      </c>
      <c r="H5917" t="s">
        <v>543</v>
      </c>
      <c r="I5917" t="s">
        <v>1599</v>
      </c>
    </row>
    <row r="5918" spans="1:9" x14ac:dyDescent="0.25">
      <c r="A5918" t="s">
        <v>1990</v>
      </c>
      <c r="B5918">
        <v>0.139424351</v>
      </c>
      <c r="C5918" t="s">
        <v>1391</v>
      </c>
      <c r="D5918" s="71">
        <v>42432</v>
      </c>
      <c r="E5918">
        <v>3</v>
      </c>
      <c r="F5918">
        <v>2016</v>
      </c>
      <c r="G5918" t="s">
        <v>1164</v>
      </c>
      <c r="H5918" t="s">
        <v>543</v>
      </c>
      <c r="I5918" t="s">
        <v>1599</v>
      </c>
    </row>
    <row r="5919" spans="1:9" x14ac:dyDescent="0.25">
      <c r="A5919" t="s">
        <v>2002</v>
      </c>
      <c r="B5919">
        <v>0.139214268</v>
      </c>
      <c r="C5919" t="s">
        <v>1391</v>
      </c>
      <c r="D5919" s="71">
        <v>42445</v>
      </c>
      <c r="E5919">
        <v>3</v>
      </c>
      <c r="F5919">
        <v>2016</v>
      </c>
      <c r="G5919" t="s">
        <v>1164</v>
      </c>
      <c r="H5919" t="s">
        <v>543</v>
      </c>
      <c r="I5919" t="s">
        <v>1599</v>
      </c>
    </row>
    <row r="5920" spans="1:9" x14ac:dyDescent="0.25">
      <c r="A5920" t="s">
        <v>2056</v>
      </c>
      <c r="B5920">
        <v>0.13861378499999999</v>
      </c>
      <c r="C5920" t="s">
        <v>1391</v>
      </c>
      <c r="D5920" s="71">
        <v>42489</v>
      </c>
      <c r="E5920">
        <v>4</v>
      </c>
      <c r="F5920">
        <v>2016</v>
      </c>
      <c r="G5920" t="s">
        <v>1164</v>
      </c>
      <c r="H5920" t="s">
        <v>543</v>
      </c>
      <c r="I5920" t="s">
        <v>1599</v>
      </c>
    </row>
    <row r="5921" spans="1:9" x14ac:dyDescent="0.25">
      <c r="A5921" t="s">
        <v>2213</v>
      </c>
      <c r="B5921">
        <v>0.13663929999999999</v>
      </c>
      <c r="C5921" t="s">
        <v>1391</v>
      </c>
      <c r="D5921" s="71">
        <v>42256</v>
      </c>
      <c r="E5921">
        <v>9</v>
      </c>
      <c r="F5921">
        <v>2015</v>
      </c>
      <c r="G5921" t="s">
        <v>1164</v>
      </c>
      <c r="H5921" t="s">
        <v>543</v>
      </c>
      <c r="I5921" t="s">
        <v>1599</v>
      </c>
    </row>
    <row r="5922" spans="1:9" x14ac:dyDescent="0.25">
      <c r="A5922" t="s">
        <v>2306</v>
      </c>
      <c r="B5922">
        <v>0.13565947</v>
      </c>
      <c r="C5922" t="s">
        <v>1391</v>
      </c>
      <c r="D5922" s="71">
        <v>42160</v>
      </c>
      <c r="E5922">
        <v>6</v>
      </c>
      <c r="F5922">
        <v>2015</v>
      </c>
      <c r="G5922" t="s">
        <v>1164</v>
      </c>
      <c r="H5922" t="s">
        <v>543</v>
      </c>
      <c r="I5922" t="s">
        <v>1599</v>
      </c>
    </row>
    <row r="5923" spans="1:9" x14ac:dyDescent="0.25">
      <c r="A5923" t="s">
        <v>2386</v>
      </c>
      <c r="B5923">
        <v>0.134712101</v>
      </c>
      <c r="C5923" t="s">
        <v>1391</v>
      </c>
      <c r="D5923" s="71">
        <v>42487</v>
      </c>
      <c r="E5923">
        <v>4</v>
      </c>
      <c r="F5923">
        <v>2016</v>
      </c>
      <c r="G5923" t="s">
        <v>1164</v>
      </c>
      <c r="H5923" t="s">
        <v>543</v>
      </c>
      <c r="I5923" t="s">
        <v>1599</v>
      </c>
    </row>
    <row r="5924" spans="1:9" x14ac:dyDescent="0.25">
      <c r="A5924" t="s">
        <v>2524</v>
      </c>
      <c r="B5924">
        <v>0.13326539300000001</v>
      </c>
      <c r="C5924" t="s">
        <v>1391</v>
      </c>
      <c r="D5924" s="71">
        <v>42368</v>
      </c>
      <c r="E5924">
        <v>12</v>
      </c>
      <c r="F5924">
        <v>2015</v>
      </c>
      <c r="G5924" t="s">
        <v>1164</v>
      </c>
      <c r="H5924" t="s">
        <v>543</v>
      </c>
      <c r="I5924" t="s">
        <v>1599</v>
      </c>
    </row>
    <row r="5925" spans="1:9" x14ac:dyDescent="0.25">
      <c r="A5925" t="s">
        <v>2577</v>
      </c>
      <c r="B5925">
        <v>0.13261313999999999</v>
      </c>
      <c r="C5925" t="s">
        <v>1391</v>
      </c>
      <c r="D5925" s="71">
        <v>42443</v>
      </c>
      <c r="E5925">
        <v>3</v>
      </c>
      <c r="F5925">
        <v>2016</v>
      </c>
      <c r="G5925" t="s">
        <v>1164</v>
      </c>
      <c r="H5925" t="s">
        <v>543</v>
      </c>
      <c r="I5925" t="s">
        <v>1599</v>
      </c>
    </row>
    <row r="5926" spans="1:9" x14ac:dyDescent="0.25">
      <c r="A5926" t="s">
        <v>1713</v>
      </c>
      <c r="B5926">
        <v>0.13108495100000001</v>
      </c>
      <c r="C5926" t="s">
        <v>1391</v>
      </c>
      <c r="D5926" s="71">
        <v>42165</v>
      </c>
      <c r="E5926">
        <v>6</v>
      </c>
      <c r="F5926">
        <v>2015</v>
      </c>
      <c r="G5926" t="s">
        <v>1164</v>
      </c>
      <c r="H5926" t="s">
        <v>543</v>
      </c>
      <c r="I5926" t="s">
        <v>1599</v>
      </c>
    </row>
    <row r="5927" spans="1:9" x14ac:dyDescent="0.25">
      <c r="A5927" t="s">
        <v>1795</v>
      </c>
      <c r="B5927">
        <v>0.13036003299999999</v>
      </c>
      <c r="C5927" t="s">
        <v>1391</v>
      </c>
      <c r="D5927" s="71">
        <v>42388</v>
      </c>
      <c r="E5927">
        <v>1</v>
      </c>
      <c r="F5927">
        <v>2016</v>
      </c>
      <c r="G5927" t="s">
        <v>1164</v>
      </c>
      <c r="H5927" t="s">
        <v>543</v>
      </c>
      <c r="I5927" t="s">
        <v>1599</v>
      </c>
    </row>
    <row r="5928" spans="1:9" x14ac:dyDescent="0.25">
      <c r="A5928" t="s">
        <v>1809</v>
      </c>
      <c r="B5928">
        <v>0.130244481</v>
      </c>
      <c r="C5928" t="s">
        <v>1391</v>
      </c>
      <c r="D5928" s="71">
        <v>42187</v>
      </c>
      <c r="E5928">
        <v>7</v>
      </c>
      <c r="F5928">
        <v>2015</v>
      </c>
      <c r="G5928" t="s">
        <v>1164</v>
      </c>
      <c r="H5928" t="s">
        <v>543</v>
      </c>
      <c r="I5928" t="s">
        <v>1599</v>
      </c>
    </row>
    <row r="5929" spans="1:9" x14ac:dyDescent="0.25">
      <c r="A5929" t="s">
        <v>1833</v>
      </c>
      <c r="B5929">
        <v>0.13008784700000001</v>
      </c>
      <c r="C5929" t="s">
        <v>1391</v>
      </c>
      <c r="D5929" s="71">
        <v>42354</v>
      </c>
      <c r="E5929">
        <v>12</v>
      </c>
      <c r="F5929">
        <v>2015</v>
      </c>
      <c r="G5929" t="s">
        <v>1164</v>
      </c>
      <c r="H5929" t="s">
        <v>543</v>
      </c>
      <c r="I5929" t="s">
        <v>1599</v>
      </c>
    </row>
    <row r="5930" spans="1:9" x14ac:dyDescent="0.25">
      <c r="A5930" t="s">
        <v>1945</v>
      </c>
      <c r="B5930">
        <v>0.12882268799999999</v>
      </c>
      <c r="C5930" t="s">
        <v>1391</v>
      </c>
      <c r="D5930" s="71">
        <v>42163</v>
      </c>
      <c r="E5930">
        <v>6</v>
      </c>
      <c r="F5930">
        <v>2015</v>
      </c>
      <c r="G5930" t="s">
        <v>1164</v>
      </c>
      <c r="H5930" t="s">
        <v>543</v>
      </c>
      <c r="I5930" t="s">
        <v>1599</v>
      </c>
    </row>
    <row r="5931" spans="1:9" x14ac:dyDescent="0.25">
      <c r="A5931" t="s">
        <v>2064</v>
      </c>
      <c r="B5931">
        <v>0.12742795300000001</v>
      </c>
      <c r="C5931" t="s">
        <v>1391</v>
      </c>
      <c r="D5931" s="71">
        <v>42186</v>
      </c>
      <c r="E5931">
        <v>7</v>
      </c>
      <c r="F5931">
        <v>2015</v>
      </c>
      <c r="G5931" t="s">
        <v>1164</v>
      </c>
      <c r="H5931" t="s">
        <v>543</v>
      </c>
      <c r="I5931" t="s">
        <v>1599</v>
      </c>
    </row>
    <row r="5932" spans="1:9" x14ac:dyDescent="0.25">
      <c r="A5932" t="s">
        <v>2071</v>
      </c>
      <c r="B5932">
        <v>0.12734815699999999</v>
      </c>
      <c r="C5932" t="s">
        <v>1391</v>
      </c>
      <c r="D5932" s="71">
        <v>42489</v>
      </c>
      <c r="E5932">
        <v>4</v>
      </c>
      <c r="F5932">
        <v>2016</v>
      </c>
      <c r="G5932" t="s">
        <v>1164</v>
      </c>
      <c r="H5932" t="s">
        <v>543</v>
      </c>
      <c r="I5932" t="s">
        <v>1599</v>
      </c>
    </row>
    <row r="5933" spans="1:9" x14ac:dyDescent="0.25">
      <c r="A5933" t="s">
        <v>2083</v>
      </c>
      <c r="B5933">
        <v>0.12717193800000001</v>
      </c>
      <c r="C5933" t="s">
        <v>1391</v>
      </c>
      <c r="D5933" s="71">
        <v>42264</v>
      </c>
      <c r="E5933">
        <v>9</v>
      </c>
      <c r="F5933">
        <v>2015</v>
      </c>
      <c r="G5933" t="s">
        <v>1164</v>
      </c>
      <c r="H5933" t="s">
        <v>543</v>
      </c>
      <c r="I5933" t="s">
        <v>1599</v>
      </c>
    </row>
    <row r="5934" spans="1:9" x14ac:dyDescent="0.25">
      <c r="A5934" t="s">
        <v>2092</v>
      </c>
      <c r="B5934">
        <v>0.12707410699999999</v>
      </c>
      <c r="C5934" t="s">
        <v>1391</v>
      </c>
      <c r="D5934" s="71">
        <v>42174</v>
      </c>
      <c r="E5934">
        <v>6</v>
      </c>
      <c r="F5934">
        <v>2015</v>
      </c>
      <c r="G5934" t="s">
        <v>1164</v>
      </c>
      <c r="H5934" t="s">
        <v>543</v>
      </c>
      <c r="I5934" t="s">
        <v>1599</v>
      </c>
    </row>
    <row r="5935" spans="1:9" x14ac:dyDescent="0.25">
      <c r="A5935" t="s">
        <v>2111</v>
      </c>
      <c r="B5935">
        <v>0.12687531199999999</v>
      </c>
      <c r="C5935" t="s">
        <v>1391</v>
      </c>
      <c r="D5935" s="71">
        <v>42153</v>
      </c>
      <c r="E5935">
        <v>5</v>
      </c>
      <c r="F5935">
        <v>2015</v>
      </c>
      <c r="G5935" t="s">
        <v>1164</v>
      </c>
      <c r="H5935" t="s">
        <v>543</v>
      </c>
      <c r="I5935" t="s">
        <v>1599</v>
      </c>
    </row>
    <row r="5936" spans="1:9" x14ac:dyDescent="0.25">
      <c r="A5936" t="s">
        <v>2162</v>
      </c>
      <c r="B5936">
        <v>0.126212458</v>
      </c>
      <c r="C5936" t="s">
        <v>1391</v>
      </c>
      <c r="D5936" s="71">
        <v>42243</v>
      </c>
      <c r="E5936">
        <v>8</v>
      </c>
      <c r="F5936">
        <v>2015</v>
      </c>
      <c r="G5936" t="s">
        <v>1164</v>
      </c>
      <c r="H5936" t="s">
        <v>543</v>
      </c>
      <c r="I5936" t="s">
        <v>1599</v>
      </c>
    </row>
    <row r="5937" spans="1:9" x14ac:dyDescent="0.25">
      <c r="A5937" t="s">
        <v>2420</v>
      </c>
      <c r="B5937">
        <v>0.123381885</v>
      </c>
      <c r="C5937" t="s">
        <v>1391</v>
      </c>
      <c r="D5937" s="71">
        <v>42187</v>
      </c>
      <c r="E5937">
        <v>7</v>
      </c>
      <c r="F5937">
        <v>2015</v>
      </c>
      <c r="G5937" t="s">
        <v>1164</v>
      </c>
      <c r="H5937" t="s">
        <v>543</v>
      </c>
      <c r="I5937" t="s">
        <v>1599</v>
      </c>
    </row>
    <row r="5938" spans="1:9" x14ac:dyDescent="0.25">
      <c r="A5938" t="s">
        <v>2439</v>
      </c>
      <c r="B5938">
        <v>0.123185056</v>
      </c>
      <c r="C5938" t="s">
        <v>1391</v>
      </c>
      <c r="D5938" s="71">
        <v>42306</v>
      </c>
      <c r="E5938">
        <v>10</v>
      </c>
      <c r="F5938">
        <v>2015</v>
      </c>
      <c r="G5938" t="s">
        <v>1164</v>
      </c>
      <c r="H5938" t="s">
        <v>543</v>
      </c>
      <c r="I5938" t="s">
        <v>1599</v>
      </c>
    </row>
    <row r="5939" spans="1:9" x14ac:dyDescent="0.25">
      <c r="A5939" t="s">
        <v>2091</v>
      </c>
      <c r="B5939">
        <v>0.29644543600000001</v>
      </c>
      <c r="C5939" t="s">
        <v>1391</v>
      </c>
      <c r="D5939" s="71">
        <v>42486</v>
      </c>
      <c r="E5939">
        <v>4</v>
      </c>
      <c r="F5939">
        <v>2016</v>
      </c>
      <c r="G5939" t="s">
        <v>1164</v>
      </c>
      <c r="H5939" t="s">
        <v>543</v>
      </c>
      <c r="I5939" t="s">
        <v>1599</v>
      </c>
    </row>
    <row r="5940" spans="1:9" x14ac:dyDescent="0.25">
      <c r="A5940" t="s">
        <v>2239</v>
      </c>
      <c r="B5940">
        <v>0.276469778</v>
      </c>
      <c r="C5940" t="s">
        <v>1391</v>
      </c>
      <c r="D5940" s="71">
        <v>42194</v>
      </c>
      <c r="E5940">
        <v>7</v>
      </c>
      <c r="F5940">
        <v>2015</v>
      </c>
      <c r="G5940" t="s">
        <v>1164</v>
      </c>
      <c r="H5940" t="s">
        <v>543</v>
      </c>
      <c r="I5940" t="s">
        <v>1599</v>
      </c>
    </row>
    <row r="5941" spans="1:9" x14ac:dyDescent="0.25">
      <c r="A5941" t="s">
        <v>1905</v>
      </c>
      <c r="B5941">
        <v>0.17175490500000001</v>
      </c>
      <c r="C5941" t="s">
        <v>1391</v>
      </c>
      <c r="D5941" s="71">
        <v>42034</v>
      </c>
      <c r="E5941">
        <v>1</v>
      </c>
      <c r="F5941">
        <v>2015</v>
      </c>
      <c r="G5941" t="s">
        <v>1164</v>
      </c>
      <c r="H5941" t="s">
        <v>543</v>
      </c>
      <c r="I5941" t="s">
        <v>1599</v>
      </c>
    </row>
    <row r="5942" spans="1:9" x14ac:dyDescent="0.25">
      <c r="A5942" t="s">
        <v>2194</v>
      </c>
      <c r="B5942">
        <v>0.16527851199999999</v>
      </c>
      <c r="C5942" t="s">
        <v>1391</v>
      </c>
      <c r="D5942" s="71">
        <v>42115</v>
      </c>
      <c r="E5942">
        <v>4</v>
      </c>
      <c r="F5942">
        <v>2015</v>
      </c>
      <c r="G5942" t="s">
        <v>1164</v>
      </c>
      <c r="H5942" t="s">
        <v>543</v>
      </c>
      <c r="I5942" t="s">
        <v>1599</v>
      </c>
    </row>
    <row r="5943" spans="1:9" x14ac:dyDescent="0.25">
      <c r="A5943" t="s">
        <v>1903</v>
      </c>
      <c r="B5943">
        <v>0.153266603</v>
      </c>
      <c r="C5943" t="s">
        <v>1391</v>
      </c>
      <c r="D5943" s="71">
        <v>42312</v>
      </c>
      <c r="E5943">
        <v>11</v>
      </c>
      <c r="F5943">
        <v>2015</v>
      </c>
      <c r="G5943" t="s">
        <v>1164</v>
      </c>
      <c r="H5943" t="s">
        <v>543</v>
      </c>
      <c r="I5943" t="s">
        <v>1599</v>
      </c>
    </row>
    <row r="5944" spans="1:9" x14ac:dyDescent="0.25">
      <c r="A5944" t="s">
        <v>2142</v>
      </c>
      <c r="B5944">
        <v>0.149904965</v>
      </c>
      <c r="C5944" t="s">
        <v>1391</v>
      </c>
      <c r="D5944" s="71">
        <v>42305</v>
      </c>
      <c r="E5944">
        <v>10</v>
      </c>
      <c r="F5944">
        <v>2015</v>
      </c>
      <c r="G5944" t="s">
        <v>1164</v>
      </c>
      <c r="H5944" t="s">
        <v>543</v>
      </c>
      <c r="I5944" t="s">
        <v>1599</v>
      </c>
    </row>
    <row r="5945" spans="1:9" x14ac:dyDescent="0.25">
      <c r="A5945" t="s">
        <v>2337</v>
      </c>
      <c r="B5945">
        <v>0.14727363800000001</v>
      </c>
      <c r="C5945" t="s">
        <v>1391</v>
      </c>
      <c r="D5945" s="71">
        <v>42395</v>
      </c>
      <c r="E5945">
        <v>1</v>
      </c>
      <c r="F5945">
        <v>2016</v>
      </c>
      <c r="G5945" t="s">
        <v>1164</v>
      </c>
      <c r="H5945" t="s">
        <v>543</v>
      </c>
      <c r="I5945" t="s">
        <v>1599</v>
      </c>
    </row>
    <row r="5946" spans="1:9" x14ac:dyDescent="0.25">
      <c r="A5946" t="s">
        <v>2383</v>
      </c>
      <c r="B5946">
        <v>0.14659788400000001</v>
      </c>
      <c r="C5946" t="s">
        <v>1391</v>
      </c>
      <c r="D5946" s="71">
        <v>42277</v>
      </c>
      <c r="E5946">
        <v>9</v>
      </c>
      <c r="F5946">
        <v>2015</v>
      </c>
      <c r="G5946" t="s">
        <v>1164</v>
      </c>
      <c r="H5946" t="s">
        <v>543</v>
      </c>
      <c r="I5946" t="s">
        <v>1599</v>
      </c>
    </row>
    <row r="5947" spans="1:9" x14ac:dyDescent="0.25">
      <c r="A5947" t="s">
        <v>1949</v>
      </c>
      <c r="B5947">
        <v>0.139916922</v>
      </c>
      <c r="C5947" t="s">
        <v>1391</v>
      </c>
      <c r="D5947" s="71">
        <v>42198</v>
      </c>
      <c r="E5947">
        <v>7</v>
      </c>
      <c r="F5947">
        <v>2015</v>
      </c>
      <c r="G5947" t="s">
        <v>1164</v>
      </c>
      <c r="H5947" t="s">
        <v>543</v>
      </c>
      <c r="I5947" t="s">
        <v>1599</v>
      </c>
    </row>
    <row r="5948" spans="1:9" x14ac:dyDescent="0.25">
      <c r="A5948" t="s">
        <v>2075</v>
      </c>
      <c r="B5948">
        <v>0.138411741</v>
      </c>
      <c r="C5948" t="s">
        <v>1391</v>
      </c>
      <c r="D5948" s="71">
        <v>42366</v>
      </c>
      <c r="E5948">
        <v>12</v>
      </c>
      <c r="F5948">
        <v>2015</v>
      </c>
      <c r="G5948" t="s">
        <v>1164</v>
      </c>
      <c r="H5948" t="s">
        <v>543</v>
      </c>
      <c r="I5948" t="s">
        <v>1599</v>
      </c>
    </row>
    <row r="5949" spans="1:9" x14ac:dyDescent="0.25">
      <c r="A5949" t="s">
        <v>2145</v>
      </c>
      <c r="B5949">
        <v>0.137445083</v>
      </c>
      <c r="C5949" t="s">
        <v>1391</v>
      </c>
      <c r="D5949" s="71">
        <v>42345</v>
      </c>
      <c r="E5949">
        <v>12</v>
      </c>
      <c r="F5949">
        <v>2015</v>
      </c>
      <c r="G5949" t="s">
        <v>1164</v>
      </c>
      <c r="H5949" t="s">
        <v>543</v>
      </c>
      <c r="I5949" t="s">
        <v>1599</v>
      </c>
    </row>
    <row r="5950" spans="1:9" x14ac:dyDescent="0.25">
      <c r="A5950" t="s">
        <v>2237</v>
      </c>
      <c r="B5950">
        <v>0.136360756</v>
      </c>
      <c r="C5950" t="s">
        <v>1391</v>
      </c>
      <c r="D5950" s="71">
        <v>42298</v>
      </c>
      <c r="E5950">
        <v>10</v>
      </c>
      <c r="F5950">
        <v>2015</v>
      </c>
      <c r="G5950" t="s">
        <v>1164</v>
      </c>
      <c r="H5950" t="s">
        <v>543</v>
      </c>
      <c r="I5950" t="s">
        <v>1599</v>
      </c>
    </row>
    <row r="5951" spans="1:9" x14ac:dyDescent="0.25">
      <c r="A5951" t="s">
        <v>2336</v>
      </c>
      <c r="B5951">
        <v>0.13526092000000001</v>
      </c>
      <c r="C5951" t="s">
        <v>1391</v>
      </c>
      <c r="D5951" s="71">
        <v>42404</v>
      </c>
      <c r="E5951">
        <v>2</v>
      </c>
      <c r="F5951">
        <v>2016</v>
      </c>
      <c r="G5951" t="s">
        <v>1164</v>
      </c>
      <c r="H5951" t="s">
        <v>543</v>
      </c>
      <c r="I5951" t="s">
        <v>1599</v>
      </c>
    </row>
    <row r="5952" spans="1:9" x14ac:dyDescent="0.25">
      <c r="A5952" t="s">
        <v>2485</v>
      </c>
      <c r="B5952">
        <v>0.133687415</v>
      </c>
      <c r="C5952" t="s">
        <v>1391</v>
      </c>
      <c r="D5952" s="71">
        <v>42368</v>
      </c>
      <c r="E5952">
        <v>12</v>
      </c>
      <c r="F5952">
        <v>2015</v>
      </c>
      <c r="G5952" t="s">
        <v>1164</v>
      </c>
      <c r="H5952" t="s">
        <v>543</v>
      </c>
      <c r="I5952" t="s">
        <v>1599</v>
      </c>
    </row>
    <row r="5953" spans="1:9" x14ac:dyDescent="0.25">
      <c r="A5953" t="s">
        <v>1730</v>
      </c>
      <c r="B5953">
        <v>0.13092508</v>
      </c>
      <c r="C5953" t="s">
        <v>1391</v>
      </c>
      <c r="D5953" s="71">
        <v>42355</v>
      </c>
      <c r="E5953">
        <v>12</v>
      </c>
      <c r="F5953">
        <v>2015</v>
      </c>
      <c r="G5953" t="s">
        <v>1164</v>
      </c>
      <c r="H5953" t="s">
        <v>543</v>
      </c>
      <c r="I5953" t="s">
        <v>1599</v>
      </c>
    </row>
    <row r="5954" spans="1:9" x14ac:dyDescent="0.25">
      <c r="A5954" t="s">
        <v>2170</v>
      </c>
      <c r="B5954">
        <v>0.126076351</v>
      </c>
      <c r="C5954" t="s">
        <v>1391</v>
      </c>
      <c r="D5954" s="71">
        <v>42002</v>
      </c>
      <c r="E5954">
        <v>12</v>
      </c>
      <c r="F5954">
        <v>2014</v>
      </c>
      <c r="G5954" t="s">
        <v>1164</v>
      </c>
      <c r="H5954" t="s">
        <v>543</v>
      </c>
      <c r="I5954" t="s">
        <v>1599</v>
      </c>
    </row>
    <row r="5955" spans="1:9" x14ac:dyDescent="0.25">
      <c r="A5955" t="s">
        <v>2349</v>
      </c>
      <c r="B5955">
        <v>0.124118907</v>
      </c>
      <c r="C5955" t="s">
        <v>1391</v>
      </c>
      <c r="D5955" s="71">
        <v>42424</v>
      </c>
      <c r="E5955">
        <v>2</v>
      </c>
      <c r="F5955">
        <v>2016</v>
      </c>
      <c r="G5955" t="s">
        <v>1164</v>
      </c>
      <c r="H5955" t="s">
        <v>543</v>
      </c>
      <c r="I5955" t="s">
        <v>1599</v>
      </c>
    </row>
    <row r="5956" spans="1:9" x14ac:dyDescent="0.25">
      <c r="A5956" t="s">
        <v>1803</v>
      </c>
      <c r="B5956">
        <v>0.13029048700000001</v>
      </c>
      <c r="C5956" t="s">
        <v>1391</v>
      </c>
      <c r="D5956" s="71">
        <v>42185</v>
      </c>
      <c r="E5956">
        <v>6</v>
      </c>
      <c r="F5956">
        <v>2015</v>
      </c>
      <c r="G5956" t="s">
        <v>1164</v>
      </c>
      <c r="H5956" t="s">
        <v>543</v>
      </c>
      <c r="I5956" t="s">
        <v>1599</v>
      </c>
    </row>
    <row r="5957" spans="1:9" x14ac:dyDescent="0.25">
      <c r="A5957" t="s">
        <v>2642</v>
      </c>
      <c r="B5957">
        <v>0.14372174700000001</v>
      </c>
      <c r="C5957" t="s">
        <v>1391</v>
      </c>
      <c r="D5957" s="71">
        <v>42151</v>
      </c>
      <c r="E5957">
        <v>5</v>
      </c>
      <c r="F5957">
        <v>2015</v>
      </c>
      <c r="G5957" t="s">
        <v>1598</v>
      </c>
      <c r="H5957" t="s">
        <v>1019</v>
      </c>
      <c r="I5957" t="s">
        <v>1599</v>
      </c>
    </row>
    <row r="5958" spans="1:9" x14ac:dyDescent="0.25">
      <c r="A5958" t="s">
        <v>2273</v>
      </c>
      <c r="B5958">
        <v>0.14838839400000001</v>
      </c>
      <c r="C5958" t="s">
        <v>1473</v>
      </c>
      <c r="D5958" s="71">
        <v>42460</v>
      </c>
      <c r="E5958">
        <v>3</v>
      </c>
      <c r="F5958">
        <v>2016</v>
      </c>
      <c r="G5958" t="s">
        <v>1165</v>
      </c>
      <c r="H5958" t="s">
        <v>1021</v>
      </c>
      <c r="I5958" t="s">
        <v>1599</v>
      </c>
    </row>
    <row r="5959" spans="1:9" x14ac:dyDescent="0.25">
      <c r="A5959" t="s">
        <v>2502</v>
      </c>
      <c r="B5959">
        <v>0.133448436</v>
      </c>
      <c r="C5959" t="s">
        <v>1473</v>
      </c>
      <c r="D5959" s="71">
        <v>42247</v>
      </c>
      <c r="E5959">
        <v>8</v>
      </c>
      <c r="F5959">
        <v>2015</v>
      </c>
      <c r="G5959" t="s">
        <v>1165</v>
      </c>
      <c r="H5959" t="s">
        <v>1021</v>
      </c>
      <c r="I5959" t="s">
        <v>1599</v>
      </c>
    </row>
    <row r="5960" spans="1:9" x14ac:dyDescent="0.25">
      <c r="A5960" t="s">
        <v>2069</v>
      </c>
      <c r="B5960">
        <v>0.12737158200000001</v>
      </c>
      <c r="C5960" t="s">
        <v>1473</v>
      </c>
      <c r="D5960" s="71">
        <v>42270</v>
      </c>
      <c r="E5960">
        <v>9</v>
      </c>
      <c r="F5960">
        <v>2015</v>
      </c>
      <c r="G5960" t="s">
        <v>1165</v>
      </c>
      <c r="H5960" t="s">
        <v>1021</v>
      </c>
      <c r="I5960" t="s">
        <v>1599</v>
      </c>
    </row>
    <row r="5961" spans="1:9" x14ac:dyDescent="0.25">
      <c r="A5961" t="s">
        <v>2199</v>
      </c>
      <c r="B5961">
        <v>0.28113540999999997</v>
      </c>
      <c r="C5961" t="s">
        <v>1337</v>
      </c>
      <c r="D5961" s="71">
        <v>42516</v>
      </c>
      <c r="E5961">
        <v>5</v>
      </c>
      <c r="F5961">
        <v>2016</v>
      </c>
      <c r="G5961" t="s">
        <v>1598</v>
      </c>
      <c r="H5961" t="s">
        <v>1019</v>
      </c>
      <c r="I5961" t="s">
        <v>1599</v>
      </c>
    </row>
    <row r="5962" spans="1:9" x14ac:dyDescent="0.25">
      <c r="A5962" t="s">
        <v>2272</v>
      </c>
      <c r="B5962">
        <v>0.27331540300000001</v>
      </c>
      <c r="C5962" t="s">
        <v>1337</v>
      </c>
      <c r="D5962" s="71">
        <v>41906</v>
      </c>
      <c r="E5962">
        <v>9</v>
      </c>
      <c r="F5962">
        <v>2014</v>
      </c>
      <c r="G5962" t="s">
        <v>1598</v>
      </c>
      <c r="H5962" t="s">
        <v>1019</v>
      </c>
      <c r="I5962" t="s">
        <v>1599</v>
      </c>
    </row>
    <row r="5963" spans="1:9" x14ac:dyDescent="0.25">
      <c r="A5963" t="s">
        <v>2486</v>
      </c>
      <c r="B5963">
        <v>0.14531016399999999</v>
      </c>
      <c r="C5963" t="s">
        <v>1337</v>
      </c>
      <c r="D5963" s="71">
        <v>42530</v>
      </c>
      <c r="E5963">
        <v>6</v>
      </c>
      <c r="F5963">
        <v>2016</v>
      </c>
      <c r="G5963" t="s">
        <v>1598</v>
      </c>
      <c r="H5963" t="s">
        <v>1019</v>
      </c>
      <c r="I5963" t="s">
        <v>1599</v>
      </c>
    </row>
    <row r="5964" spans="1:9" x14ac:dyDescent="0.25">
      <c r="A5964" t="s">
        <v>1758</v>
      </c>
      <c r="B5964">
        <v>0.45788970499999998</v>
      </c>
      <c r="C5964" t="s">
        <v>1346</v>
      </c>
      <c r="D5964" s="71">
        <v>42283</v>
      </c>
      <c r="E5964">
        <v>10</v>
      </c>
      <c r="F5964">
        <v>2015</v>
      </c>
      <c r="G5964" t="s">
        <v>1598</v>
      </c>
      <c r="H5964" t="s">
        <v>1019</v>
      </c>
      <c r="I5964" t="s">
        <v>1599</v>
      </c>
    </row>
    <row r="5965" spans="1:9" x14ac:dyDescent="0.25">
      <c r="A5965" t="s">
        <v>1784</v>
      </c>
      <c r="B5965">
        <v>0.41305744100000003</v>
      </c>
      <c r="C5965" t="s">
        <v>1308</v>
      </c>
      <c r="D5965" s="71">
        <v>41831</v>
      </c>
      <c r="E5965">
        <v>7</v>
      </c>
      <c r="F5965">
        <v>2014</v>
      </c>
      <c r="G5965" t="s">
        <v>1598</v>
      </c>
      <c r="H5965" t="s">
        <v>1019</v>
      </c>
      <c r="I5965" t="s">
        <v>1599</v>
      </c>
    </row>
    <row r="5966" spans="1:9" x14ac:dyDescent="0.25">
      <c r="A5966" t="s">
        <v>1934</v>
      </c>
      <c r="B5966">
        <v>0.152875188</v>
      </c>
      <c r="C5966" t="s">
        <v>1407</v>
      </c>
      <c r="D5966" s="71">
        <v>41614</v>
      </c>
      <c r="E5966">
        <v>12</v>
      </c>
      <c r="F5966">
        <v>2013</v>
      </c>
      <c r="G5966" t="s">
        <v>1164</v>
      </c>
      <c r="H5966" t="s">
        <v>543</v>
      </c>
      <c r="I5966" t="s">
        <v>1599</v>
      </c>
    </row>
    <row r="5967" spans="1:9" x14ac:dyDescent="0.25">
      <c r="A5967" t="s">
        <v>2095</v>
      </c>
      <c r="B5967">
        <v>0.16735804400000001</v>
      </c>
      <c r="C5967" t="s">
        <v>1407</v>
      </c>
      <c r="D5967" s="71">
        <v>42045</v>
      </c>
      <c r="E5967">
        <v>2</v>
      </c>
      <c r="F5967">
        <v>2015</v>
      </c>
      <c r="G5967" t="s">
        <v>1164</v>
      </c>
      <c r="H5967" t="s">
        <v>543</v>
      </c>
      <c r="I5967" t="s">
        <v>1599</v>
      </c>
    </row>
    <row r="5968" spans="1:9" x14ac:dyDescent="0.25">
      <c r="A5968" t="s">
        <v>1655</v>
      </c>
      <c r="B5968">
        <v>1.197827134</v>
      </c>
      <c r="C5968" t="s">
        <v>1306</v>
      </c>
      <c r="D5968" s="71">
        <v>42453</v>
      </c>
      <c r="E5968">
        <v>3</v>
      </c>
      <c r="F5968">
        <v>2016</v>
      </c>
      <c r="G5968" t="s">
        <v>1598</v>
      </c>
      <c r="H5968" t="s">
        <v>1019</v>
      </c>
      <c r="I5968" t="s">
        <v>1599</v>
      </c>
    </row>
    <row r="5969" spans="1:9" x14ac:dyDescent="0.25">
      <c r="A5969" t="s">
        <v>1764</v>
      </c>
      <c r="B5969">
        <v>0.43635455699999998</v>
      </c>
      <c r="C5969" t="s">
        <v>1306</v>
      </c>
      <c r="D5969" s="71">
        <v>42193</v>
      </c>
      <c r="E5969">
        <v>7</v>
      </c>
      <c r="F5969">
        <v>2015</v>
      </c>
      <c r="G5969" t="s">
        <v>1598</v>
      </c>
      <c r="H5969" t="s">
        <v>1019</v>
      </c>
      <c r="I5969" t="s">
        <v>1599</v>
      </c>
    </row>
    <row r="5970" spans="1:9" x14ac:dyDescent="0.25">
      <c r="A5970" t="s">
        <v>1750</v>
      </c>
      <c r="B5970">
        <v>0.47028036499999998</v>
      </c>
      <c r="C5970" t="s">
        <v>1306</v>
      </c>
      <c r="D5970" s="71">
        <v>42460</v>
      </c>
      <c r="E5970">
        <v>3</v>
      </c>
      <c r="F5970">
        <v>2016</v>
      </c>
      <c r="G5970" t="s">
        <v>1598</v>
      </c>
      <c r="H5970" t="s">
        <v>1019</v>
      </c>
      <c r="I5970" t="s">
        <v>1599</v>
      </c>
    </row>
    <row r="5971" spans="1:9" x14ac:dyDescent="0.25">
      <c r="A5971" t="s">
        <v>1751</v>
      </c>
      <c r="B5971">
        <v>0.47028036400000001</v>
      </c>
      <c r="C5971" t="s">
        <v>1306</v>
      </c>
      <c r="D5971" s="71">
        <v>42445</v>
      </c>
      <c r="E5971">
        <v>3</v>
      </c>
      <c r="F5971">
        <v>2016</v>
      </c>
      <c r="G5971" t="s">
        <v>1598</v>
      </c>
      <c r="H5971" t="s">
        <v>1019</v>
      </c>
      <c r="I5971" t="s">
        <v>1599</v>
      </c>
    </row>
    <row r="5972" spans="1:9" x14ac:dyDescent="0.25">
      <c r="A5972" t="s">
        <v>1783</v>
      </c>
      <c r="B5972">
        <v>0.41653506299999998</v>
      </c>
      <c r="C5972" t="s">
        <v>1306</v>
      </c>
      <c r="D5972" s="71">
        <v>42223</v>
      </c>
      <c r="E5972">
        <v>8</v>
      </c>
      <c r="F5972">
        <v>2015</v>
      </c>
      <c r="G5972" t="s">
        <v>1598</v>
      </c>
      <c r="H5972" t="s">
        <v>1019</v>
      </c>
      <c r="I5972" t="s">
        <v>1599</v>
      </c>
    </row>
    <row r="5973" spans="1:9" x14ac:dyDescent="0.25">
      <c r="A5973" t="s">
        <v>1792</v>
      </c>
      <c r="B5973">
        <v>0.40285749900000001</v>
      </c>
      <c r="C5973" t="s">
        <v>1306</v>
      </c>
      <c r="D5973" s="71">
        <v>42152</v>
      </c>
      <c r="E5973">
        <v>5</v>
      </c>
      <c r="F5973">
        <v>2015</v>
      </c>
      <c r="G5973" t="s">
        <v>1598</v>
      </c>
      <c r="H5973" t="s">
        <v>1019</v>
      </c>
      <c r="I5973" t="s">
        <v>1599</v>
      </c>
    </row>
    <row r="5974" spans="1:9" x14ac:dyDescent="0.25">
      <c r="A5974" t="s">
        <v>2001</v>
      </c>
      <c r="B5974">
        <v>0.31552063699999999</v>
      </c>
      <c r="C5974" t="s">
        <v>1306</v>
      </c>
      <c r="D5974" s="71">
        <v>42277</v>
      </c>
      <c r="E5974">
        <v>9</v>
      </c>
      <c r="F5974">
        <v>2015</v>
      </c>
      <c r="G5974" t="s">
        <v>1598</v>
      </c>
      <c r="H5974" t="s">
        <v>1019</v>
      </c>
      <c r="I5974" t="s">
        <v>1599</v>
      </c>
    </row>
    <row r="5975" spans="1:9" x14ac:dyDescent="0.25">
      <c r="A5975" t="s">
        <v>1708</v>
      </c>
      <c r="B5975">
        <v>0.22954809600000001</v>
      </c>
      <c r="C5975" t="s">
        <v>1306</v>
      </c>
      <c r="D5975" s="71">
        <v>42087</v>
      </c>
      <c r="E5975">
        <v>3</v>
      </c>
      <c r="F5975">
        <v>2015</v>
      </c>
      <c r="G5975" t="s">
        <v>1598</v>
      </c>
      <c r="H5975" t="s">
        <v>1019</v>
      </c>
      <c r="I5975" t="s">
        <v>1599</v>
      </c>
    </row>
    <row r="5976" spans="1:9" x14ac:dyDescent="0.25">
      <c r="A5976" t="s">
        <v>2386</v>
      </c>
      <c r="B5976">
        <v>0.188007968</v>
      </c>
      <c r="C5976" t="s">
        <v>1306</v>
      </c>
      <c r="D5976" s="71">
        <v>41810</v>
      </c>
      <c r="E5976">
        <v>6</v>
      </c>
      <c r="F5976">
        <v>2014</v>
      </c>
      <c r="G5976" t="s">
        <v>1598</v>
      </c>
      <c r="H5976" t="s">
        <v>1019</v>
      </c>
      <c r="I5976" t="s">
        <v>1599</v>
      </c>
    </row>
    <row r="5977" spans="1:9" x14ac:dyDescent="0.25">
      <c r="A5977" t="s">
        <v>1709</v>
      </c>
      <c r="B5977">
        <v>0.15606809299999999</v>
      </c>
      <c r="C5977" t="s">
        <v>1306</v>
      </c>
      <c r="D5977" s="71">
        <v>41964</v>
      </c>
      <c r="E5977">
        <v>11</v>
      </c>
      <c r="F5977">
        <v>2014</v>
      </c>
      <c r="G5977" t="s">
        <v>1598</v>
      </c>
      <c r="H5977" t="s">
        <v>1019</v>
      </c>
      <c r="I5977" t="s">
        <v>1599</v>
      </c>
    </row>
    <row r="5978" spans="1:9" x14ac:dyDescent="0.25">
      <c r="A5978" t="s">
        <v>2300</v>
      </c>
      <c r="B5978">
        <v>0.13572113399999999</v>
      </c>
      <c r="C5978" t="s">
        <v>1306</v>
      </c>
      <c r="D5978" s="71">
        <v>41740</v>
      </c>
      <c r="E5978">
        <v>4</v>
      </c>
      <c r="F5978">
        <v>2014</v>
      </c>
      <c r="G5978" t="s">
        <v>1598</v>
      </c>
      <c r="H5978" t="s">
        <v>1019</v>
      </c>
      <c r="I5978" t="s">
        <v>1599</v>
      </c>
    </row>
    <row r="5979" spans="1:9" x14ac:dyDescent="0.25">
      <c r="A5979" t="s">
        <v>1980</v>
      </c>
      <c r="B5979">
        <v>0.20882637100000001</v>
      </c>
      <c r="C5979" t="s">
        <v>1306</v>
      </c>
      <c r="D5979" s="71">
        <v>41877</v>
      </c>
      <c r="E5979">
        <v>8</v>
      </c>
      <c r="F5979">
        <v>2014</v>
      </c>
      <c r="G5979" t="s">
        <v>1598</v>
      </c>
      <c r="H5979" t="s">
        <v>1019</v>
      </c>
      <c r="I5979" t="s">
        <v>1599</v>
      </c>
    </row>
    <row r="5980" spans="1:9" x14ac:dyDescent="0.25">
      <c r="A5980" t="s">
        <v>1755</v>
      </c>
      <c r="B5980">
        <v>0.225335286</v>
      </c>
      <c r="C5980" t="s">
        <v>1306</v>
      </c>
      <c r="D5980" s="71">
        <v>41899</v>
      </c>
      <c r="E5980">
        <v>9</v>
      </c>
      <c r="F5980">
        <v>2014</v>
      </c>
      <c r="G5980" t="s">
        <v>1598</v>
      </c>
      <c r="H5980" t="s">
        <v>1019</v>
      </c>
      <c r="I5980" t="s">
        <v>1599</v>
      </c>
    </row>
    <row r="5981" spans="1:9" x14ac:dyDescent="0.25">
      <c r="A5981" t="s">
        <v>1791</v>
      </c>
      <c r="B5981">
        <v>0.40586777299999999</v>
      </c>
      <c r="C5981" t="s">
        <v>1306</v>
      </c>
      <c r="D5981" s="71">
        <v>42185</v>
      </c>
      <c r="E5981">
        <v>6</v>
      </c>
      <c r="F5981">
        <v>2015</v>
      </c>
      <c r="G5981" t="s">
        <v>1598</v>
      </c>
      <c r="H5981" t="s">
        <v>1019</v>
      </c>
      <c r="I5981" t="s">
        <v>1599</v>
      </c>
    </row>
    <row r="5982" spans="1:9" x14ac:dyDescent="0.25">
      <c r="A5982" t="s">
        <v>1989</v>
      </c>
      <c r="B5982">
        <v>0.15201460899999999</v>
      </c>
      <c r="C5982" t="s">
        <v>1306</v>
      </c>
      <c r="D5982" s="71">
        <v>42185</v>
      </c>
      <c r="E5982">
        <v>6</v>
      </c>
      <c r="F5982">
        <v>2015</v>
      </c>
      <c r="G5982" t="s">
        <v>1598</v>
      </c>
      <c r="H5982" t="s">
        <v>1019</v>
      </c>
      <c r="I5982" t="s">
        <v>1599</v>
      </c>
    </row>
    <row r="5983" spans="1:9" x14ac:dyDescent="0.25">
      <c r="A5983" t="s">
        <v>2551</v>
      </c>
      <c r="B5983">
        <v>0.24410089200000001</v>
      </c>
      <c r="C5983" t="s">
        <v>1516</v>
      </c>
      <c r="D5983" s="71">
        <v>42489</v>
      </c>
      <c r="E5983">
        <v>4</v>
      </c>
      <c r="F5983">
        <v>2016</v>
      </c>
      <c r="G5983" t="s">
        <v>1164</v>
      </c>
      <c r="H5983" t="s">
        <v>1020</v>
      </c>
      <c r="I5983" t="s">
        <v>1599</v>
      </c>
    </row>
    <row r="5984" spans="1:9" x14ac:dyDescent="0.25">
      <c r="A5984" t="s">
        <v>2425</v>
      </c>
      <c r="B5984">
        <v>0.255812235</v>
      </c>
      <c r="C5984" t="s">
        <v>1516</v>
      </c>
      <c r="D5984" s="71">
        <v>42377</v>
      </c>
      <c r="E5984">
        <v>1</v>
      </c>
      <c r="F5984">
        <v>2016</v>
      </c>
      <c r="G5984" t="s">
        <v>1164</v>
      </c>
      <c r="H5984" t="s">
        <v>543</v>
      </c>
      <c r="I5984" t="s">
        <v>1599</v>
      </c>
    </row>
    <row r="5985" spans="1:9" x14ac:dyDescent="0.25">
      <c r="A5985" t="s">
        <v>2478</v>
      </c>
      <c r="B5985">
        <v>0.13378235799999999</v>
      </c>
      <c r="C5985" t="s">
        <v>1353</v>
      </c>
      <c r="D5985" s="71">
        <v>41547</v>
      </c>
      <c r="E5985">
        <v>9</v>
      </c>
      <c r="F5985">
        <v>2013</v>
      </c>
      <c r="G5985" t="s">
        <v>1598</v>
      </c>
      <c r="H5985" t="s">
        <v>1019</v>
      </c>
      <c r="I5985" t="s">
        <v>1599</v>
      </c>
    </row>
    <row r="5986" spans="1:9" x14ac:dyDescent="0.25">
      <c r="A5986" t="s">
        <v>1948</v>
      </c>
      <c r="B5986">
        <v>0.13991788699999999</v>
      </c>
      <c r="C5986" t="s">
        <v>1435</v>
      </c>
      <c r="D5986" s="71">
        <v>42118</v>
      </c>
      <c r="E5986">
        <v>4</v>
      </c>
      <c r="F5986">
        <v>2015</v>
      </c>
      <c r="G5986" t="s">
        <v>1164</v>
      </c>
      <c r="H5986" t="s">
        <v>1020</v>
      </c>
      <c r="I5986" t="s">
        <v>1599</v>
      </c>
    </row>
    <row r="5987" spans="1:9" x14ac:dyDescent="0.25">
      <c r="A5987" t="s">
        <v>1802</v>
      </c>
      <c r="B5987">
        <v>0.39378116099999999</v>
      </c>
      <c r="C5987" t="s">
        <v>1292</v>
      </c>
      <c r="D5987" s="71">
        <v>42247</v>
      </c>
      <c r="E5987">
        <v>8</v>
      </c>
      <c r="F5987">
        <v>2015</v>
      </c>
      <c r="G5987" t="s">
        <v>1598</v>
      </c>
      <c r="H5987" t="s">
        <v>1019</v>
      </c>
      <c r="I5987" t="s">
        <v>1599</v>
      </c>
    </row>
    <row r="5988" spans="1:9" x14ac:dyDescent="0.25">
      <c r="A5988" t="s">
        <v>1821</v>
      </c>
      <c r="B5988">
        <v>0.377131789</v>
      </c>
      <c r="C5988" t="s">
        <v>1292</v>
      </c>
      <c r="D5988" s="71">
        <v>42368</v>
      </c>
      <c r="E5988">
        <v>12</v>
      </c>
      <c r="F5988">
        <v>2015</v>
      </c>
      <c r="G5988" t="s">
        <v>1598</v>
      </c>
      <c r="H5988" t="s">
        <v>1019</v>
      </c>
      <c r="I5988" t="s">
        <v>1599</v>
      </c>
    </row>
    <row r="5989" spans="1:9" x14ac:dyDescent="0.25">
      <c r="A5989" t="s">
        <v>2004</v>
      </c>
      <c r="B5989">
        <v>0.20718274</v>
      </c>
      <c r="C5989" t="s">
        <v>1292</v>
      </c>
      <c r="D5989" s="71">
        <v>41955</v>
      </c>
      <c r="E5989">
        <v>11</v>
      </c>
      <c r="F5989">
        <v>2014</v>
      </c>
      <c r="G5989" t="s">
        <v>1598</v>
      </c>
      <c r="H5989" t="s">
        <v>1019</v>
      </c>
      <c r="I5989" t="s">
        <v>1599</v>
      </c>
    </row>
    <row r="5990" spans="1:9" x14ac:dyDescent="0.25">
      <c r="A5990" t="s">
        <v>2224</v>
      </c>
      <c r="B5990">
        <v>0.19522988799999999</v>
      </c>
      <c r="C5990" t="s">
        <v>1292</v>
      </c>
      <c r="D5990" s="71">
        <v>41936</v>
      </c>
      <c r="E5990">
        <v>10</v>
      </c>
      <c r="F5990">
        <v>2014</v>
      </c>
      <c r="G5990" t="s">
        <v>1598</v>
      </c>
      <c r="H5990" t="s">
        <v>1019</v>
      </c>
      <c r="I5990" t="s">
        <v>1599</v>
      </c>
    </row>
    <row r="5991" spans="1:9" x14ac:dyDescent="0.25">
      <c r="A5991" t="s">
        <v>1872</v>
      </c>
      <c r="B5991">
        <v>0.21508601099999999</v>
      </c>
      <c r="C5991" t="s">
        <v>1292</v>
      </c>
      <c r="D5991" s="71">
        <v>41512</v>
      </c>
      <c r="E5991">
        <v>8</v>
      </c>
      <c r="F5991">
        <v>2013</v>
      </c>
      <c r="G5991" t="s">
        <v>1598</v>
      </c>
      <c r="H5991" t="s">
        <v>1019</v>
      </c>
      <c r="I5991" t="s">
        <v>1599</v>
      </c>
    </row>
    <row r="5992" spans="1:9" x14ac:dyDescent="0.25">
      <c r="A5992" t="s">
        <v>1874</v>
      </c>
      <c r="B5992">
        <v>0.21508601099999999</v>
      </c>
      <c r="C5992" t="s">
        <v>1292</v>
      </c>
      <c r="D5992" s="71">
        <v>41512</v>
      </c>
      <c r="E5992">
        <v>8</v>
      </c>
      <c r="F5992">
        <v>2013</v>
      </c>
      <c r="G5992" t="s">
        <v>1598</v>
      </c>
      <c r="H5992" t="s">
        <v>1019</v>
      </c>
      <c r="I5992" t="s">
        <v>1599</v>
      </c>
    </row>
    <row r="5993" spans="1:9" x14ac:dyDescent="0.25">
      <c r="A5993" t="s">
        <v>1875</v>
      </c>
      <c r="B5993">
        <v>0.21508601099999999</v>
      </c>
      <c r="C5993" t="s">
        <v>1292</v>
      </c>
      <c r="D5993" s="71">
        <v>41512</v>
      </c>
      <c r="E5993">
        <v>8</v>
      </c>
      <c r="F5993">
        <v>2013</v>
      </c>
      <c r="G5993" t="s">
        <v>1598</v>
      </c>
      <c r="H5993" t="s">
        <v>1019</v>
      </c>
      <c r="I5993" t="s">
        <v>1599</v>
      </c>
    </row>
    <row r="5994" spans="1:9" x14ac:dyDescent="0.25">
      <c r="A5994" t="s">
        <v>1876</v>
      </c>
      <c r="B5994">
        <v>0.21508601099999999</v>
      </c>
      <c r="C5994" t="s">
        <v>1292</v>
      </c>
      <c r="D5994" s="71">
        <v>41512</v>
      </c>
      <c r="E5994">
        <v>8</v>
      </c>
      <c r="F5994">
        <v>2013</v>
      </c>
      <c r="G5994" t="s">
        <v>1598</v>
      </c>
      <c r="H5994" t="s">
        <v>1019</v>
      </c>
      <c r="I5994" t="s">
        <v>1599</v>
      </c>
    </row>
    <row r="5995" spans="1:9" x14ac:dyDescent="0.25">
      <c r="A5995" t="s">
        <v>1873</v>
      </c>
      <c r="B5995">
        <v>0.21508601099999999</v>
      </c>
      <c r="C5995" t="s">
        <v>1292</v>
      </c>
      <c r="D5995" s="71">
        <v>41512</v>
      </c>
      <c r="E5995">
        <v>8</v>
      </c>
      <c r="F5995">
        <v>2013</v>
      </c>
      <c r="G5995" t="s">
        <v>1598</v>
      </c>
      <c r="H5995" t="s">
        <v>1019</v>
      </c>
      <c r="I5995" t="s">
        <v>1599</v>
      </c>
    </row>
    <row r="5996" spans="1:9" x14ac:dyDescent="0.25">
      <c r="A5996" t="s">
        <v>1822</v>
      </c>
      <c r="B5996">
        <v>0.37663574399999999</v>
      </c>
      <c r="C5996" t="s">
        <v>1484</v>
      </c>
      <c r="D5996" s="71">
        <v>42398</v>
      </c>
      <c r="E5996">
        <v>1</v>
      </c>
      <c r="F5996">
        <v>2016</v>
      </c>
      <c r="G5996" t="s">
        <v>1165</v>
      </c>
      <c r="H5996" t="s">
        <v>1021</v>
      </c>
      <c r="I5996" t="s">
        <v>1599</v>
      </c>
    </row>
    <row r="5997" spans="1:9" x14ac:dyDescent="0.25">
      <c r="A5997" t="s">
        <v>2230</v>
      </c>
      <c r="B5997">
        <v>0.19496438599999999</v>
      </c>
      <c r="C5997" t="s">
        <v>1484</v>
      </c>
      <c r="D5997" s="71">
        <v>42436</v>
      </c>
      <c r="E5997">
        <v>3</v>
      </c>
      <c r="F5997">
        <v>2016</v>
      </c>
      <c r="G5997" t="s">
        <v>1165</v>
      </c>
      <c r="H5997" t="s">
        <v>1021</v>
      </c>
      <c r="I5997" t="s">
        <v>1599</v>
      </c>
    </row>
    <row r="5998" spans="1:9" x14ac:dyDescent="0.25">
      <c r="A5998" t="s">
        <v>2182</v>
      </c>
      <c r="B5998">
        <v>0.165452613</v>
      </c>
      <c r="C5998" t="s">
        <v>1484</v>
      </c>
      <c r="D5998" s="71">
        <v>42397</v>
      </c>
      <c r="E5998">
        <v>1</v>
      </c>
      <c r="F5998">
        <v>2016</v>
      </c>
      <c r="G5998" t="s">
        <v>1165</v>
      </c>
      <c r="H5998" t="s">
        <v>1021</v>
      </c>
      <c r="I5998" t="s">
        <v>1599</v>
      </c>
    </row>
    <row r="5999" spans="1:9" x14ac:dyDescent="0.25">
      <c r="A5999" t="s">
        <v>1923</v>
      </c>
      <c r="B5999">
        <v>0.14026371400000001</v>
      </c>
      <c r="C5999" t="s">
        <v>1484</v>
      </c>
      <c r="D5999" s="71">
        <v>41898</v>
      </c>
      <c r="E5999">
        <v>9</v>
      </c>
      <c r="F5999">
        <v>2014</v>
      </c>
      <c r="G5999" t="s">
        <v>1165</v>
      </c>
      <c r="H5999" t="s">
        <v>1021</v>
      </c>
      <c r="I5999" t="s">
        <v>1600</v>
      </c>
    </row>
    <row r="6000" spans="1:9" x14ac:dyDescent="0.25">
      <c r="A6000" t="s">
        <v>1663</v>
      </c>
      <c r="B6000">
        <v>0.13167625199999999</v>
      </c>
      <c r="C6000" t="s">
        <v>1484</v>
      </c>
      <c r="D6000" s="71">
        <v>42135</v>
      </c>
      <c r="E6000">
        <v>5</v>
      </c>
      <c r="F6000">
        <v>2015</v>
      </c>
      <c r="G6000" t="s">
        <v>1165</v>
      </c>
      <c r="H6000" t="s">
        <v>1021</v>
      </c>
      <c r="I6000" t="s">
        <v>1599</v>
      </c>
    </row>
    <row r="6001" spans="1:9" x14ac:dyDescent="0.25">
      <c r="A6001" t="s">
        <v>1678</v>
      </c>
      <c r="B6001">
        <v>0.13153172499999999</v>
      </c>
      <c r="C6001" t="s">
        <v>1484</v>
      </c>
      <c r="D6001" s="71">
        <v>42446</v>
      </c>
      <c r="E6001">
        <v>3</v>
      </c>
      <c r="F6001">
        <v>2016</v>
      </c>
      <c r="G6001" t="s">
        <v>1165</v>
      </c>
      <c r="H6001" t="s">
        <v>1021</v>
      </c>
      <c r="I6001" t="s">
        <v>1599</v>
      </c>
    </row>
    <row r="6002" spans="1:9" x14ac:dyDescent="0.25">
      <c r="A6002" t="s">
        <v>2134</v>
      </c>
      <c r="B6002">
        <v>0.126646963</v>
      </c>
      <c r="C6002" t="s">
        <v>1484</v>
      </c>
      <c r="D6002" s="71">
        <v>42398</v>
      </c>
      <c r="E6002">
        <v>1</v>
      </c>
      <c r="F6002">
        <v>2016</v>
      </c>
      <c r="G6002" t="s">
        <v>1165</v>
      </c>
      <c r="H6002" t="s">
        <v>1021</v>
      </c>
      <c r="I6002" t="s">
        <v>1599</v>
      </c>
    </row>
    <row r="6003" spans="1:9" x14ac:dyDescent="0.25">
      <c r="A6003" t="s">
        <v>2503</v>
      </c>
      <c r="B6003">
        <v>0.122721916</v>
      </c>
      <c r="C6003" t="s">
        <v>1484</v>
      </c>
      <c r="D6003" s="71">
        <v>42482</v>
      </c>
      <c r="E6003">
        <v>4</v>
      </c>
      <c r="F6003">
        <v>2016</v>
      </c>
      <c r="G6003" t="s">
        <v>1165</v>
      </c>
      <c r="H6003" t="s">
        <v>1021</v>
      </c>
      <c r="I6003" t="s">
        <v>1599</v>
      </c>
    </row>
  </sheetData>
  <autoFilter ref="A3:I6003" xr:uid="{40B47BD2-8EC8-4F1B-A4CE-3EA7A8F6ED30}">
    <sortState xmlns:xlrd2="http://schemas.microsoft.com/office/spreadsheetml/2017/richdata2" ref="A4:I6003">
      <sortCondition descending="1" ref="C3:C6003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B19-92B5-4D0B-969F-1A6B6E2F228B}">
  <dimension ref="A1:BF130"/>
  <sheetViews>
    <sheetView workbookViewId="0"/>
  </sheetViews>
  <sheetFormatPr defaultRowHeight="15" x14ac:dyDescent="0.25"/>
  <cols>
    <col min="1" max="1" width="8.28515625" bestFit="1" customWidth="1"/>
    <col min="2" max="2" width="11.140625" bestFit="1" customWidth="1"/>
    <col min="3" max="3" width="16.42578125" bestFit="1" customWidth="1"/>
    <col min="4" max="4" width="26.5703125" bestFit="1" customWidth="1"/>
    <col min="5" max="58" width="8.5703125" customWidth="1"/>
  </cols>
  <sheetData>
    <row r="1" spans="1:58" x14ac:dyDescent="0.25">
      <c r="A1" s="64" t="s">
        <v>1180</v>
      </c>
      <c r="B1" s="65"/>
      <c r="C1" s="66"/>
      <c r="D1" s="59" t="s">
        <v>1171</v>
      </c>
      <c r="E1" s="56" t="s">
        <v>1016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 t="s">
        <v>1172</v>
      </c>
      <c r="BF1" s="56"/>
    </row>
    <row r="2" spans="1:58" x14ac:dyDescent="0.25">
      <c r="A2" s="67" t="s">
        <v>2775</v>
      </c>
      <c r="B2" s="68"/>
      <c r="C2" s="69"/>
      <c r="D2" s="59" t="s">
        <v>1170</v>
      </c>
      <c r="E2" s="53" t="s">
        <v>1084</v>
      </c>
      <c r="F2" s="51"/>
      <c r="G2" s="54"/>
      <c r="H2" s="55"/>
      <c r="I2" s="54"/>
      <c r="J2" s="55"/>
      <c r="K2" s="54"/>
      <c r="L2" s="55"/>
      <c r="M2" s="54"/>
      <c r="N2" s="55"/>
      <c r="O2" s="52" t="s">
        <v>1175</v>
      </c>
      <c r="P2" s="51"/>
      <c r="Q2" s="53" t="s">
        <v>1085</v>
      </c>
      <c r="R2" s="51"/>
      <c r="S2" s="51"/>
      <c r="T2" s="51"/>
      <c r="U2" s="51"/>
      <c r="V2" s="51"/>
      <c r="W2" s="51"/>
      <c r="X2" s="51"/>
      <c r="Y2" s="51"/>
      <c r="Z2" s="51"/>
      <c r="AA2" s="52" t="s">
        <v>1176</v>
      </c>
      <c r="AB2" s="51"/>
      <c r="AC2" s="53" t="s">
        <v>1086</v>
      </c>
      <c r="AD2" s="51"/>
      <c r="AE2" s="51"/>
      <c r="AF2" s="51"/>
      <c r="AG2" s="51"/>
      <c r="AH2" s="51"/>
      <c r="AI2" s="51"/>
      <c r="AJ2" s="51"/>
      <c r="AK2" s="51"/>
      <c r="AL2" s="51"/>
      <c r="AM2" s="52" t="s">
        <v>1177</v>
      </c>
      <c r="AN2" s="51"/>
      <c r="AO2" s="53" t="s">
        <v>1087</v>
      </c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4"/>
      <c r="BB2" s="55"/>
      <c r="BC2" s="52" t="s">
        <v>1178</v>
      </c>
      <c r="BD2" s="51"/>
      <c r="BE2" s="57" t="s">
        <v>1173</v>
      </c>
      <c r="BF2" s="58"/>
    </row>
    <row r="3" spans="1:58" x14ac:dyDescent="0.25">
      <c r="A3" s="61"/>
      <c r="B3" s="62"/>
      <c r="C3" s="63"/>
      <c r="D3" s="59" t="s">
        <v>1169</v>
      </c>
      <c r="E3" s="51">
        <v>1</v>
      </c>
      <c r="F3" s="51"/>
      <c r="G3" s="51">
        <v>2</v>
      </c>
      <c r="H3" s="51"/>
      <c r="I3" s="51">
        <v>3</v>
      </c>
      <c r="J3" s="51"/>
      <c r="K3" s="51">
        <v>4</v>
      </c>
      <c r="L3" s="51"/>
      <c r="M3" s="51">
        <v>7</v>
      </c>
      <c r="N3" s="51"/>
      <c r="O3" s="52" t="s">
        <v>1173</v>
      </c>
      <c r="P3" s="52" t="s">
        <v>1173</v>
      </c>
      <c r="Q3" s="51">
        <v>8</v>
      </c>
      <c r="R3" s="51"/>
      <c r="S3" s="51">
        <v>9</v>
      </c>
      <c r="T3" s="51"/>
      <c r="U3" s="51">
        <v>10</v>
      </c>
      <c r="V3" s="51"/>
      <c r="W3" s="51">
        <v>11</v>
      </c>
      <c r="X3" s="51"/>
      <c r="Y3" s="51">
        <v>14</v>
      </c>
      <c r="Z3" s="51"/>
      <c r="AA3" s="52" t="s">
        <v>1173</v>
      </c>
      <c r="AB3" s="52" t="s">
        <v>1173</v>
      </c>
      <c r="AC3" s="51">
        <v>15</v>
      </c>
      <c r="AD3" s="51"/>
      <c r="AE3" s="51">
        <v>16</v>
      </c>
      <c r="AF3" s="51"/>
      <c r="AG3" s="51">
        <v>17</v>
      </c>
      <c r="AH3" s="51"/>
      <c r="AI3" s="51">
        <v>18</v>
      </c>
      <c r="AJ3" s="51"/>
      <c r="AK3" s="51">
        <v>21</v>
      </c>
      <c r="AL3" s="51"/>
      <c r="AM3" s="52" t="s">
        <v>1173</v>
      </c>
      <c r="AN3" s="52" t="s">
        <v>1173</v>
      </c>
      <c r="AO3" s="51">
        <v>22</v>
      </c>
      <c r="AP3" s="51"/>
      <c r="AQ3" s="51">
        <v>23</v>
      </c>
      <c r="AR3" s="51"/>
      <c r="AS3" s="51">
        <v>24</v>
      </c>
      <c r="AT3" s="51"/>
      <c r="AU3" s="51">
        <v>25</v>
      </c>
      <c r="AV3" s="51"/>
      <c r="AW3" s="51">
        <v>28</v>
      </c>
      <c r="AX3" s="51"/>
      <c r="AY3" s="51">
        <v>29</v>
      </c>
      <c r="AZ3" s="51"/>
      <c r="BA3" s="51">
        <v>30</v>
      </c>
      <c r="BB3" s="51"/>
      <c r="BC3" s="52" t="s">
        <v>1173</v>
      </c>
      <c r="BD3" s="52" t="s">
        <v>1173</v>
      </c>
      <c r="BE3" s="57" t="s">
        <v>1173</v>
      </c>
      <c r="BF3" s="58"/>
    </row>
    <row r="4" spans="1:58" x14ac:dyDescent="0.25">
      <c r="A4" s="60" t="s">
        <v>1166</v>
      </c>
      <c r="B4" s="60" t="s">
        <v>1167</v>
      </c>
      <c r="C4" s="60" t="s">
        <v>1168</v>
      </c>
      <c r="D4" s="60" t="s">
        <v>1174</v>
      </c>
      <c r="E4" s="47" t="s">
        <v>524</v>
      </c>
      <c r="F4" s="47" t="s">
        <v>1088</v>
      </c>
      <c r="G4" s="47" t="s">
        <v>524</v>
      </c>
      <c r="H4" s="47" t="s">
        <v>1088</v>
      </c>
      <c r="I4" s="47" t="s">
        <v>524</v>
      </c>
      <c r="J4" s="47" t="s">
        <v>1088</v>
      </c>
      <c r="K4" s="47" t="s">
        <v>524</v>
      </c>
      <c r="L4" s="47" t="s">
        <v>1088</v>
      </c>
      <c r="M4" s="47" t="s">
        <v>524</v>
      </c>
      <c r="N4" s="47" t="s">
        <v>1088</v>
      </c>
      <c r="O4" s="47" t="s">
        <v>524</v>
      </c>
      <c r="P4" s="47" t="s">
        <v>1088</v>
      </c>
      <c r="Q4" s="47" t="s">
        <v>524</v>
      </c>
      <c r="R4" s="47" t="s">
        <v>1088</v>
      </c>
      <c r="S4" s="47" t="s">
        <v>524</v>
      </c>
      <c r="T4" s="47" t="s">
        <v>1088</v>
      </c>
      <c r="U4" s="47" t="s">
        <v>524</v>
      </c>
      <c r="V4" s="47" t="s">
        <v>1088</v>
      </c>
      <c r="W4" s="47" t="s">
        <v>524</v>
      </c>
      <c r="X4" s="47" t="s">
        <v>1088</v>
      </c>
      <c r="Y4" s="47" t="s">
        <v>524</v>
      </c>
      <c r="Z4" s="47" t="s">
        <v>1088</v>
      </c>
      <c r="AA4" s="47" t="s">
        <v>524</v>
      </c>
      <c r="AB4" s="47" t="s">
        <v>1088</v>
      </c>
      <c r="AC4" s="47" t="s">
        <v>524</v>
      </c>
      <c r="AD4" s="47" t="s">
        <v>1088</v>
      </c>
      <c r="AE4" s="47" t="s">
        <v>524</v>
      </c>
      <c r="AF4" s="47" t="s">
        <v>1088</v>
      </c>
      <c r="AG4" s="47" t="s">
        <v>524</v>
      </c>
      <c r="AH4" s="47" t="s">
        <v>1088</v>
      </c>
      <c r="AI4" s="47" t="s">
        <v>524</v>
      </c>
      <c r="AJ4" s="47" t="s">
        <v>1088</v>
      </c>
      <c r="AK4" s="47" t="s">
        <v>524</v>
      </c>
      <c r="AL4" s="47" t="s">
        <v>1088</v>
      </c>
      <c r="AM4" s="47" t="s">
        <v>524</v>
      </c>
      <c r="AN4" s="47" t="s">
        <v>1088</v>
      </c>
      <c r="AO4" s="47" t="s">
        <v>524</v>
      </c>
      <c r="AP4" s="47" t="s">
        <v>1088</v>
      </c>
      <c r="AQ4" s="47" t="s">
        <v>524</v>
      </c>
      <c r="AR4" s="47" t="s">
        <v>1088</v>
      </c>
      <c r="AS4" s="47" t="s">
        <v>524</v>
      </c>
      <c r="AT4" s="47" t="s">
        <v>1088</v>
      </c>
      <c r="AU4" s="47" t="s">
        <v>524</v>
      </c>
      <c r="AV4" s="47" t="s">
        <v>1088</v>
      </c>
      <c r="AW4" s="47" t="s">
        <v>524</v>
      </c>
      <c r="AX4" s="47" t="s">
        <v>1088</v>
      </c>
      <c r="AY4" s="47" t="s">
        <v>524</v>
      </c>
      <c r="AZ4" s="47" t="s">
        <v>1088</v>
      </c>
      <c r="BA4" s="47" t="s">
        <v>524</v>
      </c>
      <c r="BB4" s="47" t="s">
        <v>1088</v>
      </c>
      <c r="BC4" s="47" t="s">
        <v>524</v>
      </c>
      <c r="BD4" s="47" t="s">
        <v>1088</v>
      </c>
      <c r="BE4" s="47" t="s">
        <v>524</v>
      </c>
      <c r="BF4" s="47" t="s">
        <v>1088</v>
      </c>
    </row>
    <row r="5" spans="1:58" x14ac:dyDescent="0.25">
      <c r="A5" s="48" t="s">
        <v>1164</v>
      </c>
      <c r="B5" s="48" t="s">
        <v>1089</v>
      </c>
      <c r="C5" s="48" t="s">
        <v>1090</v>
      </c>
      <c r="D5" s="48" t="s">
        <v>525</v>
      </c>
      <c r="E5" s="49">
        <v>0</v>
      </c>
      <c r="F5" s="49">
        <v>0</v>
      </c>
      <c r="G5" s="49">
        <v>3</v>
      </c>
      <c r="H5" s="49">
        <v>0.53347159399999999</v>
      </c>
      <c r="I5" s="49">
        <v>3</v>
      </c>
      <c r="J5" s="50">
        <v>0.62798926099999997</v>
      </c>
      <c r="K5" s="49">
        <v>3</v>
      </c>
      <c r="L5" s="50">
        <v>0.61488613199999997</v>
      </c>
      <c r="M5" s="49">
        <v>4</v>
      </c>
      <c r="N5" s="49">
        <v>0.77446199299999996</v>
      </c>
      <c r="O5" s="49">
        <v>13</v>
      </c>
      <c r="P5" s="50">
        <v>2.5508089800000002</v>
      </c>
      <c r="Q5" s="49">
        <v>2</v>
      </c>
      <c r="R5" s="49">
        <v>0.28093800000000002</v>
      </c>
      <c r="S5" s="49">
        <v>6</v>
      </c>
      <c r="T5" s="49">
        <v>1.468541936</v>
      </c>
      <c r="U5" s="49">
        <v>5</v>
      </c>
      <c r="V5" s="50">
        <v>1.2187721550000001</v>
      </c>
      <c r="W5" s="49">
        <v>4</v>
      </c>
      <c r="X5" s="49">
        <v>0.94993934000000002</v>
      </c>
      <c r="Y5" s="49">
        <v>2</v>
      </c>
      <c r="Z5" s="49">
        <v>0.41786779899999998</v>
      </c>
      <c r="AA5" s="49">
        <v>19</v>
      </c>
      <c r="AB5" s="50">
        <v>4.33605923</v>
      </c>
      <c r="AC5" s="49">
        <v>5</v>
      </c>
      <c r="AD5" s="50">
        <v>0.89513507100000012</v>
      </c>
      <c r="AE5" s="49">
        <v>3</v>
      </c>
      <c r="AF5" s="49">
        <v>0.63387109799999997</v>
      </c>
      <c r="AG5" s="49">
        <v>1</v>
      </c>
      <c r="AH5" s="50">
        <v>8.1335718000000001E-2</v>
      </c>
      <c r="AI5" s="49">
        <v>1</v>
      </c>
      <c r="AJ5" s="49">
        <v>0.31435635000000001</v>
      </c>
      <c r="AK5" s="49">
        <v>7</v>
      </c>
      <c r="AL5" s="50">
        <v>1.216283572</v>
      </c>
      <c r="AM5" s="49">
        <v>17</v>
      </c>
      <c r="AN5" s="50">
        <v>3.1409818090000003</v>
      </c>
      <c r="AO5" s="49">
        <v>2</v>
      </c>
      <c r="AP5" s="49">
        <v>0.55058976000000004</v>
      </c>
      <c r="AQ5" s="49">
        <v>5</v>
      </c>
      <c r="AR5" s="50">
        <v>0.989536733</v>
      </c>
      <c r="AS5" s="49">
        <v>3</v>
      </c>
      <c r="AT5" s="50">
        <v>0.82480865800000003</v>
      </c>
      <c r="AU5" s="49">
        <v>4</v>
      </c>
      <c r="AV5" s="50">
        <v>0.81449400599999999</v>
      </c>
      <c r="AW5" s="49">
        <v>7</v>
      </c>
      <c r="AX5" s="50">
        <v>1.6915195900000002</v>
      </c>
      <c r="AY5" s="49">
        <v>7</v>
      </c>
      <c r="AZ5" s="50">
        <v>1.9304243900000002</v>
      </c>
      <c r="BA5" s="49"/>
      <c r="BB5" s="50"/>
      <c r="BC5" s="49">
        <v>28</v>
      </c>
      <c r="BD5" s="50">
        <v>6.8013731370000006</v>
      </c>
      <c r="BE5" s="49">
        <v>77</v>
      </c>
      <c r="BF5" s="50">
        <v>16.829223156000001</v>
      </c>
    </row>
    <row r="6" spans="1:58" x14ac:dyDescent="0.25">
      <c r="A6" s="48" t="s">
        <v>1164</v>
      </c>
      <c r="B6" s="48" t="s">
        <v>1089</v>
      </c>
      <c r="C6" s="48" t="s">
        <v>1090</v>
      </c>
      <c r="D6" s="48" t="s">
        <v>417</v>
      </c>
      <c r="E6" s="49">
        <v>0</v>
      </c>
      <c r="F6" s="50">
        <v>0</v>
      </c>
      <c r="G6" s="49">
        <v>1</v>
      </c>
      <c r="H6" s="50">
        <v>0.236951789</v>
      </c>
      <c r="I6" s="49">
        <v>0</v>
      </c>
      <c r="J6" s="50">
        <v>0</v>
      </c>
      <c r="K6" s="49">
        <v>1</v>
      </c>
      <c r="L6" s="50">
        <v>0.33725618000000002</v>
      </c>
      <c r="M6" s="49">
        <v>0</v>
      </c>
      <c r="N6" s="50">
        <v>0</v>
      </c>
      <c r="O6" s="49">
        <v>2</v>
      </c>
      <c r="P6" s="50">
        <v>0.57420796900000004</v>
      </c>
      <c r="Q6" s="49">
        <v>1</v>
      </c>
      <c r="R6" s="50">
        <v>0.223652352</v>
      </c>
      <c r="S6" s="49">
        <v>2</v>
      </c>
      <c r="T6" s="50">
        <v>0.49201504799999995</v>
      </c>
      <c r="U6" s="49">
        <v>2</v>
      </c>
      <c r="V6" s="50">
        <v>0.48567983100000001</v>
      </c>
      <c r="W6" s="49">
        <v>4</v>
      </c>
      <c r="X6" s="50">
        <v>0.67675137699999999</v>
      </c>
      <c r="Y6" s="49">
        <v>0</v>
      </c>
      <c r="Z6" s="50">
        <v>0</v>
      </c>
      <c r="AA6" s="49">
        <v>9</v>
      </c>
      <c r="AB6" s="50">
        <v>1.8780986079999999</v>
      </c>
      <c r="AC6" s="49">
        <v>0</v>
      </c>
      <c r="AD6" s="50">
        <v>0</v>
      </c>
      <c r="AE6" s="49">
        <v>3</v>
      </c>
      <c r="AF6" s="50">
        <v>0.56765356700000003</v>
      </c>
      <c r="AG6" s="49">
        <v>4</v>
      </c>
      <c r="AH6" s="50">
        <v>0.77679243799999997</v>
      </c>
      <c r="AI6" s="49">
        <v>0</v>
      </c>
      <c r="AJ6" s="50">
        <v>0</v>
      </c>
      <c r="AK6" s="49">
        <v>1</v>
      </c>
      <c r="AL6" s="50">
        <v>0.117415465</v>
      </c>
      <c r="AM6" s="49">
        <v>8</v>
      </c>
      <c r="AN6" s="50">
        <v>1.4618614700000001</v>
      </c>
      <c r="AO6" s="49">
        <v>4</v>
      </c>
      <c r="AP6" s="50">
        <v>0.62462649800000003</v>
      </c>
      <c r="AQ6" s="49">
        <v>1</v>
      </c>
      <c r="AR6" s="50">
        <v>0.18994896</v>
      </c>
      <c r="AS6" s="49">
        <v>3</v>
      </c>
      <c r="AT6" s="50">
        <v>0.7527012930000001</v>
      </c>
      <c r="AU6" s="49">
        <v>0</v>
      </c>
      <c r="AV6" s="50">
        <v>0</v>
      </c>
      <c r="AW6" s="49">
        <v>3</v>
      </c>
      <c r="AX6" s="50">
        <v>0.70536127900000001</v>
      </c>
      <c r="AY6" s="49">
        <v>1</v>
      </c>
      <c r="AZ6" s="50">
        <v>0.30731399999999998</v>
      </c>
      <c r="BA6" s="49"/>
      <c r="BB6" s="50"/>
      <c r="BC6" s="49">
        <v>12</v>
      </c>
      <c r="BD6" s="50">
        <v>2.5799520299999998</v>
      </c>
      <c r="BE6" s="49">
        <v>31</v>
      </c>
      <c r="BF6" s="50">
        <v>6.4941200769999998</v>
      </c>
    </row>
    <row r="7" spans="1:58" x14ac:dyDescent="0.25">
      <c r="A7" s="48" t="s">
        <v>1164</v>
      </c>
      <c r="B7" s="48" t="s">
        <v>1089</v>
      </c>
      <c r="C7" s="48" t="s">
        <v>1090</v>
      </c>
      <c r="D7" s="48" t="s">
        <v>526</v>
      </c>
      <c r="E7" s="49">
        <v>0</v>
      </c>
      <c r="F7" s="50">
        <v>0</v>
      </c>
      <c r="G7" s="49">
        <v>0</v>
      </c>
      <c r="H7" s="50">
        <v>0</v>
      </c>
      <c r="I7" s="49">
        <v>0</v>
      </c>
      <c r="J7" s="50">
        <v>0</v>
      </c>
      <c r="K7" s="49">
        <v>0</v>
      </c>
      <c r="L7" s="50">
        <v>0</v>
      </c>
      <c r="M7" s="49">
        <v>0</v>
      </c>
      <c r="N7" s="50">
        <v>0</v>
      </c>
      <c r="O7" s="49">
        <v>0</v>
      </c>
      <c r="P7" s="50">
        <v>0</v>
      </c>
      <c r="Q7" s="49">
        <v>0</v>
      </c>
      <c r="R7" s="50">
        <v>0</v>
      </c>
      <c r="S7" s="49">
        <v>0</v>
      </c>
      <c r="T7" s="50">
        <v>0</v>
      </c>
      <c r="U7" s="49">
        <v>1</v>
      </c>
      <c r="V7" s="50">
        <v>0.276635929</v>
      </c>
      <c r="W7" s="49">
        <v>2</v>
      </c>
      <c r="X7" s="50">
        <v>0.56312683299999999</v>
      </c>
      <c r="Y7" s="49">
        <v>1</v>
      </c>
      <c r="Z7" s="50">
        <v>0.26483559000000001</v>
      </c>
      <c r="AA7" s="49">
        <v>4</v>
      </c>
      <c r="AB7" s="50">
        <v>1.104598352</v>
      </c>
      <c r="AC7" s="49">
        <v>0</v>
      </c>
      <c r="AD7" s="50">
        <v>0</v>
      </c>
      <c r="AE7" s="49">
        <v>2</v>
      </c>
      <c r="AF7" s="50">
        <v>0.504001331</v>
      </c>
      <c r="AG7" s="49">
        <v>0</v>
      </c>
      <c r="AH7" s="50">
        <v>0</v>
      </c>
      <c r="AI7" s="49">
        <v>2</v>
      </c>
      <c r="AJ7" s="50">
        <v>0.33102415600000001</v>
      </c>
      <c r="AK7" s="49">
        <v>0</v>
      </c>
      <c r="AL7" s="50">
        <v>0</v>
      </c>
      <c r="AM7" s="49">
        <v>4</v>
      </c>
      <c r="AN7" s="50">
        <v>0.83502548700000001</v>
      </c>
      <c r="AO7" s="49">
        <v>0</v>
      </c>
      <c r="AP7" s="50">
        <v>0</v>
      </c>
      <c r="AQ7" s="49">
        <v>0</v>
      </c>
      <c r="AR7" s="50">
        <v>0</v>
      </c>
      <c r="AS7" s="49">
        <v>4</v>
      </c>
      <c r="AT7" s="50">
        <v>0.86239644100000001</v>
      </c>
      <c r="AU7" s="49">
        <v>2</v>
      </c>
      <c r="AV7" s="50">
        <v>0.48132047700000002</v>
      </c>
      <c r="AW7" s="49">
        <v>1</v>
      </c>
      <c r="AX7" s="50">
        <v>0.26614405499999999</v>
      </c>
      <c r="AY7" s="49">
        <v>0</v>
      </c>
      <c r="AZ7" s="50">
        <v>0</v>
      </c>
      <c r="BA7" s="49"/>
      <c r="BB7" s="50"/>
      <c r="BC7" s="49">
        <v>7</v>
      </c>
      <c r="BD7" s="50">
        <v>1.6098609730000002</v>
      </c>
      <c r="BE7" s="49">
        <v>15</v>
      </c>
      <c r="BF7" s="50">
        <v>3.5494848120000002</v>
      </c>
    </row>
    <row r="8" spans="1:58" x14ac:dyDescent="0.25">
      <c r="A8" s="48" t="s">
        <v>1164</v>
      </c>
      <c r="B8" s="48" t="s">
        <v>1089</v>
      </c>
      <c r="C8" s="48" t="s">
        <v>1090</v>
      </c>
      <c r="D8" s="48" t="s">
        <v>527</v>
      </c>
      <c r="E8" s="49">
        <v>1</v>
      </c>
      <c r="F8" s="50">
        <v>0.35013939999999999</v>
      </c>
      <c r="G8" s="49">
        <v>1</v>
      </c>
      <c r="H8" s="50">
        <v>0.28329353200000001</v>
      </c>
      <c r="I8" s="49">
        <v>0</v>
      </c>
      <c r="J8" s="50">
        <v>0</v>
      </c>
      <c r="K8" s="49">
        <v>2</v>
      </c>
      <c r="L8" s="50">
        <v>0.36590191799999999</v>
      </c>
      <c r="M8" s="49">
        <v>0</v>
      </c>
      <c r="N8" s="50">
        <v>0</v>
      </c>
      <c r="O8" s="49">
        <v>4</v>
      </c>
      <c r="P8" s="50">
        <v>0.99933485000000011</v>
      </c>
      <c r="Q8" s="49">
        <v>0</v>
      </c>
      <c r="R8" s="50">
        <v>0</v>
      </c>
      <c r="S8" s="49">
        <v>3</v>
      </c>
      <c r="T8" s="50">
        <v>0.56992854500000001</v>
      </c>
      <c r="U8" s="49">
        <v>0</v>
      </c>
      <c r="V8" s="50">
        <v>0</v>
      </c>
      <c r="W8" s="49">
        <v>3</v>
      </c>
      <c r="X8" s="50">
        <v>0.43780645800000001</v>
      </c>
      <c r="Y8" s="49">
        <v>1</v>
      </c>
      <c r="Z8" s="50">
        <v>0.17303076000000001</v>
      </c>
      <c r="AA8" s="49">
        <v>7</v>
      </c>
      <c r="AB8" s="50">
        <v>1.1807657630000001</v>
      </c>
      <c r="AC8" s="49">
        <v>1</v>
      </c>
      <c r="AD8" s="50">
        <v>0.23519704999999999</v>
      </c>
      <c r="AE8" s="49">
        <v>2</v>
      </c>
      <c r="AF8" s="50">
        <v>0.297586083</v>
      </c>
      <c r="AG8" s="49">
        <v>1</v>
      </c>
      <c r="AH8" s="50">
        <v>0.187740936</v>
      </c>
      <c r="AI8" s="49">
        <v>1</v>
      </c>
      <c r="AJ8" s="50">
        <v>0.24090220500000001</v>
      </c>
      <c r="AK8" s="49">
        <v>0</v>
      </c>
      <c r="AL8" s="50">
        <v>0</v>
      </c>
      <c r="AM8" s="49">
        <v>5</v>
      </c>
      <c r="AN8" s="50">
        <v>0.96142627400000003</v>
      </c>
      <c r="AO8" s="49">
        <v>4</v>
      </c>
      <c r="AP8" s="50">
        <v>0.50250632799999995</v>
      </c>
      <c r="AQ8" s="49">
        <v>1</v>
      </c>
      <c r="AR8" s="50">
        <v>0.30552671999999997</v>
      </c>
      <c r="AS8" s="49">
        <v>0</v>
      </c>
      <c r="AT8" s="50">
        <v>0</v>
      </c>
      <c r="AU8" s="49">
        <v>1</v>
      </c>
      <c r="AV8" s="50">
        <v>0.165650625</v>
      </c>
      <c r="AW8" s="49">
        <v>0</v>
      </c>
      <c r="AX8" s="50">
        <v>0</v>
      </c>
      <c r="AY8" s="49">
        <v>1</v>
      </c>
      <c r="AZ8" s="50">
        <v>0.166507932</v>
      </c>
      <c r="BA8" s="49"/>
      <c r="BB8" s="50"/>
      <c r="BC8" s="49">
        <v>7</v>
      </c>
      <c r="BD8" s="50">
        <v>1.1401916050000001</v>
      </c>
      <c r="BE8" s="49">
        <v>23</v>
      </c>
      <c r="BF8" s="50">
        <v>4.2817184920000004</v>
      </c>
    </row>
    <row r="9" spans="1:58" x14ac:dyDescent="0.25">
      <c r="A9" s="48" t="s">
        <v>1164</v>
      </c>
      <c r="B9" s="48" t="s">
        <v>1089</v>
      </c>
      <c r="C9" s="48" t="s">
        <v>1090</v>
      </c>
      <c r="D9" s="48" t="s">
        <v>61</v>
      </c>
      <c r="E9" s="49">
        <v>0</v>
      </c>
      <c r="F9" s="50">
        <v>0</v>
      </c>
      <c r="G9" s="49">
        <v>0</v>
      </c>
      <c r="H9" s="50">
        <v>0</v>
      </c>
      <c r="I9" s="49">
        <v>0</v>
      </c>
      <c r="J9" s="50">
        <v>0</v>
      </c>
      <c r="K9" s="49">
        <v>0</v>
      </c>
      <c r="L9" s="50">
        <v>0</v>
      </c>
      <c r="M9" s="49">
        <v>1</v>
      </c>
      <c r="N9" s="50">
        <v>0.16694999999999999</v>
      </c>
      <c r="O9" s="49">
        <v>1</v>
      </c>
      <c r="P9" s="50">
        <v>0.16694999999999999</v>
      </c>
      <c r="Q9" s="49">
        <v>2</v>
      </c>
      <c r="R9" s="50">
        <v>0.67122821600000004</v>
      </c>
      <c r="S9" s="49">
        <v>2</v>
      </c>
      <c r="T9" s="50">
        <v>0.456448038</v>
      </c>
      <c r="U9" s="49">
        <v>0</v>
      </c>
      <c r="V9" s="50">
        <v>0</v>
      </c>
      <c r="W9" s="49">
        <v>2</v>
      </c>
      <c r="X9" s="50">
        <v>0.31966852800000001</v>
      </c>
      <c r="Y9" s="49">
        <v>0</v>
      </c>
      <c r="Z9" s="50">
        <v>0</v>
      </c>
      <c r="AA9" s="49">
        <v>6</v>
      </c>
      <c r="AB9" s="50">
        <v>1.4473447820000001</v>
      </c>
      <c r="AC9" s="49">
        <v>0</v>
      </c>
      <c r="AD9" s="50">
        <v>0</v>
      </c>
      <c r="AE9" s="49">
        <v>0</v>
      </c>
      <c r="AF9" s="50">
        <v>0</v>
      </c>
      <c r="AG9" s="49">
        <v>2</v>
      </c>
      <c r="AH9" s="50">
        <v>0.36325939699999998</v>
      </c>
      <c r="AI9" s="49">
        <v>3</v>
      </c>
      <c r="AJ9" s="50">
        <v>0.82137893099999992</v>
      </c>
      <c r="AK9" s="49">
        <v>1</v>
      </c>
      <c r="AL9" s="50">
        <v>0.15540000000000001</v>
      </c>
      <c r="AM9" s="49">
        <v>6</v>
      </c>
      <c r="AN9" s="50">
        <v>1.3400383279999999</v>
      </c>
      <c r="AO9" s="49">
        <v>1</v>
      </c>
      <c r="AP9" s="50">
        <v>0.16674</v>
      </c>
      <c r="AQ9" s="49">
        <v>1</v>
      </c>
      <c r="AR9" s="50">
        <v>0.20406495399999999</v>
      </c>
      <c r="AS9" s="49">
        <v>6</v>
      </c>
      <c r="AT9" s="50">
        <v>1.2991700939999999</v>
      </c>
      <c r="AU9" s="49">
        <v>2</v>
      </c>
      <c r="AV9" s="50">
        <v>0.39593102499999999</v>
      </c>
      <c r="AW9" s="49">
        <v>2</v>
      </c>
      <c r="AX9" s="50">
        <v>0.46272996</v>
      </c>
      <c r="AY9" s="49">
        <v>1</v>
      </c>
      <c r="AZ9" s="50">
        <v>0.16122520000000001</v>
      </c>
      <c r="BA9" s="49"/>
      <c r="BB9" s="50"/>
      <c r="BC9" s="49">
        <v>13</v>
      </c>
      <c r="BD9" s="50">
        <v>2.6898612329999998</v>
      </c>
      <c r="BE9" s="49">
        <v>26</v>
      </c>
      <c r="BF9" s="50">
        <v>5.6441943429999997</v>
      </c>
    </row>
    <row r="10" spans="1:58" x14ac:dyDescent="0.25">
      <c r="A10" s="48" t="s">
        <v>1164</v>
      </c>
      <c r="B10" s="48" t="s">
        <v>1089</v>
      </c>
      <c r="C10" s="48" t="s">
        <v>1090</v>
      </c>
      <c r="D10" s="48" t="s">
        <v>528</v>
      </c>
      <c r="E10" s="49">
        <v>0</v>
      </c>
      <c r="F10" s="50">
        <v>0</v>
      </c>
      <c r="G10" s="49">
        <v>0</v>
      </c>
      <c r="H10" s="50">
        <v>0</v>
      </c>
      <c r="I10" s="49">
        <v>0</v>
      </c>
      <c r="J10" s="50">
        <v>0</v>
      </c>
      <c r="K10" s="49">
        <v>3</v>
      </c>
      <c r="L10" s="50">
        <v>0.49495201500000002</v>
      </c>
      <c r="M10" s="49">
        <v>1</v>
      </c>
      <c r="N10" s="50">
        <v>0.26841753800000001</v>
      </c>
      <c r="O10" s="49">
        <v>4</v>
      </c>
      <c r="P10" s="50">
        <v>0.76336955299999998</v>
      </c>
      <c r="Q10" s="49">
        <v>1</v>
      </c>
      <c r="R10" s="50">
        <v>0.31822836300000001</v>
      </c>
      <c r="S10" s="49">
        <v>3</v>
      </c>
      <c r="T10" s="50">
        <v>0.46033740999999995</v>
      </c>
      <c r="U10" s="49">
        <v>3</v>
      </c>
      <c r="V10" s="50">
        <v>0.70899867500000002</v>
      </c>
      <c r="W10" s="49">
        <v>7</v>
      </c>
      <c r="X10" s="50">
        <v>1.379608285</v>
      </c>
      <c r="Y10" s="49">
        <v>0</v>
      </c>
      <c r="Z10" s="50">
        <v>0</v>
      </c>
      <c r="AA10" s="49">
        <v>14</v>
      </c>
      <c r="AB10" s="50">
        <v>2.8671727330000003</v>
      </c>
      <c r="AC10" s="49">
        <v>4</v>
      </c>
      <c r="AD10" s="50">
        <v>0.70141678799999996</v>
      </c>
      <c r="AE10" s="49">
        <v>2</v>
      </c>
      <c r="AF10" s="50">
        <v>0.335236125</v>
      </c>
      <c r="AG10" s="49">
        <v>2</v>
      </c>
      <c r="AH10" s="50">
        <v>0.57349736399999995</v>
      </c>
      <c r="AI10" s="49">
        <v>3</v>
      </c>
      <c r="AJ10" s="50">
        <v>0.67720392600000001</v>
      </c>
      <c r="AK10" s="49">
        <v>4</v>
      </c>
      <c r="AL10" s="50">
        <v>0.94241242599999997</v>
      </c>
      <c r="AM10" s="49">
        <v>15</v>
      </c>
      <c r="AN10" s="50">
        <v>3.2297666289999993</v>
      </c>
      <c r="AO10" s="49">
        <v>3</v>
      </c>
      <c r="AP10" s="50">
        <v>0.80895129499999996</v>
      </c>
      <c r="AQ10" s="49">
        <v>1</v>
      </c>
      <c r="AR10" s="50">
        <v>0.37446906600000002</v>
      </c>
      <c r="AS10" s="49">
        <v>3</v>
      </c>
      <c r="AT10" s="50">
        <v>1.0913716170000001</v>
      </c>
      <c r="AU10" s="49">
        <v>0</v>
      </c>
      <c r="AV10" s="50">
        <v>0</v>
      </c>
      <c r="AW10" s="49">
        <v>1</v>
      </c>
      <c r="AX10" s="50">
        <v>0.2075911</v>
      </c>
      <c r="AY10" s="49">
        <v>2</v>
      </c>
      <c r="AZ10" s="50">
        <v>0.61313476899999997</v>
      </c>
      <c r="BA10" s="49"/>
      <c r="BB10" s="50"/>
      <c r="BC10" s="49">
        <v>10</v>
      </c>
      <c r="BD10" s="50">
        <v>3.095517847</v>
      </c>
      <c r="BE10" s="49">
        <v>43</v>
      </c>
      <c r="BF10" s="50">
        <v>9.9558267619999992</v>
      </c>
    </row>
    <row r="11" spans="1:58" x14ac:dyDescent="0.25">
      <c r="A11" s="48" t="s">
        <v>1164</v>
      </c>
      <c r="B11" s="48" t="s">
        <v>1089</v>
      </c>
      <c r="C11" s="48" t="s">
        <v>1090</v>
      </c>
      <c r="D11" s="48" t="s">
        <v>94</v>
      </c>
      <c r="E11" s="49">
        <v>2</v>
      </c>
      <c r="F11" s="50">
        <v>0.39647796000000002</v>
      </c>
      <c r="G11" s="49">
        <v>4</v>
      </c>
      <c r="H11" s="50">
        <v>0.9092853030000001</v>
      </c>
      <c r="I11" s="49">
        <v>2</v>
      </c>
      <c r="J11" s="50">
        <v>0.45835606600000001</v>
      </c>
      <c r="K11" s="49">
        <v>5</v>
      </c>
      <c r="L11" s="50">
        <v>1.1195441289999999</v>
      </c>
      <c r="M11" s="49">
        <v>4</v>
      </c>
      <c r="N11" s="50">
        <v>0.79721478000000001</v>
      </c>
      <c r="O11" s="49">
        <v>17</v>
      </c>
      <c r="P11" s="50">
        <v>3.680878238</v>
      </c>
      <c r="Q11" s="49">
        <v>2</v>
      </c>
      <c r="R11" s="50">
        <v>0.42737643400000003</v>
      </c>
      <c r="S11" s="49">
        <v>1</v>
      </c>
      <c r="T11" s="50">
        <v>0.18956517000000001</v>
      </c>
      <c r="U11" s="49">
        <v>2</v>
      </c>
      <c r="V11" s="50">
        <v>0.41971059899999996</v>
      </c>
      <c r="W11" s="49">
        <v>3</v>
      </c>
      <c r="X11" s="50">
        <v>0.61024028899999994</v>
      </c>
      <c r="Y11" s="49">
        <v>5</v>
      </c>
      <c r="Z11" s="50">
        <v>1.073440527</v>
      </c>
      <c r="AA11" s="49">
        <v>13</v>
      </c>
      <c r="AB11" s="50">
        <v>2.7203330189999999</v>
      </c>
      <c r="AC11" s="49">
        <v>6</v>
      </c>
      <c r="AD11" s="50">
        <v>1.4705921529999999</v>
      </c>
      <c r="AE11" s="49">
        <v>1</v>
      </c>
      <c r="AF11" s="50">
        <v>0.18118337300000001</v>
      </c>
      <c r="AG11" s="49">
        <v>3</v>
      </c>
      <c r="AH11" s="50">
        <v>0.56876498600000003</v>
      </c>
      <c r="AI11" s="49">
        <v>5</v>
      </c>
      <c r="AJ11" s="50">
        <v>1.2326237660000001</v>
      </c>
      <c r="AK11" s="49">
        <v>3</v>
      </c>
      <c r="AL11" s="50">
        <v>0.46798556299999999</v>
      </c>
      <c r="AM11" s="49">
        <v>18</v>
      </c>
      <c r="AN11" s="50">
        <v>3.9211498410000001</v>
      </c>
      <c r="AO11" s="49">
        <v>6</v>
      </c>
      <c r="AP11" s="50">
        <v>1.3739195340000001</v>
      </c>
      <c r="AQ11" s="49">
        <v>3</v>
      </c>
      <c r="AR11" s="50">
        <v>0.79396639699999993</v>
      </c>
      <c r="AS11" s="49">
        <v>6</v>
      </c>
      <c r="AT11" s="50">
        <v>1.6332953160000001</v>
      </c>
      <c r="AU11" s="49">
        <v>3</v>
      </c>
      <c r="AV11" s="50">
        <v>0.70505747699999999</v>
      </c>
      <c r="AW11" s="49">
        <v>2</v>
      </c>
      <c r="AX11" s="50">
        <v>0.37014675899999999</v>
      </c>
      <c r="AY11" s="49">
        <v>4</v>
      </c>
      <c r="AZ11" s="50">
        <v>0.90922134900000007</v>
      </c>
      <c r="BA11" s="49"/>
      <c r="BB11" s="50"/>
      <c r="BC11" s="49">
        <v>24</v>
      </c>
      <c r="BD11" s="50">
        <v>5.7856068319999991</v>
      </c>
      <c r="BE11" s="49">
        <v>72</v>
      </c>
      <c r="BF11" s="50">
        <v>16.107967930000001</v>
      </c>
    </row>
    <row r="12" spans="1:58" x14ac:dyDescent="0.25">
      <c r="A12" s="48" t="s">
        <v>1164</v>
      </c>
      <c r="B12" s="48" t="s">
        <v>1089</v>
      </c>
      <c r="C12" s="48" t="s">
        <v>1090</v>
      </c>
      <c r="D12" s="48" t="s">
        <v>1091</v>
      </c>
      <c r="E12" s="49">
        <v>0</v>
      </c>
      <c r="F12" s="50">
        <v>0</v>
      </c>
      <c r="G12" s="49">
        <v>0</v>
      </c>
      <c r="H12" s="50">
        <v>0</v>
      </c>
      <c r="I12" s="49">
        <v>0</v>
      </c>
      <c r="J12" s="50">
        <v>0</v>
      </c>
      <c r="K12" s="49">
        <v>0</v>
      </c>
      <c r="L12" s="50">
        <v>0</v>
      </c>
      <c r="M12" s="49">
        <v>0</v>
      </c>
      <c r="N12" s="50">
        <v>0</v>
      </c>
      <c r="O12" s="49">
        <v>0</v>
      </c>
      <c r="P12" s="50">
        <v>0</v>
      </c>
      <c r="Q12" s="49">
        <v>0</v>
      </c>
      <c r="R12" s="50">
        <v>0</v>
      </c>
      <c r="S12" s="49">
        <v>0</v>
      </c>
      <c r="T12" s="50">
        <v>0</v>
      </c>
      <c r="U12" s="49">
        <v>0</v>
      </c>
      <c r="V12" s="50">
        <v>0</v>
      </c>
      <c r="W12" s="49">
        <v>2</v>
      </c>
      <c r="X12" s="50">
        <v>0.42313326299999998</v>
      </c>
      <c r="Y12" s="49">
        <v>2</v>
      </c>
      <c r="Z12" s="50">
        <v>0.52029396300000008</v>
      </c>
      <c r="AA12" s="49">
        <v>4</v>
      </c>
      <c r="AB12" s="50">
        <v>0.94342722600000006</v>
      </c>
      <c r="AC12" s="49">
        <v>1</v>
      </c>
      <c r="AD12" s="50">
        <v>0.204876</v>
      </c>
      <c r="AE12" s="49">
        <v>0</v>
      </c>
      <c r="AF12" s="50">
        <v>0</v>
      </c>
      <c r="AG12" s="49">
        <v>0</v>
      </c>
      <c r="AH12" s="50">
        <v>0</v>
      </c>
      <c r="AI12" s="49">
        <v>1</v>
      </c>
      <c r="AJ12" s="50">
        <v>0.193137473</v>
      </c>
      <c r="AK12" s="49">
        <v>1</v>
      </c>
      <c r="AL12" s="50">
        <v>0.237480096</v>
      </c>
      <c r="AM12" s="49">
        <v>3</v>
      </c>
      <c r="AN12" s="50">
        <v>0.63549356899999998</v>
      </c>
      <c r="AO12" s="49">
        <v>2</v>
      </c>
      <c r="AP12" s="50">
        <v>0.45688529300000003</v>
      </c>
      <c r="AQ12" s="49">
        <v>1</v>
      </c>
      <c r="AR12" s="50">
        <v>0.188245932</v>
      </c>
      <c r="AS12" s="49">
        <v>7</v>
      </c>
      <c r="AT12" s="50">
        <v>1.3964188580000001</v>
      </c>
      <c r="AU12" s="49">
        <v>0</v>
      </c>
      <c r="AV12" s="50">
        <v>0</v>
      </c>
      <c r="AW12" s="49">
        <v>1</v>
      </c>
      <c r="AX12" s="50">
        <v>0.25036604299999998</v>
      </c>
      <c r="AY12" s="49">
        <v>0</v>
      </c>
      <c r="AZ12" s="50">
        <v>0</v>
      </c>
      <c r="BA12" s="49"/>
      <c r="BB12" s="50"/>
      <c r="BC12" s="49">
        <v>11</v>
      </c>
      <c r="BD12" s="50">
        <v>2.2919161260000003</v>
      </c>
      <c r="BE12" s="49">
        <v>18</v>
      </c>
      <c r="BF12" s="50">
        <v>3.8708369210000004</v>
      </c>
    </row>
    <row r="13" spans="1:58" x14ac:dyDescent="0.25">
      <c r="A13" s="48" t="s">
        <v>1164</v>
      </c>
      <c r="B13" s="48" t="s">
        <v>1089</v>
      </c>
      <c r="C13" s="48" t="s">
        <v>1090</v>
      </c>
      <c r="D13" s="48" t="s">
        <v>54</v>
      </c>
      <c r="E13" s="49">
        <v>9</v>
      </c>
      <c r="F13" s="50">
        <v>1.5197776189999999</v>
      </c>
      <c r="G13" s="49">
        <v>13</v>
      </c>
      <c r="H13" s="50">
        <v>2.3057925020000001</v>
      </c>
      <c r="I13" s="49">
        <v>5</v>
      </c>
      <c r="J13" s="50">
        <v>1.0152728550000001</v>
      </c>
      <c r="K13" s="49">
        <v>4</v>
      </c>
      <c r="L13" s="50">
        <v>0.6157019749999999</v>
      </c>
      <c r="M13" s="49">
        <v>4</v>
      </c>
      <c r="N13" s="50">
        <v>0.59792249999999991</v>
      </c>
      <c r="O13" s="49">
        <v>35</v>
      </c>
      <c r="P13" s="50">
        <v>6.0544674509999998</v>
      </c>
      <c r="Q13" s="49">
        <v>5</v>
      </c>
      <c r="R13" s="50">
        <v>0.90974669999999991</v>
      </c>
      <c r="S13" s="49">
        <v>6</v>
      </c>
      <c r="T13" s="50">
        <v>1.2343612099999999</v>
      </c>
      <c r="U13" s="49">
        <v>14</v>
      </c>
      <c r="V13" s="50">
        <v>2.6526676849999999</v>
      </c>
      <c r="W13" s="49">
        <v>2</v>
      </c>
      <c r="X13" s="50">
        <v>0.52991882400000001</v>
      </c>
      <c r="Y13" s="49">
        <v>7</v>
      </c>
      <c r="Z13" s="50">
        <v>1.35529437</v>
      </c>
      <c r="AA13" s="49">
        <v>34</v>
      </c>
      <c r="AB13" s="50">
        <v>6.681988789</v>
      </c>
      <c r="AC13" s="49">
        <v>9</v>
      </c>
      <c r="AD13" s="50">
        <v>1.8856229149999999</v>
      </c>
      <c r="AE13" s="49">
        <v>9</v>
      </c>
      <c r="AF13" s="50">
        <v>1.3639790550000002</v>
      </c>
      <c r="AG13" s="49">
        <v>5</v>
      </c>
      <c r="AH13" s="50">
        <v>0.98018832700000003</v>
      </c>
      <c r="AI13" s="49">
        <v>5</v>
      </c>
      <c r="AJ13" s="50">
        <v>0.93863363799999999</v>
      </c>
      <c r="AK13" s="49">
        <v>0</v>
      </c>
      <c r="AL13" s="50">
        <v>0</v>
      </c>
      <c r="AM13" s="49">
        <v>28</v>
      </c>
      <c r="AN13" s="50">
        <v>5.1684239349999999</v>
      </c>
      <c r="AO13" s="49">
        <v>2</v>
      </c>
      <c r="AP13" s="50">
        <v>0.63951980400000008</v>
      </c>
      <c r="AQ13" s="49">
        <v>5</v>
      </c>
      <c r="AR13" s="50">
        <v>1.11951482</v>
      </c>
      <c r="AS13" s="49">
        <v>5</v>
      </c>
      <c r="AT13" s="50">
        <v>1.0416109149999999</v>
      </c>
      <c r="AU13" s="49">
        <v>2</v>
      </c>
      <c r="AV13" s="50">
        <v>0.30659999999999998</v>
      </c>
      <c r="AW13" s="49">
        <v>0</v>
      </c>
      <c r="AX13" s="50">
        <v>0</v>
      </c>
      <c r="AY13" s="49">
        <v>3</v>
      </c>
      <c r="AZ13" s="50">
        <v>0.43687875000000004</v>
      </c>
      <c r="BA13" s="49"/>
      <c r="BB13" s="50"/>
      <c r="BC13" s="49">
        <v>17</v>
      </c>
      <c r="BD13" s="50">
        <v>3.544124289</v>
      </c>
      <c r="BE13" s="49">
        <v>114</v>
      </c>
      <c r="BF13" s="50">
        <v>21.449004463999998</v>
      </c>
    </row>
    <row r="14" spans="1:58" x14ac:dyDescent="0.25">
      <c r="A14" s="48" t="s">
        <v>1164</v>
      </c>
      <c r="B14" s="48" t="s">
        <v>1089</v>
      </c>
      <c r="C14" s="48" t="s">
        <v>1090</v>
      </c>
      <c r="D14" s="48" t="s">
        <v>46</v>
      </c>
      <c r="E14" s="49">
        <v>0</v>
      </c>
      <c r="F14" s="50">
        <v>0</v>
      </c>
      <c r="G14" s="49">
        <v>0</v>
      </c>
      <c r="H14" s="50">
        <v>0</v>
      </c>
      <c r="I14" s="49">
        <v>2</v>
      </c>
      <c r="J14" s="50">
        <v>0.22958050699999999</v>
      </c>
      <c r="K14" s="49">
        <v>2</v>
      </c>
      <c r="L14" s="50">
        <v>0.274110564</v>
      </c>
      <c r="M14" s="49">
        <v>1</v>
      </c>
      <c r="N14" s="50">
        <v>0.18226298299999999</v>
      </c>
      <c r="O14" s="49">
        <v>5</v>
      </c>
      <c r="P14" s="50">
        <v>0.68595405399999998</v>
      </c>
      <c r="Q14" s="49">
        <v>0</v>
      </c>
      <c r="R14" s="50">
        <v>0</v>
      </c>
      <c r="S14" s="49">
        <v>0</v>
      </c>
      <c r="T14" s="50">
        <v>0</v>
      </c>
      <c r="U14" s="49">
        <v>3</v>
      </c>
      <c r="V14" s="50">
        <v>0.99575810700000011</v>
      </c>
      <c r="W14" s="49">
        <v>2</v>
      </c>
      <c r="X14" s="50">
        <v>0.56745468999999993</v>
      </c>
      <c r="Y14" s="49">
        <v>3</v>
      </c>
      <c r="Z14" s="50">
        <v>0.60761626000000002</v>
      </c>
      <c r="AA14" s="49">
        <v>8</v>
      </c>
      <c r="AB14" s="50">
        <v>2.1708290570000002</v>
      </c>
      <c r="AC14" s="49">
        <v>4</v>
      </c>
      <c r="AD14" s="50">
        <v>0.74360043799999986</v>
      </c>
      <c r="AE14" s="49">
        <v>2</v>
      </c>
      <c r="AF14" s="50">
        <v>0.54324479999999997</v>
      </c>
      <c r="AG14" s="49">
        <v>1</v>
      </c>
      <c r="AH14" s="50">
        <v>0.14320458999999999</v>
      </c>
      <c r="AI14" s="49">
        <v>1</v>
      </c>
      <c r="AJ14" s="50">
        <v>0.14753944399999999</v>
      </c>
      <c r="AK14" s="49">
        <v>3</v>
      </c>
      <c r="AL14" s="50">
        <v>0.77744415899999986</v>
      </c>
      <c r="AM14" s="49">
        <v>11</v>
      </c>
      <c r="AN14" s="50">
        <v>2.3550334309999998</v>
      </c>
      <c r="AO14" s="49">
        <v>1</v>
      </c>
      <c r="AP14" s="50">
        <v>0.133537244</v>
      </c>
      <c r="AQ14" s="49">
        <v>3</v>
      </c>
      <c r="AR14" s="50">
        <v>0.78997695199999995</v>
      </c>
      <c r="AS14" s="49">
        <v>4</v>
      </c>
      <c r="AT14" s="50">
        <v>0.76320660600000001</v>
      </c>
      <c r="AU14" s="49">
        <v>3</v>
      </c>
      <c r="AV14" s="50">
        <v>0.61798007300000002</v>
      </c>
      <c r="AW14" s="49">
        <v>2</v>
      </c>
      <c r="AX14" s="50">
        <v>0.39076596299999999</v>
      </c>
      <c r="AY14" s="49">
        <v>1</v>
      </c>
      <c r="AZ14" s="50">
        <v>0.17494104599999999</v>
      </c>
      <c r="BA14" s="49"/>
      <c r="BB14" s="50"/>
      <c r="BC14" s="49">
        <v>14</v>
      </c>
      <c r="BD14" s="50">
        <v>2.8704078839999996</v>
      </c>
      <c r="BE14" s="49">
        <v>38</v>
      </c>
      <c r="BF14" s="50">
        <v>8.0822244259999998</v>
      </c>
    </row>
    <row r="15" spans="1:58" x14ac:dyDescent="0.25">
      <c r="A15" s="48" t="s">
        <v>1164</v>
      </c>
      <c r="B15" s="48" t="s">
        <v>1089</v>
      </c>
      <c r="C15" s="48" t="s">
        <v>1090</v>
      </c>
      <c r="D15" s="48" t="s">
        <v>11</v>
      </c>
      <c r="E15" s="49">
        <v>0</v>
      </c>
      <c r="F15" s="50">
        <v>0</v>
      </c>
      <c r="G15" s="49">
        <v>0</v>
      </c>
      <c r="H15" s="50">
        <v>0</v>
      </c>
      <c r="I15" s="49">
        <v>1</v>
      </c>
      <c r="J15" s="50">
        <v>0.18928397999999999</v>
      </c>
      <c r="K15" s="49">
        <v>0</v>
      </c>
      <c r="L15" s="50">
        <v>0</v>
      </c>
      <c r="M15" s="49">
        <v>0</v>
      </c>
      <c r="N15" s="50">
        <v>0</v>
      </c>
      <c r="O15" s="49">
        <v>1</v>
      </c>
      <c r="P15" s="50">
        <v>0.18928397999999999</v>
      </c>
      <c r="Q15" s="49">
        <v>1</v>
      </c>
      <c r="R15" s="50">
        <v>0.15763113500000001</v>
      </c>
      <c r="S15" s="49">
        <v>0</v>
      </c>
      <c r="T15" s="50">
        <v>0</v>
      </c>
      <c r="U15" s="49">
        <v>0</v>
      </c>
      <c r="V15" s="50">
        <v>0</v>
      </c>
      <c r="W15" s="49">
        <v>1</v>
      </c>
      <c r="X15" s="50">
        <v>0.12805033499999999</v>
      </c>
      <c r="Y15" s="49">
        <v>1</v>
      </c>
      <c r="Z15" s="50">
        <v>0.17745620000000001</v>
      </c>
      <c r="AA15" s="49">
        <v>3</v>
      </c>
      <c r="AB15" s="50">
        <v>0.46313767</v>
      </c>
      <c r="AC15" s="49">
        <v>2</v>
      </c>
      <c r="AD15" s="50">
        <v>0.582544285</v>
      </c>
      <c r="AE15" s="49">
        <v>0</v>
      </c>
      <c r="AF15" s="50">
        <v>0</v>
      </c>
      <c r="AG15" s="49">
        <v>0</v>
      </c>
      <c r="AH15" s="50">
        <v>0</v>
      </c>
      <c r="AI15" s="49">
        <v>0</v>
      </c>
      <c r="AJ15" s="50">
        <v>0</v>
      </c>
      <c r="AK15" s="49">
        <v>2</v>
      </c>
      <c r="AL15" s="50">
        <v>0.55578417599999996</v>
      </c>
      <c r="AM15" s="49">
        <v>4</v>
      </c>
      <c r="AN15" s="50">
        <v>1.138328461</v>
      </c>
      <c r="AO15" s="49">
        <v>2</v>
      </c>
      <c r="AP15" s="50">
        <v>0.50585382700000003</v>
      </c>
      <c r="AQ15" s="49">
        <v>0</v>
      </c>
      <c r="AR15" s="50">
        <v>0</v>
      </c>
      <c r="AS15" s="49">
        <v>0</v>
      </c>
      <c r="AT15" s="50">
        <v>0</v>
      </c>
      <c r="AU15" s="49">
        <v>0</v>
      </c>
      <c r="AV15" s="50">
        <v>0</v>
      </c>
      <c r="AW15" s="49">
        <v>0</v>
      </c>
      <c r="AX15" s="50">
        <v>0</v>
      </c>
      <c r="AY15" s="49">
        <v>2</v>
      </c>
      <c r="AZ15" s="50">
        <v>0.58666923000000004</v>
      </c>
      <c r="BA15" s="49"/>
      <c r="BB15" s="50"/>
      <c r="BC15" s="49">
        <v>4</v>
      </c>
      <c r="BD15" s="50">
        <v>1.0925230570000002</v>
      </c>
      <c r="BE15" s="49">
        <v>12</v>
      </c>
      <c r="BF15" s="50">
        <v>2.8832731680000001</v>
      </c>
    </row>
    <row r="16" spans="1:58" x14ac:dyDescent="0.25">
      <c r="A16" s="48" t="s">
        <v>1164</v>
      </c>
      <c r="B16" s="48" t="s">
        <v>1089</v>
      </c>
      <c r="C16" s="48" t="s">
        <v>1092</v>
      </c>
      <c r="D16" s="48" t="s">
        <v>529</v>
      </c>
      <c r="E16" s="49">
        <v>0</v>
      </c>
      <c r="F16" s="50">
        <v>0</v>
      </c>
      <c r="G16" s="49">
        <v>3</v>
      </c>
      <c r="H16" s="50">
        <v>0.98618620200000007</v>
      </c>
      <c r="I16" s="49">
        <v>1</v>
      </c>
      <c r="J16" s="50">
        <v>0.139741369</v>
      </c>
      <c r="K16" s="49">
        <v>3</v>
      </c>
      <c r="L16" s="50">
        <v>0.69144265100000002</v>
      </c>
      <c r="M16" s="49">
        <v>0</v>
      </c>
      <c r="N16" s="50">
        <v>0</v>
      </c>
      <c r="O16" s="49">
        <v>7</v>
      </c>
      <c r="P16" s="50">
        <v>1.8173702220000001</v>
      </c>
      <c r="Q16" s="49">
        <v>2</v>
      </c>
      <c r="R16" s="50">
        <v>0.47408483200000001</v>
      </c>
      <c r="S16" s="49">
        <v>1</v>
      </c>
      <c r="T16" s="50">
        <v>0.12657190400000001</v>
      </c>
      <c r="U16" s="49">
        <v>1</v>
      </c>
      <c r="V16" s="50">
        <v>0.16433772599999999</v>
      </c>
      <c r="W16" s="49">
        <v>3</v>
      </c>
      <c r="X16" s="50">
        <v>0.7150939329999999</v>
      </c>
      <c r="Y16" s="49">
        <v>2</v>
      </c>
      <c r="Z16" s="50">
        <v>0.401485592</v>
      </c>
      <c r="AA16" s="49">
        <v>9</v>
      </c>
      <c r="AB16" s="50">
        <v>1.8815739869999999</v>
      </c>
      <c r="AC16" s="49">
        <v>5</v>
      </c>
      <c r="AD16" s="50">
        <v>1.0244583860000001</v>
      </c>
      <c r="AE16" s="49">
        <v>7</v>
      </c>
      <c r="AF16" s="50">
        <v>1.2171300070000002</v>
      </c>
      <c r="AG16" s="49">
        <v>4</v>
      </c>
      <c r="AH16" s="50">
        <v>0.69905547699999993</v>
      </c>
      <c r="AI16" s="49">
        <v>8</v>
      </c>
      <c r="AJ16" s="50">
        <v>1.5919688329999999</v>
      </c>
      <c r="AK16" s="49">
        <v>2</v>
      </c>
      <c r="AL16" s="50">
        <v>0.56432633099999996</v>
      </c>
      <c r="AM16" s="49">
        <v>26</v>
      </c>
      <c r="AN16" s="50">
        <v>5.096939034</v>
      </c>
      <c r="AO16" s="49">
        <v>2</v>
      </c>
      <c r="AP16" s="50">
        <v>0.41862456800000003</v>
      </c>
      <c r="AQ16" s="49">
        <v>3</v>
      </c>
      <c r="AR16" s="50">
        <v>0.57076162900000005</v>
      </c>
      <c r="AS16" s="49">
        <v>3</v>
      </c>
      <c r="AT16" s="50">
        <v>0.53728719599999997</v>
      </c>
      <c r="AU16" s="49">
        <v>3</v>
      </c>
      <c r="AV16" s="50">
        <v>0.58922412200000007</v>
      </c>
      <c r="AW16" s="49">
        <v>1</v>
      </c>
      <c r="AX16" s="50">
        <v>0.13792907099999999</v>
      </c>
      <c r="AY16" s="49">
        <v>9</v>
      </c>
      <c r="AZ16" s="50">
        <v>1.685508354</v>
      </c>
      <c r="BA16" s="49"/>
      <c r="BB16" s="50"/>
      <c r="BC16" s="49">
        <v>21</v>
      </c>
      <c r="BD16" s="50">
        <v>3.9393349400000002</v>
      </c>
      <c r="BE16" s="49">
        <v>63</v>
      </c>
      <c r="BF16" s="50">
        <v>12.735218183000001</v>
      </c>
    </row>
    <row r="17" spans="1:58" x14ac:dyDescent="0.25">
      <c r="A17" s="48" t="s">
        <v>1164</v>
      </c>
      <c r="B17" s="48" t="s">
        <v>1089</v>
      </c>
      <c r="C17" s="48" t="s">
        <v>1092</v>
      </c>
      <c r="D17" s="48" t="s">
        <v>1185</v>
      </c>
      <c r="E17" s="49">
        <v>0</v>
      </c>
      <c r="F17" s="50">
        <v>0</v>
      </c>
      <c r="G17" s="49">
        <v>0</v>
      </c>
      <c r="H17" s="50">
        <v>0</v>
      </c>
      <c r="I17" s="49">
        <v>0</v>
      </c>
      <c r="J17" s="50">
        <v>0</v>
      </c>
      <c r="K17" s="49">
        <v>0</v>
      </c>
      <c r="L17" s="50">
        <v>0</v>
      </c>
      <c r="M17" s="49">
        <v>0</v>
      </c>
      <c r="N17" s="50">
        <v>0</v>
      </c>
      <c r="O17" s="49">
        <v>0</v>
      </c>
      <c r="P17" s="50">
        <v>0</v>
      </c>
      <c r="Q17" s="49">
        <v>0</v>
      </c>
      <c r="R17" s="50">
        <v>0</v>
      </c>
      <c r="S17" s="49">
        <v>0</v>
      </c>
      <c r="T17" s="50">
        <v>0</v>
      </c>
      <c r="U17" s="49">
        <v>0</v>
      </c>
      <c r="V17" s="50">
        <v>0</v>
      </c>
      <c r="W17" s="49">
        <v>0</v>
      </c>
      <c r="X17" s="50">
        <v>0</v>
      </c>
      <c r="Y17" s="49">
        <v>0</v>
      </c>
      <c r="Z17" s="50">
        <v>0</v>
      </c>
      <c r="AA17" s="49">
        <v>0</v>
      </c>
      <c r="AB17" s="50">
        <v>0</v>
      </c>
      <c r="AC17" s="49">
        <v>0</v>
      </c>
      <c r="AD17" s="50">
        <v>0</v>
      </c>
      <c r="AE17" s="49">
        <v>0</v>
      </c>
      <c r="AF17" s="50">
        <v>0</v>
      </c>
      <c r="AG17" s="49">
        <v>0</v>
      </c>
      <c r="AH17" s="50">
        <v>0</v>
      </c>
      <c r="AI17" s="49">
        <v>0</v>
      </c>
      <c r="AJ17" s="50">
        <v>0</v>
      </c>
      <c r="AK17" s="49">
        <v>0</v>
      </c>
      <c r="AL17" s="50">
        <v>0</v>
      </c>
      <c r="AM17" s="49">
        <v>0</v>
      </c>
      <c r="AN17" s="50">
        <v>0</v>
      </c>
      <c r="AO17" s="49">
        <v>0</v>
      </c>
      <c r="AP17" s="50">
        <v>0</v>
      </c>
      <c r="AQ17" s="49">
        <v>0</v>
      </c>
      <c r="AR17" s="50">
        <v>0</v>
      </c>
      <c r="AS17" s="49">
        <v>0</v>
      </c>
      <c r="AT17" s="50">
        <v>0</v>
      </c>
      <c r="AU17" s="49">
        <v>0</v>
      </c>
      <c r="AV17" s="50">
        <v>0</v>
      </c>
      <c r="AW17" s="49">
        <v>0</v>
      </c>
      <c r="AX17" s="50">
        <v>0</v>
      </c>
      <c r="AY17" s="49">
        <v>0</v>
      </c>
      <c r="AZ17" s="50">
        <v>0</v>
      </c>
      <c r="BA17" s="49"/>
      <c r="BB17" s="50"/>
      <c r="BC17" s="49">
        <v>0</v>
      </c>
      <c r="BD17" s="50">
        <v>0</v>
      </c>
      <c r="BE17" s="49">
        <v>0</v>
      </c>
      <c r="BF17" s="50">
        <v>0</v>
      </c>
    </row>
    <row r="18" spans="1:58" x14ac:dyDescent="0.25">
      <c r="A18" s="48" t="s">
        <v>1164</v>
      </c>
      <c r="B18" s="48" t="s">
        <v>1089</v>
      </c>
      <c r="C18" s="48" t="s">
        <v>1092</v>
      </c>
      <c r="D18" s="48" t="s">
        <v>530</v>
      </c>
      <c r="E18" s="49">
        <v>0</v>
      </c>
      <c r="F18" s="50">
        <v>0</v>
      </c>
      <c r="G18" s="49">
        <v>1</v>
      </c>
      <c r="H18" s="50">
        <v>0.29747210600000001</v>
      </c>
      <c r="I18" s="49">
        <v>0</v>
      </c>
      <c r="J18" s="50">
        <v>0</v>
      </c>
      <c r="K18" s="49">
        <v>2</v>
      </c>
      <c r="L18" s="50">
        <v>0.380927032</v>
      </c>
      <c r="M18" s="49">
        <v>0</v>
      </c>
      <c r="N18" s="50">
        <v>0</v>
      </c>
      <c r="O18" s="49">
        <v>3</v>
      </c>
      <c r="P18" s="50">
        <v>0.67839913800000007</v>
      </c>
      <c r="Q18" s="49">
        <v>1</v>
      </c>
      <c r="R18" s="50">
        <v>0.22812299999999999</v>
      </c>
      <c r="S18" s="49">
        <v>0</v>
      </c>
      <c r="T18" s="50">
        <v>0</v>
      </c>
      <c r="U18" s="49">
        <v>1</v>
      </c>
      <c r="V18" s="50">
        <v>0.25074529099999998</v>
      </c>
      <c r="W18" s="49">
        <v>0</v>
      </c>
      <c r="X18" s="50">
        <v>0</v>
      </c>
      <c r="Y18" s="49">
        <v>1</v>
      </c>
      <c r="Z18" s="50">
        <v>0.19674311999999999</v>
      </c>
      <c r="AA18" s="49">
        <v>3</v>
      </c>
      <c r="AB18" s="50">
        <v>0.675611411</v>
      </c>
      <c r="AC18" s="49">
        <v>0</v>
      </c>
      <c r="AD18" s="50">
        <v>0</v>
      </c>
      <c r="AE18" s="49">
        <v>0</v>
      </c>
      <c r="AF18" s="50">
        <v>0</v>
      </c>
      <c r="AG18" s="49">
        <v>1</v>
      </c>
      <c r="AH18" s="50">
        <v>9.6754301000000001E-2</v>
      </c>
      <c r="AI18" s="49">
        <v>1</v>
      </c>
      <c r="AJ18" s="50">
        <v>0.2646</v>
      </c>
      <c r="AK18" s="49">
        <v>0</v>
      </c>
      <c r="AL18" s="50">
        <v>0</v>
      </c>
      <c r="AM18" s="49">
        <v>2</v>
      </c>
      <c r="AN18" s="50">
        <v>0.36135430099999999</v>
      </c>
      <c r="AO18" s="49">
        <v>1</v>
      </c>
      <c r="AP18" s="50">
        <v>0.26412750000000002</v>
      </c>
      <c r="AQ18" s="49">
        <v>0</v>
      </c>
      <c r="AR18" s="50">
        <v>0</v>
      </c>
      <c r="AS18" s="49">
        <v>1</v>
      </c>
      <c r="AT18" s="50">
        <v>0.24612000000000001</v>
      </c>
      <c r="AU18" s="49">
        <v>0</v>
      </c>
      <c r="AV18" s="50">
        <v>0</v>
      </c>
      <c r="AW18" s="49">
        <v>1</v>
      </c>
      <c r="AX18" s="50">
        <v>0.25373250000000003</v>
      </c>
      <c r="AY18" s="49">
        <v>4</v>
      </c>
      <c r="AZ18" s="50">
        <v>0.91589847199999985</v>
      </c>
      <c r="BA18" s="49"/>
      <c r="BB18" s="50"/>
      <c r="BC18" s="49">
        <v>7</v>
      </c>
      <c r="BD18" s="50">
        <v>1.679878472</v>
      </c>
      <c r="BE18" s="49">
        <v>15</v>
      </c>
      <c r="BF18" s="50">
        <v>3.3952433219999998</v>
      </c>
    </row>
    <row r="19" spans="1:58" x14ac:dyDescent="0.25">
      <c r="A19" s="48" t="s">
        <v>1164</v>
      </c>
      <c r="B19" s="48" t="s">
        <v>1089</v>
      </c>
      <c r="C19" s="48" t="s">
        <v>1092</v>
      </c>
      <c r="D19" s="48" t="s">
        <v>149</v>
      </c>
      <c r="E19" s="49">
        <v>0</v>
      </c>
      <c r="F19" s="50">
        <v>0</v>
      </c>
      <c r="G19" s="49">
        <v>0</v>
      </c>
      <c r="H19" s="50">
        <v>0</v>
      </c>
      <c r="I19" s="49">
        <v>1</v>
      </c>
      <c r="J19" s="50">
        <v>0.17426768400000001</v>
      </c>
      <c r="K19" s="49">
        <v>0</v>
      </c>
      <c r="L19" s="50">
        <v>0</v>
      </c>
      <c r="M19" s="49">
        <v>1</v>
      </c>
      <c r="N19" s="50">
        <v>0.14694642899999999</v>
      </c>
      <c r="O19" s="49">
        <v>2</v>
      </c>
      <c r="P19" s="50">
        <v>0.32121411300000002</v>
      </c>
      <c r="Q19" s="49">
        <v>1</v>
      </c>
      <c r="R19" s="50">
        <v>0.16330509500000001</v>
      </c>
      <c r="S19" s="49">
        <v>1</v>
      </c>
      <c r="T19" s="50">
        <v>0.50900861799999997</v>
      </c>
      <c r="U19" s="49">
        <v>2</v>
      </c>
      <c r="V19" s="50">
        <v>0.46546455999999997</v>
      </c>
      <c r="W19" s="49">
        <v>1</v>
      </c>
      <c r="X19" s="50">
        <v>0.14675058299999999</v>
      </c>
      <c r="Y19" s="49">
        <v>0</v>
      </c>
      <c r="Z19" s="50">
        <v>0</v>
      </c>
      <c r="AA19" s="49">
        <v>5</v>
      </c>
      <c r="AB19" s="50">
        <v>1.2845288559999999</v>
      </c>
      <c r="AC19" s="49">
        <v>2</v>
      </c>
      <c r="AD19" s="50">
        <v>0.34157550000000003</v>
      </c>
      <c r="AE19" s="49">
        <v>4</v>
      </c>
      <c r="AF19" s="50">
        <v>0.81525387900000001</v>
      </c>
      <c r="AG19" s="49">
        <v>3</v>
      </c>
      <c r="AH19" s="50">
        <v>0.56520552499999999</v>
      </c>
      <c r="AI19" s="49">
        <v>0</v>
      </c>
      <c r="AJ19" s="50">
        <v>0</v>
      </c>
      <c r="AK19" s="49">
        <v>1</v>
      </c>
      <c r="AL19" s="50">
        <v>0.22412597200000001</v>
      </c>
      <c r="AM19" s="49">
        <v>10</v>
      </c>
      <c r="AN19" s="50">
        <v>1.946160876</v>
      </c>
      <c r="AO19" s="49">
        <v>4</v>
      </c>
      <c r="AP19" s="50">
        <v>1.0494647450000001</v>
      </c>
      <c r="AQ19" s="49">
        <v>3</v>
      </c>
      <c r="AR19" s="50">
        <v>0.702472286</v>
      </c>
      <c r="AS19" s="49">
        <v>2</v>
      </c>
      <c r="AT19" s="50">
        <v>0.32917623400000001</v>
      </c>
      <c r="AU19" s="49">
        <v>3</v>
      </c>
      <c r="AV19" s="50">
        <v>0.67006242199999999</v>
      </c>
      <c r="AW19" s="49">
        <v>5</v>
      </c>
      <c r="AX19" s="50">
        <v>0.96447959899999991</v>
      </c>
      <c r="AY19" s="49">
        <v>5</v>
      </c>
      <c r="AZ19" s="50">
        <v>1.200220184</v>
      </c>
      <c r="BA19" s="49"/>
      <c r="BB19" s="50"/>
      <c r="BC19" s="49">
        <v>22</v>
      </c>
      <c r="BD19" s="50">
        <v>4.9158754700000005</v>
      </c>
      <c r="BE19" s="49">
        <v>39</v>
      </c>
      <c r="BF19" s="50">
        <v>8.4677793150000014</v>
      </c>
    </row>
    <row r="20" spans="1:58" x14ac:dyDescent="0.25">
      <c r="A20" s="48" t="s">
        <v>1164</v>
      </c>
      <c r="B20" s="48" t="s">
        <v>1089</v>
      </c>
      <c r="C20" s="48" t="s">
        <v>1092</v>
      </c>
      <c r="D20" s="48" t="s">
        <v>116</v>
      </c>
      <c r="E20" s="49">
        <v>3</v>
      </c>
      <c r="F20" s="50">
        <v>0.53861473299999996</v>
      </c>
      <c r="G20" s="49">
        <v>2</v>
      </c>
      <c r="H20" s="50">
        <v>0.35619465</v>
      </c>
      <c r="I20" s="49">
        <v>1</v>
      </c>
      <c r="J20" s="50">
        <v>0.28153440000000002</v>
      </c>
      <c r="K20" s="49">
        <v>3</v>
      </c>
      <c r="L20" s="50">
        <v>0.70123033499999998</v>
      </c>
      <c r="M20" s="49">
        <v>5</v>
      </c>
      <c r="N20" s="50">
        <v>1.1738237519999999</v>
      </c>
      <c r="O20" s="49">
        <v>14</v>
      </c>
      <c r="P20" s="50">
        <v>3.0513978699999997</v>
      </c>
      <c r="Q20" s="49">
        <v>0</v>
      </c>
      <c r="R20" s="50">
        <v>0</v>
      </c>
      <c r="S20" s="49">
        <v>2</v>
      </c>
      <c r="T20" s="50">
        <v>0.50938125000000001</v>
      </c>
      <c r="U20" s="49">
        <v>6</v>
      </c>
      <c r="V20" s="50">
        <v>1.4614874630000001</v>
      </c>
      <c r="W20" s="49">
        <v>0</v>
      </c>
      <c r="X20" s="50">
        <v>0</v>
      </c>
      <c r="Y20" s="49">
        <v>2</v>
      </c>
      <c r="Z20" s="50">
        <v>0.44016370100000002</v>
      </c>
      <c r="AA20" s="49">
        <v>10</v>
      </c>
      <c r="AB20" s="50">
        <v>2.4110324140000001</v>
      </c>
      <c r="AC20" s="49">
        <v>6</v>
      </c>
      <c r="AD20" s="50">
        <v>1.6146812430000002</v>
      </c>
      <c r="AE20" s="49">
        <v>2</v>
      </c>
      <c r="AF20" s="50">
        <v>0.5496624</v>
      </c>
      <c r="AG20" s="49">
        <v>1</v>
      </c>
      <c r="AH20" s="50">
        <v>9.8417771000000001E-2</v>
      </c>
      <c r="AI20" s="49">
        <v>2</v>
      </c>
      <c r="AJ20" s="50">
        <v>0.48179174899999999</v>
      </c>
      <c r="AK20" s="49">
        <v>4</v>
      </c>
      <c r="AL20" s="50">
        <v>0.88626334500000004</v>
      </c>
      <c r="AM20" s="49">
        <v>15</v>
      </c>
      <c r="AN20" s="50">
        <v>3.6308165080000001</v>
      </c>
      <c r="AO20" s="49">
        <v>3</v>
      </c>
      <c r="AP20" s="50">
        <v>0.60064599099999993</v>
      </c>
      <c r="AQ20" s="49">
        <v>3</v>
      </c>
      <c r="AR20" s="50">
        <v>0.50404371700000006</v>
      </c>
      <c r="AS20" s="49">
        <v>5</v>
      </c>
      <c r="AT20" s="50">
        <v>1.03112739</v>
      </c>
      <c r="AU20" s="49">
        <v>3</v>
      </c>
      <c r="AV20" s="50">
        <v>0.60814010100000004</v>
      </c>
      <c r="AW20" s="49">
        <v>3</v>
      </c>
      <c r="AX20" s="50">
        <v>0.91362814200000009</v>
      </c>
      <c r="AY20" s="49">
        <v>3</v>
      </c>
      <c r="AZ20" s="50">
        <v>0.63774453799999997</v>
      </c>
      <c r="BA20" s="49"/>
      <c r="BB20" s="50"/>
      <c r="BC20" s="49">
        <v>20</v>
      </c>
      <c r="BD20" s="50">
        <v>4.2953298789999996</v>
      </c>
      <c r="BE20" s="49">
        <v>59</v>
      </c>
      <c r="BF20" s="50">
        <v>13.388576670999999</v>
      </c>
    </row>
    <row r="21" spans="1:58" x14ac:dyDescent="0.25">
      <c r="A21" s="48" t="s">
        <v>1164</v>
      </c>
      <c r="B21" s="48" t="s">
        <v>1089</v>
      </c>
      <c r="C21" s="48" t="s">
        <v>1092</v>
      </c>
      <c r="D21" s="48" t="s">
        <v>1182</v>
      </c>
      <c r="E21" s="49">
        <v>0</v>
      </c>
      <c r="F21" s="50">
        <v>0</v>
      </c>
      <c r="G21" s="49">
        <v>1</v>
      </c>
      <c r="H21" s="50">
        <v>0.12495000000000001</v>
      </c>
      <c r="I21" s="49">
        <v>0</v>
      </c>
      <c r="J21" s="50">
        <v>0</v>
      </c>
      <c r="K21" s="49">
        <v>4</v>
      </c>
      <c r="L21" s="50">
        <v>0.74643112199999995</v>
      </c>
      <c r="M21" s="49">
        <v>1</v>
      </c>
      <c r="N21" s="50">
        <v>8.6329724999999996E-2</v>
      </c>
      <c r="O21" s="49">
        <v>6</v>
      </c>
      <c r="P21" s="50">
        <v>0.95771084699999998</v>
      </c>
      <c r="Q21" s="49">
        <v>1</v>
      </c>
      <c r="R21" s="50">
        <v>8.9410110000000001E-2</v>
      </c>
      <c r="S21" s="49">
        <v>1</v>
      </c>
      <c r="T21" s="50">
        <v>0.21462000000000001</v>
      </c>
      <c r="U21" s="49">
        <v>5</v>
      </c>
      <c r="V21" s="50">
        <v>0.65464586999999996</v>
      </c>
      <c r="W21" s="49">
        <v>0</v>
      </c>
      <c r="X21" s="50">
        <v>0</v>
      </c>
      <c r="Y21" s="49">
        <v>0</v>
      </c>
      <c r="Z21" s="50">
        <v>0</v>
      </c>
      <c r="AA21" s="49">
        <v>7</v>
      </c>
      <c r="AB21" s="50">
        <v>0.95867597999999998</v>
      </c>
      <c r="AC21" s="49">
        <v>0</v>
      </c>
      <c r="AD21" s="50">
        <v>0</v>
      </c>
      <c r="AE21" s="49">
        <v>1</v>
      </c>
      <c r="AF21" s="50">
        <v>0.21522374999999999</v>
      </c>
      <c r="AG21" s="49">
        <v>1</v>
      </c>
      <c r="AH21" s="50">
        <v>0.14372504999999999</v>
      </c>
      <c r="AI21" s="49">
        <v>1</v>
      </c>
      <c r="AJ21" s="50">
        <v>7.8487500000000002E-2</v>
      </c>
      <c r="AK21" s="49">
        <v>0</v>
      </c>
      <c r="AL21" s="50">
        <v>0</v>
      </c>
      <c r="AM21" s="49">
        <v>3</v>
      </c>
      <c r="AN21" s="50">
        <v>0.43743629999999994</v>
      </c>
      <c r="AO21" s="49">
        <v>1</v>
      </c>
      <c r="AP21" s="50">
        <v>0.160245</v>
      </c>
      <c r="AQ21" s="49">
        <v>0</v>
      </c>
      <c r="AR21" s="50">
        <v>0</v>
      </c>
      <c r="AS21" s="49">
        <v>1</v>
      </c>
      <c r="AT21" s="50">
        <v>0.11814</v>
      </c>
      <c r="AU21" s="49">
        <v>2</v>
      </c>
      <c r="AV21" s="50">
        <v>0.66998249999999993</v>
      </c>
      <c r="AW21" s="49">
        <v>1</v>
      </c>
      <c r="AX21" s="50">
        <v>0.29352308999999999</v>
      </c>
      <c r="AY21" s="49">
        <v>3</v>
      </c>
      <c r="AZ21" s="50">
        <v>0.41740458000000003</v>
      </c>
      <c r="BA21" s="49"/>
      <c r="BB21" s="50"/>
      <c r="BC21" s="49">
        <v>8</v>
      </c>
      <c r="BD21" s="50">
        <v>1.65929517</v>
      </c>
      <c r="BE21" s="49">
        <v>24</v>
      </c>
      <c r="BF21" s="50">
        <v>4.0131182970000001</v>
      </c>
    </row>
    <row r="22" spans="1:58" x14ac:dyDescent="0.25">
      <c r="A22" s="48" t="s">
        <v>1164</v>
      </c>
      <c r="B22" s="48" t="s">
        <v>1089</v>
      </c>
      <c r="C22" s="48" t="s">
        <v>1092</v>
      </c>
      <c r="D22" s="48" t="s">
        <v>532</v>
      </c>
      <c r="E22" s="49">
        <v>1</v>
      </c>
      <c r="F22" s="50">
        <v>0.16238354099999999</v>
      </c>
      <c r="G22" s="49">
        <v>0</v>
      </c>
      <c r="H22" s="50">
        <v>0</v>
      </c>
      <c r="I22" s="49">
        <v>1</v>
      </c>
      <c r="J22" s="50">
        <v>0.15421894999999999</v>
      </c>
      <c r="K22" s="49">
        <v>0</v>
      </c>
      <c r="L22" s="50">
        <v>0</v>
      </c>
      <c r="M22" s="49">
        <v>1</v>
      </c>
      <c r="N22" s="50">
        <v>0.26292527199999999</v>
      </c>
      <c r="O22" s="49">
        <v>3</v>
      </c>
      <c r="P22" s="50">
        <v>0.57952776299999997</v>
      </c>
      <c r="Q22" s="49">
        <v>1</v>
      </c>
      <c r="R22" s="50">
        <v>0.21614821200000001</v>
      </c>
      <c r="S22" s="49">
        <v>3</v>
      </c>
      <c r="T22" s="50">
        <v>0.48456268299999999</v>
      </c>
      <c r="U22" s="49">
        <v>2</v>
      </c>
      <c r="V22" s="50">
        <v>0.332706108</v>
      </c>
      <c r="W22" s="49">
        <v>0</v>
      </c>
      <c r="X22" s="50">
        <v>0</v>
      </c>
      <c r="Y22" s="49">
        <v>0</v>
      </c>
      <c r="Z22" s="50">
        <v>0</v>
      </c>
      <c r="AA22" s="49">
        <v>6</v>
      </c>
      <c r="AB22" s="50">
        <v>1.0334170030000001</v>
      </c>
      <c r="AC22" s="49">
        <v>3</v>
      </c>
      <c r="AD22" s="50">
        <v>0.616150537</v>
      </c>
      <c r="AE22" s="49">
        <v>3</v>
      </c>
      <c r="AF22" s="50">
        <v>0.48881415500000003</v>
      </c>
      <c r="AG22" s="49">
        <v>1</v>
      </c>
      <c r="AH22" s="50">
        <v>0.18484577999999999</v>
      </c>
      <c r="AI22" s="49">
        <v>3</v>
      </c>
      <c r="AJ22" s="50">
        <v>0.51072445500000008</v>
      </c>
      <c r="AK22" s="49">
        <v>2</v>
      </c>
      <c r="AL22" s="50">
        <v>0.55099339199999997</v>
      </c>
      <c r="AM22" s="49">
        <v>12</v>
      </c>
      <c r="AN22" s="50">
        <v>2.3515283190000003</v>
      </c>
      <c r="AO22" s="49">
        <v>2</v>
      </c>
      <c r="AP22" s="50">
        <v>0.35479017000000002</v>
      </c>
      <c r="AQ22" s="49">
        <v>1</v>
      </c>
      <c r="AR22" s="50">
        <v>0.161309484</v>
      </c>
      <c r="AS22" s="49">
        <v>2</v>
      </c>
      <c r="AT22" s="50">
        <v>0.31475988700000002</v>
      </c>
      <c r="AU22" s="49">
        <v>2</v>
      </c>
      <c r="AV22" s="50">
        <v>0.31206250099999999</v>
      </c>
      <c r="AW22" s="49">
        <v>3</v>
      </c>
      <c r="AX22" s="50">
        <v>0.60285829199999996</v>
      </c>
      <c r="AY22" s="49">
        <v>5</v>
      </c>
      <c r="AZ22" s="50">
        <v>0.90301297699999994</v>
      </c>
      <c r="BA22" s="49"/>
      <c r="BB22" s="50"/>
      <c r="BC22" s="49">
        <v>15</v>
      </c>
      <c r="BD22" s="50">
        <v>2.6487933109999999</v>
      </c>
      <c r="BE22" s="49">
        <v>36</v>
      </c>
      <c r="BF22" s="50">
        <v>6.6132663960000002</v>
      </c>
    </row>
    <row r="23" spans="1:58" x14ac:dyDescent="0.25">
      <c r="A23" s="48" t="s">
        <v>1164</v>
      </c>
      <c r="B23" s="48" t="s">
        <v>1089</v>
      </c>
      <c r="C23" s="48" t="s">
        <v>1092</v>
      </c>
      <c r="D23" s="48" t="s">
        <v>127</v>
      </c>
      <c r="E23" s="49">
        <v>0</v>
      </c>
      <c r="F23" s="50">
        <v>0</v>
      </c>
      <c r="G23" s="49">
        <v>1</v>
      </c>
      <c r="H23" s="50">
        <v>0.23012899000000001</v>
      </c>
      <c r="I23" s="49">
        <v>0</v>
      </c>
      <c r="J23" s="50">
        <v>0</v>
      </c>
      <c r="K23" s="49">
        <v>0</v>
      </c>
      <c r="L23" s="50">
        <v>0</v>
      </c>
      <c r="M23" s="49">
        <v>2</v>
      </c>
      <c r="N23" s="50">
        <v>0.34762895999999999</v>
      </c>
      <c r="O23" s="49">
        <v>3</v>
      </c>
      <c r="P23" s="50">
        <v>0.57775794999999996</v>
      </c>
      <c r="Q23" s="49">
        <v>4</v>
      </c>
      <c r="R23" s="50">
        <v>0.74576484300000001</v>
      </c>
      <c r="S23" s="49">
        <v>3</v>
      </c>
      <c r="T23" s="50">
        <v>0.70491503600000005</v>
      </c>
      <c r="U23" s="49">
        <v>1</v>
      </c>
      <c r="V23" s="50">
        <v>0.23318442</v>
      </c>
      <c r="W23" s="49">
        <v>2</v>
      </c>
      <c r="X23" s="50">
        <v>0.50720518999999997</v>
      </c>
      <c r="Y23" s="49">
        <v>2</v>
      </c>
      <c r="Z23" s="50">
        <v>0.34270679999999998</v>
      </c>
      <c r="AA23" s="49">
        <v>12</v>
      </c>
      <c r="AB23" s="50">
        <v>2.5337762889999995</v>
      </c>
      <c r="AC23" s="49">
        <v>9</v>
      </c>
      <c r="AD23" s="50">
        <v>1.9077949700000001</v>
      </c>
      <c r="AE23" s="49">
        <v>4</v>
      </c>
      <c r="AF23" s="50">
        <v>1.058634276</v>
      </c>
      <c r="AG23" s="49">
        <v>4</v>
      </c>
      <c r="AH23" s="50">
        <v>0.94318084400000002</v>
      </c>
      <c r="AI23" s="49">
        <v>0</v>
      </c>
      <c r="AJ23" s="50">
        <v>0</v>
      </c>
      <c r="AK23" s="49">
        <v>3</v>
      </c>
      <c r="AL23" s="50">
        <v>0.59205468500000002</v>
      </c>
      <c r="AM23" s="49">
        <v>20</v>
      </c>
      <c r="AN23" s="50">
        <v>4.5016647750000001</v>
      </c>
      <c r="AO23" s="49">
        <v>4</v>
      </c>
      <c r="AP23" s="50">
        <v>0.92054425900000003</v>
      </c>
      <c r="AQ23" s="49">
        <v>9</v>
      </c>
      <c r="AR23" s="50">
        <v>1.8920110319999999</v>
      </c>
      <c r="AS23" s="49">
        <v>1</v>
      </c>
      <c r="AT23" s="50">
        <v>0.145593058</v>
      </c>
      <c r="AU23" s="49">
        <v>1</v>
      </c>
      <c r="AV23" s="50">
        <v>0.227940265</v>
      </c>
      <c r="AW23" s="49">
        <v>1</v>
      </c>
      <c r="AX23" s="50">
        <v>0.2331</v>
      </c>
      <c r="AY23" s="49">
        <v>5</v>
      </c>
      <c r="AZ23" s="50">
        <v>0.96446227200000001</v>
      </c>
      <c r="BA23" s="49"/>
      <c r="BB23" s="50"/>
      <c r="BC23" s="49">
        <v>21</v>
      </c>
      <c r="BD23" s="50">
        <v>4.3836508859999999</v>
      </c>
      <c r="BE23" s="49">
        <v>56</v>
      </c>
      <c r="BF23" s="50">
        <v>11.996849899999999</v>
      </c>
    </row>
    <row r="24" spans="1:58" x14ac:dyDescent="0.25">
      <c r="A24" s="48" t="s">
        <v>1164</v>
      </c>
      <c r="B24" s="48" t="s">
        <v>1089</v>
      </c>
      <c r="C24" s="48" t="s">
        <v>1092</v>
      </c>
      <c r="D24" s="48" t="s">
        <v>434</v>
      </c>
      <c r="E24" s="49">
        <v>0</v>
      </c>
      <c r="F24" s="50">
        <v>0</v>
      </c>
      <c r="G24" s="49">
        <v>0</v>
      </c>
      <c r="H24" s="50">
        <v>0</v>
      </c>
      <c r="I24" s="49">
        <v>0</v>
      </c>
      <c r="J24" s="50">
        <v>0</v>
      </c>
      <c r="K24" s="49">
        <v>0</v>
      </c>
      <c r="L24" s="50">
        <v>0</v>
      </c>
      <c r="M24" s="49">
        <v>0</v>
      </c>
      <c r="N24" s="50">
        <v>0</v>
      </c>
      <c r="O24" s="49">
        <v>0</v>
      </c>
      <c r="P24" s="50">
        <v>0</v>
      </c>
      <c r="Q24" s="49">
        <v>0</v>
      </c>
      <c r="R24" s="50">
        <v>0</v>
      </c>
      <c r="S24" s="49">
        <v>0</v>
      </c>
      <c r="T24" s="50">
        <v>0</v>
      </c>
      <c r="U24" s="49">
        <v>0</v>
      </c>
      <c r="V24" s="50">
        <v>0</v>
      </c>
      <c r="W24" s="49">
        <v>0</v>
      </c>
      <c r="X24" s="50">
        <v>0</v>
      </c>
      <c r="Y24" s="49">
        <v>0</v>
      </c>
      <c r="Z24" s="50">
        <v>0</v>
      </c>
      <c r="AA24" s="49">
        <v>0</v>
      </c>
      <c r="AB24" s="50">
        <v>0</v>
      </c>
      <c r="AC24" s="49">
        <v>0</v>
      </c>
      <c r="AD24" s="50">
        <v>0</v>
      </c>
      <c r="AE24" s="49">
        <v>0</v>
      </c>
      <c r="AF24" s="50">
        <v>0</v>
      </c>
      <c r="AG24" s="49">
        <v>0</v>
      </c>
      <c r="AH24" s="50">
        <v>0</v>
      </c>
      <c r="AI24" s="49">
        <v>0</v>
      </c>
      <c r="AJ24" s="50">
        <v>0</v>
      </c>
      <c r="AK24" s="49">
        <v>0</v>
      </c>
      <c r="AL24" s="50">
        <v>0</v>
      </c>
      <c r="AM24" s="49">
        <v>0</v>
      </c>
      <c r="AN24" s="50">
        <v>0</v>
      </c>
      <c r="AO24" s="49">
        <v>0</v>
      </c>
      <c r="AP24" s="50">
        <v>0</v>
      </c>
      <c r="AQ24" s="49">
        <v>0</v>
      </c>
      <c r="AR24" s="50">
        <v>0</v>
      </c>
      <c r="AS24" s="49">
        <v>0</v>
      </c>
      <c r="AT24" s="50">
        <v>0</v>
      </c>
      <c r="AU24" s="49">
        <v>0</v>
      </c>
      <c r="AV24" s="50">
        <v>0</v>
      </c>
      <c r="AW24" s="49">
        <v>0</v>
      </c>
      <c r="AX24" s="50">
        <v>0</v>
      </c>
      <c r="AY24" s="49">
        <v>0</v>
      </c>
      <c r="AZ24" s="50">
        <v>0</v>
      </c>
      <c r="BA24" s="49"/>
      <c r="BB24" s="50"/>
      <c r="BC24" s="49">
        <v>0</v>
      </c>
      <c r="BD24" s="50">
        <v>0</v>
      </c>
      <c r="BE24" s="49">
        <v>0</v>
      </c>
      <c r="BF24" s="50">
        <v>0</v>
      </c>
    </row>
    <row r="25" spans="1:58" x14ac:dyDescent="0.25">
      <c r="A25" s="48" t="s">
        <v>1164</v>
      </c>
      <c r="B25" s="48" t="s">
        <v>1089</v>
      </c>
      <c r="C25" s="48" t="s">
        <v>1092</v>
      </c>
      <c r="D25" s="48" t="s">
        <v>52</v>
      </c>
      <c r="E25" s="49">
        <v>0</v>
      </c>
      <c r="F25" s="50">
        <v>0</v>
      </c>
      <c r="G25" s="49">
        <v>0</v>
      </c>
      <c r="H25" s="50">
        <v>0</v>
      </c>
      <c r="I25" s="49">
        <v>2</v>
      </c>
      <c r="J25" s="50">
        <v>0.35199631100000001</v>
      </c>
      <c r="K25" s="49">
        <v>3</v>
      </c>
      <c r="L25" s="50">
        <v>0.53528234000000008</v>
      </c>
      <c r="M25" s="49">
        <v>0</v>
      </c>
      <c r="N25" s="50">
        <v>0</v>
      </c>
      <c r="O25" s="49">
        <v>5</v>
      </c>
      <c r="P25" s="50">
        <v>0.88727865100000014</v>
      </c>
      <c r="Q25" s="49">
        <v>8</v>
      </c>
      <c r="R25" s="50">
        <v>1.6318144589999999</v>
      </c>
      <c r="S25" s="49">
        <v>8</v>
      </c>
      <c r="T25" s="50">
        <v>1.5624402859999997</v>
      </c>
      <c r="U25" s="49">
        <v>2</v>
      </c>
      <c r="V25" s="50">
        <v>0.31809140000000002</v>
      </c>
      <c r="W25" s="49">
        <v>5</v>
      </c>
      <c r="X25" s="50">
        <v>0.99209212299999994</v>
      </c>
      <c r="Y25" s="49">
        <v>4</v>
      </c>
      <c r="Z25" s="50">
        <v>0.96333714699999995</v>
      </c>
      <c r="AA25" s="49">
        <v>27</v>
      </c>
      <c r="AB25" s="50">
        <v>5.4677754149999993</v>
      </c>
      <c r="AC25" s="49">
        <v>4</v>
      </c>
      <c r="AD25" s="50">
        <v>0.69317049499999994</v>
      </c>
      <c r="AE25" s="49">
        <v>2</v>
      </c>
      <c r="AF25" s="50">
        <v>0.40012584000000001</v>
      </c>
      <c r="AG25" s="49">
        <v>0</v>
      </c>
      <c r="AH25" s="50">
        <v>0</v>
      </c>
      <c r="AI25" s="49">
        <v>2</v>
      </c>
      <c r="AJ25" s="50">
        <v>0.42879853699999998</v>
      </c>
      <c r="AK25" s="49">
        <v>1</v>
      </c>
      <c r="AL25" s="50">
        <v>0.37911782999999999</v>
      </c>
      <c r="AM25" s="49">
        <v>9</v>
      </c>
      <c r="AN25" s="50">
        <v>1.901212702</v>
      </c>
      <c r="AO25" s="49">
        <v>1</v>
      </c>
      <c r="AP25" s="50">
        <v>0.21602829000000001</v>
      </c>
      <c r="AQ25" s="49">
        <v>4</v>
      </c>
      <c r="AR25" s="50">
        <v>0.78255619499999995</v>
      </c>
      <c r="AS25" s="49">
        <v>3</v>
      </c>
      <c r="AT25" s="50">
        <v>0.49639389300000003</v>
      </c>
      <c r="AU25" s="49">
        <v>4</v>
      </c>
      <c r="AV25" s="50">
        <v>0.81971359300000002</v>
      </c>
      <c r="AW25" s="49">
        <v>3</v>
      </c>
      <c r="AX25" s="50">
        <v>0.76618346700000006</v>
      </c>
      <c r="AY25" s="49">
        <v>6</v>
      </c>
      <c r="AZ25" s="50">
        <v>1.4862257210000001</v>
      </c>
      <c r="BA25" s="49"/>
      <c r="BB25" s="50"/>
      <c r="BC25" s="49">
        <v>21</v>
      </c>
      <c r="BD25" s="50">
        <v>4.5671011589999999</v>
      </c>
      <c r="BE25" s="49">
        <v>62</v>
      </c>
      <c r="BF25" s="50">
        <v>12.823367927</v>
      </c>
    </row>
    <row r="26" spans="1:58" x14ac:dyDescent="0.25">
      <c r="A26" s="48" t="s">
        <v>1164</v>
      </c>
      <c r="B26" s="48" t="s">
        <v>1089</v>
      </c>
      <c r="C26" s="48" t="s">
        <v>1092</v>
      </c>
      <c r="D26" s="48" t="s">
        <v>533</v>
      </c>
      <c r="E26" s="49">
        <v>0</v>
      </c>
      <c r="F26" s="50">
        <v>0</v>
      </c>
      <c r="G26" s="49">
        <v>0</v>
      </c>
      <c r="H26" s="50">
        <v>0</v>
      </c>
      <c r="I26" s="49">
        <v>0</v>
      </c>
      <c r="J26" s="50">
        <v>0</v>
      </c>
      <c r="K26" s="49">
        <v>2</v>
      </c>
      <c r="L26" s="50">
        <v>0.48525156800000002</v>
      </c>
      <c r="M26" s="49">
        <v>0</v>
      </c>
      <c r="N26" s="50">
        <v>0</v>
      </c>
      <c r="O26" s="49">
        <v>2</v>
      </c>
      <c r="P26" s="50">
        <v>0.48525156800000002</v>
      </c>
      <c r="Q26" s="49">
        <v>4</v>
      </c>
      <c r="R26" s="50">
        <v>0.94755177300000004</v>
      </c>
      <c r="S26" s="49">
        <v>2</v>
      </c>
      <c r="T26" s="50">
        <v>0.525928799</v>
      </c>
      <c r="U26" s="49">
        <v>5</v>
      </c>
      <c r="V26" s="50">
        <v>1.1788174699999998</v>
      </c>
      <c r="W26" s="49">
        <v>1</v>
      </c>
      <c r="X26" s="50">
        <v>0.171234</v>
      </c>
      <c r="Y26" s="49">
        <v>0</v>
      </c>
      <c r="Z26" s="50">
        <v>0</v>
      </c>
      <c r="AA26" s="49">
        <v>12</v>
      </c>
      <c r="AB26" s="50">
        <v>2.8235320420000001</v>
      </c>
      <c r="AC26" s="49">
        <v>0</v>
      </c>
      <c r="AD26" s="50">
        <v>0</v>
      </c>
      <c r="AE26" s="49">
        <v>2</v>
      </c>
      <c r="AF26" s="50">
        <v>0.55863485999999996</v>
      </c>
      <c r="AG26" s="49">
        <v>1</v>
      </c>
      <c r="AH26" s="50">
        <v>0.34943269500000002</v>
      </c>
      <c r="AI26" s="49">
        <v>0</v>
      </c>
      <c r="AJ26" s="50">
        <v>0</v>
      </c>
      <c r="AK26" s="49">
        <v>0</v>
      </c>
      <c r="AL26" s="50">
        <v>0</v>
      </c>
      <c r="AM26" s="49">
        <v>3</v>
      </c>
      <c r="AN26" s="50">
        <v>0.90806755499999992</v>
      </c>
      <c r="AO26" s="49">
        <v>1</v>
      </c>
      <c r="AP26" s="50">
        <v>0.289296</v>
      </c>
      <c r="AQ26" s="49">
        <v>0</v>
      </c>
      <c r="AR26" s="50">
        <v>0</v>
      </c>
      <c r="AS26" s="49">
        <v>2</v>
      </c>
      <c r="AT26" s="50">
        <v>0.65019627200000008</v>
      </c>
      <c r="AU26" s="49">
        <v>1</v>
      </c>
      <c r="AV26" s="50">
        <v>0.209794694</v>
      </c>
      <c r="AW26" s="49">
        <v>4</v>
      </c>
      <c r="AX26" s="50">
        <v>0.99067095900000002</v>
      </c>
      <c r="AY26" s="49">
        <v>2</v>
      </c>
      <c r="AZ26" s="50">
        <v>0.43275015</v>
      </c>
      <c r="BA26" s="49"/>
      <c r="BB26" s="50"/>
      <c r="BC26" s="49">
        <v>10</v>
      </c>
      <c r="BD26" s="50">
        <v>2.572708075</v>
      </c>
      <c r="BE26" s="49">
        <v>27</v>
      </c>
      <c r="BF26" s="50">
        <v>6.7895592399999991</v>
      </c>
    </row>
    <row r="27" spans="1:58" x14ac:dyDescent="0.25">
      <c r="A27" s="48" t="s">
        <v>1164</v>
      </c>
      <c r="B27" s="48" t="s">
        <v>1089</v>
      </c>
      <c r="C27" s="48" t="s">
        <v>1092</v>
      </c>
      <c r="D27" s="48" t="s">
        <v>50</v>
      </c>
      <c r="E27" s="49">
        <v>0</v>
      </c>
      <c r="F27" s="50">
        <v>0</v>
      </c>
      <c r="G27" s="49">
        <v>2</v>
      </c>
      <c r="H27" s="50">
        <v>0.387192957</v>
      </c>
      <c r="I27" s="49">
        <v>1</v>
      </c>
      <c r="J27" s="50">
        <v>0.18421493999999999</v>
      </c>
      <c r="K27" s="49">
        <v>0</v>
      </c>
      <c r="L27" s="50">
        <v>0</v>
      </c>
      <c r="M27" s="49">
        <v>0</v>
      </c>
      <c r="N27" s="50">
        <v>0</v>
      </c>
      <c r="O27" s="49">
        <v>3</v>
      </c>
      <c r="P27" s="50">
        <v>0.57140789700000005</v>
      </c>
      <c r="Q27" s="49">
        <v>2</v>
      </c>
      <c r="R27" s="50">
        <v>0.41567706299999996</v>
      </c>
      <c r="S27" s="49">
        <v>3</v>
      </c>
      <c r="T27" s="50">
        <v>0.70249363800000009</v>
      </c>
      <c r="U27" s="49">
        <v>0</v>
      </c>
      <c r="V27" s="50">
        <v>0</v>
      </c>
      <c r="W27" s="49">
        <v>2</v>
      </c>
      <c r="X27" s="50">
        <v>0.38240745399999998</v>
      </c>
      <c r="Y27" s="49">
        <v>1</v>
      </c>
      <c r="Z27" s="50">
        <v>0.31041150000000001</v>
      </c>
      <c r="AA27" s="49">
        <v>8</v>
      </c>
      <c r="AB27" s="50">
        <v>1.810989655</v>
      </c>
      <c r="AC27" s="49">
        <v>0</v>
      </c>
      <c r="AD27" s="50">
        <v>0</v>
      </c>
      <c r="AE27" s="49">
        <v>0</v>
      </c>
      <c r="AF27" s="50">
        <v>0</v>
      </c>
      <c r="AG27" s="49">
        <v>0</v>
      </c>
      <c r="AH27" s="50">
        <v>0</v>
      </c>
      <c r="AI27" s="49">
        <v>1</v>
      </c>
      <c r="AJ27" s="50">
        <v>0.290422703</v>
      </c>
      <c r="AK27" s="49">
        <v>0</v>
      </c>
      <c r="AL27" s="50">
        <v>0</v>
      </c>
      <c r="AM27" s="49">
        <v>1</v>
      </c>
      <c r="AN27" s="50">
        <v>0.290422703</v>
      </c>
      <c r="AO27" s="49">
        <v>2</v>
      </c>
      <c r="AP27" s="50">
        <v>0.242214294</v>
      </c>
      <c r="AQ27" s="49">
        <v>2</v>
      </c>
      <c r="AR27" s="50">
        <v>0.425329821</v>
      </c>
      <c r="AS27" s="49">
        <v>4</v>
      </c>
      <c r="AT27" s="50">
        <v>0.71082003400000005</v>
      </c>
      <c r="AU27" s="49">
        <v>0</v>
      </c>
      <c r="AV27" s="50">
        <v>0</v>
      </c>
      <c r="AW27" s="49">
        <v>1</v>
      </c>
      <c r="AX27" s="50">
        <v>0.27665610000000002</v>
      </c>
      <c r="AY27" s="49">
        <v>2</v>
      </c>
      <c r="AZ27" s="50">
        <v>0.43557844800000001</v>
      </c>
      <c r="BA27" s="49"/>
      <c r="BB27" s="50"/>
      <c r="BC27" s="49">
        <v>11</v>
      </c>
      <c r="BD27" s="50">
        <v>2.0905986969999999</v>
      </c>
      <c r="BE27" s="49">
        <v>23</v>
      </c>
      <c r="BF27" s="50">
        <v>4.7634189520000003</v>
      </c>
    </row>
    <row r="28" spans="1:58" x14ac:dyDescent="0.25">
      <c r="A28" s="48" t="s">
        <v>1164</v>
      </c>
      <c r="B28" s="48" t="s">
        <v>1089</v>
      </c>
      <c r="C28" s="48" t="s">
        <v>1093</v>
      </c>
      <c r="D28" s="48" t="s">
        <v>1186</v>
      </c>
      <c r="E28" s="49">
        <v>0</v>
      </c>
      <c r="F28" s="50">
        <v>0</v>
      </c>
      <c r="G28" s="49">
        <v>1</v>
      </c>
      <c r="H28" s="50">
        <v>0.24804258000000001</v>
      </c>
      <c r="I28" s="49">
        <v>2</v>
      </c>
      <c r="J28" s="50">
        <v>0.703525909</v>
      </c>
      <c r="K28" s="49">
        <v>1</v>
      </c>
      <c r="L28" s="50">
        <v>0.24681415000000001</v>
      </c>
      <c r="M28" s="49">
        <v>0</v>
      </c>
      <c r="N28" s="50">
        <v>0</v>
      </c>
      <c r="O28" s="49">
        <v>4</v>
      </c>
      <c r="P28" s="50">
        <v>1.1983826390000001</v>
      </c>
      <c r="Q28" s="49">
        <v>3</v>
      </c>
      <c r="R28" s="50">
        <v>0.64014824999999997</v>
      </c>
      <c r="S28" s="49">
        <v>3</v>
      </c>
      <c r="T28" s="50">
        <v>0.71937695000000001</v>
      </c>
      <c r="U28" s="49">
        <v>1</v>
      </c>
      <c r="V28" s="50">
        <v>0.156098292</v>
      </c>
      <c r="W28" s="49">
        <v>4</v>
      </c>
      <c r="X28" s="50">
        <v>0.93437152999999995</v>
      </c>
      <c r="Y28" s="49">
        <v>2</v>
      </c>
      <c r="Z28" s="50">
        <v>0.60418106699999996</v>
      </c>
      <c r="AA28" s="49">
        <v>13</v>
      </c>
      <c r="AB28" s="50">
        <v>3.0541760889999998</v>
      </c>
      <c r="AC28" s="49">
        <v>5</v>
      </c>
      <c r="AD28" s="50">
        <v>0.90995196000000012</v>
      </c>
      <c r="AE28" s="49">
        <v>3</v>
      </c>
      <c r="AF28" s="50">
        <v>0.74649264999999998</v>
      </c>
      <c r="AG28" s="49">
        <v>6</v>
      </c>
      <c r="AH28" s="50">
        <v>1.2500458160000001</v>
      </c>
      <c r="AI28" s="49">
        <v>0</v>
      </c>
      <c r="AJ28" s="50">
        <v>0</v>
      </c>
      <c r="AK28" s="49">
        <v>2</v>
      </c>
      <c r="AL28" s="50">
        <v>0.36809373300000003</v>
      </c>
      <c r="AM28" s="49">
        <v>16</v>
      </c>
      <c r="AN28" s="50">
        <v>3.2745841590000007</v>
      </c>
      <c r="AO28" s="49">
        <v>9</v>
      </c>
      <c r="AP28" s="50">
        <v>2.0408243979999998</v>
      </c>
      <c r="AQ28" s="49">
        <v>6</v>
      </c>
      <c r="AR28" s="50">
        <v>1.5043446819999999</v>
      </c>
      <c r="AS28" s="49">
        <v>4</v>
      </c>
      <c r="AT28" s="50">
        <v>0.95400708000000001</v>
      </c>
      <c r="AU28" s="49">
        <v>5</v>
      </c>
      <c r="AV28" s="50">
        <v>1.238296818</v>
      </c>
      <c r="AW28" s="49">
        <v>4</v>
      </c>
      <c r="AX28" s="50">
        <v>0.91651217699999998</v>
      </c>
      <c r="AY28" s="49">
        <v>2</v>
      </c>
      <c r="AZ28" s="50">
        <v>0.49654634200000003</v>
      </c>
      <c r="BA28" s="49"/>
      <c r="BB28" s="50"/>
      <c r="BC28" s="49">
        <v>30</v>
      </c>
      <c r="BD28" s="50">
        <v>7.1505314970000011</v>
      </c>
      <c r="BE28" s="49">
        <v>63</v>
      </c>
      <c r="BF28" s="50">
        <v>14.677674384000003</v>
      </c>
    </row>
    <row r="29" spans="1:58" x14ac:dyDescent="0.25">
      <c r="A29" s="48" t="s">
        <v>1164</v>
      </c>
      <c r="B29" s="48" t="s">
        <v>1089</v>
      </c>
      <c r="C29" s="48" t="s">
        <v>1093</v>
      </c>
      <c r="D29" s="48" t="s">
        <v>48</v>
      </c>
      <c r="E29" s="49">
        <v>1</v>
      </c>
      <c r="F29" s="50">
        <v>0.27317054800000001</v>
      </c>
      <c r="G29" s="49">
        <v>0</v>
      </c>
      <c r="H29" s="50">
        <v>0</v>
      </c>
      <c r="I29" s="49">
        <v>0</v>
      </c>
      <c r="J29" s="50">
        <v>0</v>
      </c>
      <c r="K29" s="49">
        <v>1</v>
      </c>
      <c r="L29" s="50">
        <v>0.231808458</v>
      </c>
      <c r="M29" s="49">
        <v>3</v>
      </c>
      <c r="N29" s="50">
        <v>0.48095195400000001</v>
      </c>
      <c r="O29" s="49">
        <v>5</v>
      </c>
      <c r="P29" s="50">
        <v>0.98593096000000002</v>
      </c>
      <c r="Q29" s="49">
        <v>2</v>
      </c>
      <c r="R29" s="50">
        <v>0.43575036</v>
      </c>
      <c r="S29" s="49">
        <v>0</v>
      </c>
      <c r="T29" s="50">
        <v>0</v>
      </c>
      <c r="U29" s="49">
        <v>1</v>
      </c>
      <c r="V29" s="50">
        <v>0.1575</v>
      </c>
      <c r="W29" s="49">
        <v>0</v>
      </c>
      <c r="X29" s="50">
        <v>0</v>
      </c>
      <c r="Y29" s="49">
        <v>3</v>
      </c>
      <c r="Z29" s="50">
        <v>0.49453956300000002</v>
      </c>
      <c r="AA29" s="49">
        <v>6</v>
      </c>
      <c r="AB29" s="50">
        <v>1.0877899229999999</v>
      </c>
      <c r="AC29" s="49">
        <v>0</v>
      </c>
      <c r="AD29" s="50">
        <v>0</v>
      </c>
      <c r="AE29" s="49">
        <v>1</v>
      </c>
      <c r="AF29" s="50">
        <v>0.14677990099999999</v>
      </c>
      <c r="AG29" s="49">
        <v>0</v>
      </c>
      <c r="AH29" s="50">
        <v>0</v>
      </c>
      <c r="AI29" s="49">
        <v>2</v>
      </c>
      <c r="AJ29" s="50">
        <v>0.33439364999999999</v>
      </c>
      <c r="AK29" s="49">
        <v>2</v>
      </c>
      <c r="AL29" s="50">
        <v>0.30494000499999996</v>
      </c>
      <c r="AM29" s="49">
        <v>5</v>
      </c>
      <c r="AN29" s="50">
        <v>0.78611355599999988</v>
      </c>
      <c r="AO29" s="49">
        <v>3</v>
      </c>
      <c r="AP29" s="50">
        <v>0.43842000000000003</v>
      </c>
      <c r="AQ29" s="49">
        <v>2</v>
      </c>
      <c r="AR29" s="50">
        <v>0.32484985900000002</v>
      </c>
      <c r="AS29" s="49">
        <v>4</v>
      </c>
      <c r="AT29" s="50">
        <v>0.73129476900000001</v>
      </c>
      <c r="AU29" s="49">
        <v>1</v>
      </c>
      <c r="AV29" s="50">
        <v>0.247022144</v>
      </c>
      <c r="AW29" s="49">
        <v>1</v>
      </c>
      <c r="AX29" s="50">
        <v>0.18922751400000001</v>
      </c>
      <c r="AY29" s="49">
        <v>2</v>
      </c>
      <c r="AZ29" s="50">
        <v>0.315</v>
      </c>
      <c r="BA29" s="49"/>
      <c r="BB29" s="50"/>
      <c r="BC29" s="49">
        <v>13</v>
      </c>
      <c r="BD29" s="50">
        <v>2.2458142859999999</v>
      </c>
      <c r="BE29" s="49">
        <v>29</v>
      </c>
      <c r="BF29" s="50">
        <v>5.105648725</v>
      </c>
    </row>
    <row r="30" spans="1:58" x14ac:dyDescent="0.25">
      <c r="A30" s="48" t="s">
        <v>1164</v>
      </c>
      <c r="B30" s="48" t="s">
        <v>1089</v>
      </c>
      <c r="C30" s="48" t="s">
        <v>1093</v>
      </c>
      <c r="D30" s="48" t="s">
        <v>114</v>
      </c>
      <c r="E30" s="49">
        <v>1</v>
      </c>
      <c r="F30" s="50">
        <v>0.26515919999999998</v>
      </c>
      <c r="G30" s="49">
        <v>4</v>
      </c>
      <c r="H30" s="50">
        <v>0.66859638600000004</v>
      </c>
      <c r="I30" s="49">
        <v>4</v>
      </c>
      <c r="J30" s="50">
        <v>0.89819101599999995</v>
      </c>
      <c r="K30" s="49">
        <v>2</v>
      </c>
      <c r="L30" s="50">
        <v>0.59944569699999994</v>
      </c>
      <c r="M30" s="49">
        <v>0</v>
      </c>
      <c r="N30" s="50">
        <v>0</v>
      </c>
      <c r="O30" s="49">
        <v>11</v>
      </c>
      <c r="P30" s="50">
        <v>2.4313922989999996</v>
      </c>
      <c r="Q30" s="49">
        <v>0</v>
      </c>
      <c r="R30" s="50">
        <v>0</v>
      </c>
      <c r="S30" s="49">
        <v>3</v>
      </c>
      <c r="T30" s="50">
        <v>0.59205160700000004</v>
      </c>
      <c r="U30" s="49">
        <v>2</v>
      </c>
      <c r="V30" s="50">
        <v>0.38467612200000001</v>
      </c>
      <c r="W30" s="49">
        <v>3</v>
      </c>
      <c r="X30" s="50">
        <v>0.59312722500000004</v>
      </c>
      <c r="Y30" s="49">
        <v>1</v>
      </c>
      <c r="Z30" s="50">
        <v>0.18524117500000001</v>
      </c>
      <c r="AA30" s="49">
        <v>9</v>
      </c>
      <c r="AB30" s="50">
        <v>1.7550961290000002</v>
      </c>
      <c r="AC30" s="49">
        <v>2</v>
      </c>
      <c r="AD30" s="50">
        <v>0.42381179099999999</v>
      </c>
      <c r="AE30" s="49">
        <v>1</v>
      </c>
      <c r="AF30" s="50">
        <v>0.25325999999999999</v>
      </c>
      <c r="AG30" s="49">
        <v>1</v>
      </c>
      <c r="AH30" s="50">
        <v>0.14187102300000001</v>
      </c>
      <c r="AI30" s="49">
        <v>0</v>
      </c>
      <c r="AJ30" s="50">
        <v>0</v>
      </c>
      <c r="AK30" s="49">
        <v>0</v>
      </c>
      <c r="AL30" s="50">
        <v>0</v>
      </c>
      <c r="AM30" s="49">
        <v>4</v>
      </c>
      <c r="AN30" s="50">
        <v>0.81894281399999991</v>
      </c>
      <c r="AO30" s="49">
        <v>3</v>
      </c>
      <c r="AP30" s="50">
        <v>0.70084903899999995</v>
      </c>
      <c r="AQ30" s="49">
        <v>3</v>
      </c>
      <c r="AR30" s="50">
        <v>0.68542305000000003</v>
      </c>
      <c r="AS30" s="49">
        <v>3</v>
      </c>
      <c r="AT30" s="50">
        <v>0.93263394599999994</v>
      </c>
      <c r="AU30" s="49">
        <v>1</v>
      </c>
      <c r="AV30" s="50">
        <v>0.34490483999999999</v>
      </c>
      <c r="AW30" s="49">
        <v>1</v>
      </c>
      <c r="AX30" s="50">
        <v>0.303718249</v>
      </c>
      <c r="AY30" s="49">
        <v>0</v>
      </c>
      <c r="AZ30" s="50">
        <v>0</v>
      </c>
      <c r="BA30" s="49"/>
      <c r="BB30" s="50"/>
      <c r="BC30" s="49">
        <v>11</v>
      </c>
      <c r="BD30" s="50">
        <v>2.9675291239999999</v>
      </c>
      <c r="BE30" s="49">
        <v>35</v>
      </c>
      <c r="BF30" s="50">
        <v>7.9729603659999988</v>
      </c>
    </row>
    <row r="31" spans="1:58" x14ac:dyDescent="0.25">
      <c r="A31" s="48" t="s">
        <v>1164</v>
      </c>
      <c r="B31" s="48" t="s">
        <v>1089</v>
      </c>
      <c r="C31" s="48" t="s">
        <v>1093</v>
      </c>
      <c r="D31" s="48" t="s">
        <v>534</v>
      </c>
      <c r="E31" s="49">
        <v>6</v>
      </c>
      <c r="F31" s="50">
        <v>1.2332967689999998</v>
      </c>
      <c r="G31" s="49">
        <v>4</v>
      </c>
      <c r="H31" s="50">
        <v>1.0166119340000002</v>
      </c>
      <c r="I31" s="49">
        <v>2</v>
      </c>
      <c r="J31" s="50">
        <v>0.53427691399999999</v>
      </c>
      <c r="K31" s="49">
        <v>4</v>
      </c>
      <c r="L31" s="50">
        <v>0.82292548300000001</v>
      </c>
      <c r="M31" s="49">
        <v>4</v>
      </c>
      <c r="N31" s="50">
        <v>1.05026771</v>
      </c>
      <c r="O31" s="49">
        <v>20</v>
      </c>
      <c r="P31" s="50">
        <v>4.65737881</v>
      </c>
      <c r="Q31" s="49">
        <v>5</v>
      </c>
      <c r="R31" s="50">
        <v>0.97455900900000003</v>
      </c>
      <c r="S31" s="49">
        <v>3</v>
      </c>
      <c r="T31" s="50">
        <v>0.78959165499999995</v>
      </c>
      <c r="U31" s="49">
        <v>5</v>
      </c>
      <c r="V31" s="50">
        <v>1.26881278</v>
      </c>
      <c r="W31" s="49">
        <v>0</v>
      </c>
      <c r="X31" s="50">
        <v>0</v>
      </c>
      <c r="Y31" s="49">
        <v>3</v>
      </c>
      <c r="Z31" s="50">
        <v>0.68967858399999993</v>
      </c>
      <c r="AA31" s="49">
        <v>16</v>
      </c>
      <c r="AB31" s="50">
        <v>3.7226420280000001</v>
      </c>
      <c r="AC31" s="49">
        <v>6</v>
      </c>
      <c r="AD31" s="50">
        <v>1.2279039870000001</v>
      </c>
      <c r="AE31" s="49">
        <v>7</v>
      </c>
      <c r="AF31" s="50">
        <v>1.7397619410000003</v>
      </c>
      <c r="AG31" s="49">
        <v>6</v>
      </c>
      <c r="AH31" s="50">
        <v>1.3516568799999999</v>
      </c>
      <c r="AI31" s="49">
        <v>1</v>
      </c>
      <c r="AJ31" s="50">
        <v>0.160912479</v>
      </c>
      <c r="AK31" s="49">
        <v>3</v>
      </c>
      <c r="AL31" s="50">
        <v>0.80077005099999998</v>
      </c>
      <c r="AM31" s="49">
        <v>23</v>
      </c>
      <c r="AN31" s="50">
        <v>5.2810053380000008</v>
      </c>
      <c r="AO31" s="49">
        <v>2</v>
      </c>
      <c r="AP31" s="50">
        <v>0.51250733000000004</v>
      </c>
      <c r="AQ31" s="49">
        <v>2</v>
      </c>
      <c r="AR31" s="50">
        <v>0.41212797499999998</v>
      </c>
      <c r="AS31" s="49">
        <v>5</v>
      </c>
      <c r="AT31" s="50">
        <v>1.0263453650000001</v>
      </c>
      <c r="AU31" s="49">
        <v>3</v>
      </c>
      <c r="AV31" s="50">
        <v>0.72893232799999996</v>
      </c>
      <c r="AW31" s="49">
        <v>4</v>
      </c>
      <c r="AX31" s="50">
        <v>0.73075454499999992</v>
      </c>
      <c r="AY31" s="49">
        <v>3</v>
      </c>
      <c r="AZ31" s="50">
        <v>0.53272142899999997</v>
      </c>
      <c r="BA31" s="49"/>
      <c r="BB31" s="50"/>
      <c r="BC31" s="49">
        <v>19</v>
      </c>
      <c r="BD31" s="50">
        <v>3.9433889719999997</v>
      </c>
      <c r="BE31" s="49">
        <v>78</v>
      </c>
      <c r="BF31" s="50">
        <v>17.604415148000001</v>
      </c>
    </row>
    <row r="32" spans="1:58" x14ac:dyDescent="0.25">
      <c r="A32" s="48" t="s">
        <v>1164</v>
      </c>
      <c r="B32" s="48" t="s">
        <v>1089</v>
      </c>
      <c r="C32" s="48" t="s">
        <v>1093</v>
      </c>
      <c r="D32" s="48" t="s">
        <v>14</v>
      </c>
      <c r="E32" s="49">
        <v>0</v>
      </c>
      <c r="F32" s="50">
        <v>0</v>
      </c>
      <c r="G32" s="49">
        <v>0</v>
      </c>
      <c r="H32" s="50">
        <v>0</v>
      </c>
      <c r="I32" s="49">
        <v>0</v>
      </c>
      <c r="J32" s="50">
        <v>0</v>
      </c>
      <c r="K32" s="49">
        <v>0</v>
      </c>
      <c r="L32" s="50">
        <v>0</v>
      </c>
      <c r="M32" s="49">
        <v>1</v>
      </c>
      <c r="N32" s="50">
        <v>0.17313589800000001</v>
      </c>
      <c r="O32" s="49">
        <v>1</v>
      </c>
      <c r="P32" s="50">
        <v>0.17313589800000001</v>
      </c>
      <c r="Q32" s="49">
        <v>0</v>
      </c>
      <c r="R32" s="50">
        <v>0</v>
      </c>
      <c r="S32" s="49">
        <v>0</v>
      </c>
      <c r="T32" s="50">
        <v>0</v>
      </c>
      <c r="U32" s="49">
        <v>0</v>
      </c>
      <c r="V32" s="50">
        <v>0</v>
      </c>
      <c r="W32" s="49">
        <v>1</v>
      </c>
      <c r="X32" s="50">
        <v>0.27851609999999999</v>
      </c>
      <c r="Y32" s="49">
        <v>0</v>
      </c>
      <c r="Z32" s="50">
        <v>0</v>
      </c>
      <c r="AA32" s="49">
        <v>1</v>
      </c>
      <c r="AB32" s="50">
        <v>0.27851609999999999</v>
      </c>
      <c r="AC32" s="49">
        <v>0</v>
      </c>
      <c r="AD32" s="50">
        <v>0</v>
      </c>
      <c r="AE32" s="49">
        <v>0</v>
      </c>
      <c r="AF32" s="50">
        <v>0</v>
      </c>
      <c r="AG32" s="49">
        <v>0</v>
      </c>
      <c r="AH32" s="50">
        <v>0</v>
      </c>
      <c r="AI32" s="49">
        <v>0</v>
      </c>
      <c r="AJ32" s="50">
        <v>0</v>
      </c>
      <c r="AK32" s="49">
        <v>0</v>
      </c>
      <c r="AL32" s="50">
        <v>0</v>
      </c>
      <c r="AM32" s="49">
        <v>0</v>
      </c>
      <c r="AN32" s="50">
        <v>0</v>
      </c>
      <c r="AO32" s="49">
        <v>0</v>
      </c>
      <c r="AP32" s="50">
        <v>0</v>
      </c>
      <c r="AQ32" s="49">
        <v>0</v>
      </c>
      <c r="AR32" s="50">
        <v>0</v>
      </c>
      <c r="AS32" s="49">
        <v>0</v>
      </c>
      <c r="AT32" s="50">
        <v>0</v>
      </c>
      <c r="AU32" s="49">
        <v>2</v>
      </c>
      <c r="AV32" s="50">
        <v>0.45520649999999996</v>
      </c>
      <c r="AW32" s="49">
        <v>1</v>
      </c>
      <c r="AX32" s="50">
        <v>0.11913375</v>
      </c>
      <c r="AY32" s="49">
        <v>1</v>
      </c>
      <c r="AZ32" s="50">
        <v>0.1575</v>
      </c>
      <c r="BA32" s="49"/>
      <c r="BB32" s="50"/>
      <c r="BC32" s="49">
        <v>4</v>
      </c>
      <c r="BD32" s="50">
        <v>0.73184024999999997</v>
      </c>
      <c r="BE32" s="49">
        <v>6</v>
      </c>
      <c r="BF32" s="50">
        <v>1.1834922479999999</v>
      </c>
    </row>
    <row r="33" spans="1:58" x14ac:dyDescent="0.25">
      <c r="A33" s="48" t="s">
        <v>1164</v>
      </c>
      <c r="B33" s="48" t="s">
        <v>1089</v>
      </c>
      <c r="C33" s="48" t="s">
        <v>1093</v>
      </c>
      <c r="D33" s="48" t="s">
        <v>535</v>
      </c>
      <c r="E33" s="49">
        <v>1</v>
      </c>
      <c r="F33" s="50">
        <v>0.18075232799999999</v>
      </c>
      <c r="G33" s="49">
        <v>1</v>
      </c>
      <c r="H33" s="50">
        <v>0.14274402999999999</v>
      </c>
      <c r="I33" s="49">
        <v>0</v>
      </c>
      <c r="J33" s="50">
        <v>0</v>
      </c>
      <c r="K33" s="49">
        <v>1</v>
      </c>
      <c r="L33" s="50">
        <v>0.20228948499999999</v>
      </c>
      <c r="M33" s="49">
        <v>0</v>
      </c>
      <c r="N33" s="50">
        <v>0</v>
      </c>
      <c r="O33" s="49">
        <v>3</v>
      </c>
      <c r="P33" s="50">
        <v>0.52578584299999997</v>
      </c>
      <c r="Q33" s="49">
        <v>0</v>
      </c>
      <c r="R33" s="50">
        <v>0</v>
      </c>
      <c r="S33" s="49">
        <v>1</v>
      </c>
      <c r="T33" s="50">
        <v>0.22390199999999999</v>
      </c>
      <c r="U33" s="49">
        <v>1</v>
      </c>
      <c r="V33" s="50">
        <v>0.247182015</v>
      </c>
      <c r="W33" s="49">
        <v>1</v>
      </c>
      <c r="X33" s="50">
        <v>0.20405230799999999</v>
      </c>
      <c r="Y33" s="49">
        <v>1</v>
      </c>
      <c r="Z33" s="50">
        <v>0.247182015</v>
      </c>
      <c r="AA33" s="49">
        <v>4</v>
      </c>
      <c r="AB33" s="50">
        <v>0.92231833799999996</v>
      </c>
      <c r="AC33" s="49">
        <v>1</v>
      </c>
      <c r="AD33" s="50">
        <v>0.123664911</v>
      </c>
      <c r="AE33" s="49">
        <v>0</v>
      </c>
      <c r="AF33" s="50">
        <v>0</v>
      </c>
      <c r="AG33" s="49">
        <v>0</v>
      </c>
      <c r="AH33" s="50">
        <v>0</v>
      </c>
      <c r="AI33" s="49">
        <v>1</v>
      </c>
      <c r="AJ33" s="50">
        <v>0.33366753599999999</v>
      </c>
      <c r="AK33" s="49">
        <v>0</v>
      </c>
      <c r="AL33" s="50">
        <v>0</v>
      </c>
      <c r="AM33" s="49">
        <v>2</v>
      </c>
      <c r="AN33" s="50">
        <v>0.45733244699999998</v>
      </c>
      <c r="AO33" s="49">
        <v>0</v>
      </c>
      <c r="AP33" s="50">
        <v>0</v>
      </c>
      <c r="AQ33" s="49">
        <v>0</v>
      </c>
      <c r="AR33" s="50">
        <v>0</v>
      </c>
      <c r="AS33" s="49">
        <v>0</v>
      </c>
      <c r="AT33" s="50">
        <v>0</v>
      </c>
      <c r="AU33" s="49">
        <v>0</v>
      </c>
      <c r="AV33" s="50">
        <v>0</v>
      </c>
      <c r="AW33" s="49">
        <v>1</v>
      </c>
      <c r="AX33" s="50">
        <v>0.16074450000000001</v>
      </c>
      <c r="AY33" s="49">
        <v>0</v>
      </c>
      <c r="AZ33" s="50">
        <v>0</v>
      </c>
      <c r="BA33" s="49"/>
      <c r="BB33" s="50"/>
      <c r="BC33" s="49">
        <v>1</v>
      </c>
      <c r="BD33" s="50">
        <v>0.16074450000000001</v>
      </c>
      <c r="BE33" s="49">
        <v>10</v>
      </c>
      <c r="BF33" s="50">
        <v>2.0661811279999998</v>
      </c>
    </row>
    <row r="34" spans="1:58" x14ac:dyDescent="0.25">
      <c r="A34" s="48" t="s">
        <v>1164</v>
      </c>
      <c r="B34" s="48" t="s">
        <v>1094</v>
      </c>
      <c r="C34" s="48" t="s">
        <v>1095</v>
      </c>
      <c r="D34" s="48" t="s">
        <v>1189</v>
      </c>
      <c r="E34" s="49">
        <v>1</v>
      </c>
      <c r="F34" s="50">
        <v>0.241120215</v>
      </c>
      <c r="G34" s="49">
        <v>0</v>
      </c>
      <c r="H34" s="50">
        <v>0</v>
      </c>
      <c r="I34" s="49">
        <v>1</v>
      </c>
      <c r="J34" s="50">
        <v>0.18536198300000001</v>
      </c>
      <c r="K34" s="49">
        <v>1</v>
      </c>
      <c r="L34" s="50">
        <v>0.13741875000000001</v>
      </c>
      <c r="M34" s="49">
        <v>2</v>
      </c>
      <c r="N34" s="50">
        <v>0.402612099</v>
      </c>
      <c r="O34" s="49">
        <v>5</v>
      </c>
      <c r="P34" s="50">
        <v>0.96651304700000007</v>
      </c>
      <c r="Q34" s="49">
        <v>1</v>
      </c>
      <c r="R34" s="50">
        <v>0.236628</v>
      </c>
      <c r="S34" s="49">
        <v>0</v>
      </c>
      <c r="T34" s="50">
        <v>0</v>
      </c>
      <c r="U34" s="49">
        <v>0</v>
      </c>
      <c r="V34" s="50">
        <v>0</v>
      </c>
      <c r="W34" s="49">
        <v>1</v>
      </c>
      <c r="X34" s="50">
        <v>0.32687759999999999</v>
      </c>
      <c r="Y34" s="49">
        <v>1</v>
      </c>
      <c r="Z34" s="50">
        <v>0.26995696800000002</v>
      </c>
      <c r="AA34" s="49">
        <v>3</v>
      </c>
      <c r="AB34" s="50">
        <v>0.83346256800000007</v>
      </c>
      <c r="AC34" s="49">
        <v>3</v>
      </c>
      <c r="AD34" s="50">
        <v>0.57058281299999991</v>
      </c>
      <c r="AE34" s="49">
        <v>2</v>
      </c>
      <c r="AF34" s="50">
        <v>0.289862652</v>
      </c>
      <c r="AG34" s="49">
        <v>0</v>
      </c>
      <c r="AH34" s="50">
        <v>0</v>
      </c>
      <c r="AI34" s="49">
        <v>1</v>
      </c>
      <c r="AJ34" s="50">
        <v>0.26970065100000001</v>
      </c>
      <c r="AK34" s="49">
        <v>2</v>
      </c>
      <c r="AL34" s="50">
        <v>0.545160969</v>
      </c>
      <c r="AM34" s="49">
        <v>8</v>
      </c>
      <c r="AN34" s="50">
        <v>1.675307085</v>
      </c>
      <c r="AO34" s="49">
        <v>0</v>
      </c>
      <c r="AP34" s="50">
        <v>0</v>
      </c>
      <c r="AQ34" s="49">
        <v>1</v>
      </c>
      <c r="AR34" s="50">
        <v>0.17033883999999999</v>
      </c>
      <c r="AS34" s="49">
        <v>0</v>
      </c>
      <c r="AT34" s="50">
        <v>0</v>
      </c>
      <c r="AU34" s="49">
        <v>1</v>
      </c>
      <c r="AV34" s="50">
        <v>0.20646832500000001</v>
      </c>
      <c r="AW34" s="49">
        <v>0</v>
      </c>
      <c r="AX34" s="50">
        <v>0</v>
      </c>
      <c r="AY34" s="49">
        <v>1</v>
      </c>
      <c r="AZ34" s="50">
        <v>0.34064126</v>
      </c>
      <c r="BA34" s="49"/>
      <c r="BB34" s="50"/>
      <c r="BC34" s="49">
        <v>3</v>
      </c>
      <c r="BD34" s="50">
        <v>0.71744842499999995</v>
      </c>
      <c r="BE34" s="49">
        <v>19</v>
      </c>
      <c r="BF34" s="50">
        <v>4.1927311249999999</v>
      </c>
    </row>
    <row r="35" spans="1:58" x14ac:dyDescent="0.25">
      <c r="A35" s="48" t="s">
        <v>1164</v>
      </c>
      <c r="B35" s="48" t="s">
        <v>1094</v>
      </c>
      <c r="C35" s="48" t="s">
        <v>1095</v>
      </c>
      <c r="D35" s="48" t="s">
        <v>78</v>
      </c>
      <c r="E35" s="49">
        <v>0</v>
      </c>
      <c r="F35" s="50">
        <v>0</v>
      </c>
      <c r="G35" s="49">
        <v>0</v>
      </c>
      <c r="H35" s="50">
        <v>0</v>
      </c>
      <c r="I35" s="49">
        <v>0</v>
      </c>
      <c r="J35" s="50">
        <v>0</v>
      </c>
      <c r="K35" s="49">
        <v>0</v>
      </c>
      <c r="L35" s="50">
        <v>0</v>
      </c>
      <c r="M35" s="49">
        <v>0</v>
      </c>
      <c r="N35" s="50">
        <v>0</v>
      </c>
      <c r="O35" s="49">
        <v>0</v>
      </c>
      <c r="P35" s="50">
        <v>0</v>
      </c>
      <c r="Q35" s="49">
        <v>2</v>
      </c>
      <c r="R35" s="50">
        <v>0.47996990299999998</v>
      </c>
      <c r="S35" s="49">
        <v>2</v>
      </c>
      <c r="T35" s="50">
        <v>0.46410609000000003</v>
      </c>
      <c r="U35" s="49">
        <v>0</v>
      </c>
      <c r="V35" s="50">
        <v>0</v>
      </c>
      <c r="W35" s="49">
        <v>0</v>
      </c>
      <c r="X35" s="50">
        <v>0</v>
      </c>
      <c r="Y35" s="49">
        <v>0</v>
      </c>
      <c r="Z35" s="50">
        <v>0</v>
      </c>
      <c r="AA35" s="49">
        <v>4</v>
      </c>
      <c r="AB35" s="50">
        <v>0.944075993</v>
      </c>
      <c r="AC35" s="49">
        <v>0</v>
      </c>
      <c r="AD35" s="50">
        <v>0</v>
      </c>
      <c r="AE35" s="49">
        <v>1</v>
      </c>
      <c r="AF35" s="50">
        <v>0.140871885</v>
      </c>
      <c r="AG35" s="49">
        <v>2</v>
      </c>
      <c r="AH35" s="50">
        <v>0.47890961999999998</v>
      </c>
      <c r="AI35" s="49">
        <v>1</v>
      </c>
      <c r="AJ35" s="50">
        <v>0.21957832999999999</v>
      </c>
      <c r="AK35" s="49">
        <v>1</v>
      </c>
      <c r="AL35" s="50">
        <v>0.26428962</v>
      </c>
      <c r="AM35" s="49">
        <v>5</v>
      </c>
      <c r="AN35" s="50">
        <v>1.103649455</v>
      </c>
      <c r="AO35" s="49">
        <v>1</v>
      </c>
      <c r="AP35" s="50">
        <v>0.45240951000000001</v>
      </c>
      <c r="AQ35" s="49">
        <v>0</v>
      </c>
      <c r="AR35" s="50">
        <v>0</v>
      </c>
      <c r="AS35" s="49">
        <v>1</v>
      </c>
      <c r="AT35" s="50">
        <v>0.36733339999999998</v>
      </c>
      <c r="AU35" s="49">
        <v>0</v>
      </c>
      <c r="AV35" s="50">
        <v>0</v>
      </c>
      <c r="AW35" s="49">
        <v>0</v>
      </c>
      <c r="AX35" s="50">
        <v>0</v>
      </c>
      <c r="AY35" s="49">
        <v>2</v>
      </c>
      <c r="AZ35" s="50">
        <v>0.48844747600000005</v>
      </c>
      <c r="BA35" s="49"/>
      <c r="BB35" s="50"/>
      <c r="BC35" s="49">
        <v>4</v>
      </c>
      <c r="BD35" s="50">
        <v>1.3081903860000001</v>
      </c>
      <c r="BE35" s="49">
        <v>13</v>
      </c>
      <c r="BF35" s="50">
        <v>3.3559158340000002</v>
      </c>
    </row>
    <row r="36" spans="1:58" x14ac:dyDescent="0.25">
      <c r="A36" s="48" t="s">
        <v>1164</v>
      </c>
      <c r="B36" s="48" t="s">
        <v>1094</v>
      </c>
      <c r="C36" s="48" t="s">
        <v>1095</v>
      </c>
      <c r="D36" s="48" t="s">
        <v>36</v>
      </c>
      <c r="E36" s="49">
        <v>1</v>
      </c>
      <c r="F36" s="50">
        <v>0.164610495</v>
      </c>
      <c r="G36" s="49">
        <v>0</v>
      </c>
      <c r="H36" s="50">
        <v>0</v>
      </c>
      <c r="I36" s="49">
        <v>0</v>
      </c>
      <c r="J36" s="50">
        <v>0</v>
      </c>
      <c r="K36" s="49">
        <v>0</v>
      </c>
      <c r="L36" s="50">
        <v>0</v>
      </c>
      <c r="M36" s="49">
        <v>0</v>
      </c>
      <c r="N36" s="50">
        <v>0</v>
      </c>
      <c r="O36" s="49">
        <v>1</v>
      </c>
      <c r="P36" s="50">
        <v>0.164610495</v>
      </c>
      <c r="Q36" s="49">
        <v>0</v>
      </c>
      <c r="R36" s="50">
        <v>0</v>
      </c>
      <c r="S36" s="49">
        <v>1</v>
      </c>
      <c r="T36" s="50">
        <v>0.15747739499999999</v>
      </c>
      <c r="U36" s="49">
        <v>1</v>
      </c>
      <c r="V36" s="50">
        <v>0.33466499999999999</v>
      </c>
      <c r="W36" s="49">
        <v>1</v>
      </c>
      <c r="X36" s="50">
        <v>0.17171599300000001</v>
      </c>
      <c r="Y36" s="49">
        <v>0</v>
      </c>
      <c r="Z36" s="50">
        <v>0</v>
      </c>
      <c r="AA36" s="49">
        <v>3</v>
      </c>
      <c r="AB36" s="50">
        <v>0.66385838799999997</v>
      </c>
      <c r="AC36" s="49">
        <v>0</v>
      </c>
      <c r="AD36" s="50">
        <v>0</v>
      </c>
      <c r="AE36" s="49">
        <v>1</v>
      </c>
      <c r="AF36" s="50">
        <v>0.30966519999999997</v>
      </c>
      <c r="AG36" s="49">
        <v>0</v>
      </c>
      <c r="AH36" s="50">
        <v>0</v>
      </c>
      <c r="AI36" s="49">
        <v>2</v>
      </c>
      <c r="AJ36" s="50">
        <v>0.409033647</v>
      </c>
      <c r="AK36" s="49">
        <v>0</v>
      </c>
      <c r="AL36" s="50">
        <v>0</v>
      </c>
      <c r="AM36" s="49">
        <v>3</v>
      </c>
      <c r="AN36" s="50">
        <v>0.71869884699999997</v>
      </c>
      <c r="AO36" s="49">
        <v>0</v>
      </c>
      <c r="AP36" s="50">
        <v>0</v>
      </c>
      <c r="AQ36" s="49">
        <v>4</v>
      </c>
      <c r="AR36" s="50">
        <v>0.81289518699999996</v>
      </c>
      <c r="AS36" s="49">
        <v>2</v>
      </c>
      <c r="AT36" s="50">
        <v>0.53499611199999997</v>
      </c>
      <c r="AU36" s="49">
        <v>0</v>
      </c>
      <c r="AV36" s="50">
        <v>0</v>
      </c>
      <c r="AW36" s="49">
        <v>0</v>
      </c>
      <c r="AX36" s="50">
        <v>0</v>
      </c>
      <c r="AY36" s="49">
        <v>2</v>
      </c>
      <c r="AZ36" s="50">
        <v>0.33152095500000001</v>
      </c>
      <c r="BA36" s="49"/>
      <c r="BB36" s="50"/>
      <c r="BC36" s="49">
        <v>8</v>
      </c>
      <c r="BD36" s="50">
        <v>1.679412254</v>
      </c>
      <c r="BE36" s="49">
        <v>15</v>
      </c>
      <c r="BF36" s="50">
        <v>3.2265799839999998</v>
      </c>
    </row>
    <row r="37" spans="1:58" x14ac:dyDescent="0.25">
      <c r="A37" s="48" t="s">
        <v>1164</v>
      </c>
      <c r="B37" s="48" t="s">
        <v>1094</v>
      </c>
      <c r="C37" s="48" t="s">
        <v>1095</v>
      </c>
      <c r="D37" s="48" t="s">
        <v>29</v>
      </c>
      <c r="E37" s="49">
        <v>0</v>
      </c>
      <c r="F37" s="50">
        <v>0</v>
      </c>
      <c r="G37" s="49">
        <v>0</v>
      </c>
      <c r="H37" s="50">
        <v>0</v>
      </c>
      <c r="I37" s="49">
        <v>0</v>
      </c>
      <c r="J37" s="50">
        <v>0</v>
      </c>
      <c r="K37" s="49">
        <v>0</v>
      </c>
      <c r="L37" s="50">
        <v>0</v>
      </c>
      <c r="M37" s="49">
        <v>3</v>
      </c>
      <c r="N37" s="50">
        <v>0.99929767999999997</v>
      </c>
      <c r="O37" s="49">
        <v>3</v>
      </c>
      <c r="P37" s="50">
        <v>0.99929767999999997</v>
      </c>
      <c r="Q37" s="49">
        <v>1</v>
      </c>
      <c r="R37" s="50">
        <v>0.17076102800000001</v>
      </c>
      <c r="S37" s="49">
        <v>0</v>
      </c>
      <c r="T37" s="50">
        <v>0</v>
      </c>
      <c r="U37" s="49">
        <v>0</v>
      </c>
      <c r="V37" s="50">
        <v>0</v>
      </c>
      <c r="W37" s="49">
        <v>0</v>
      </c>
      <c r="X37" s="50">
        <v>0</v>
      </c>
      <c r="Y37" s="49">
        <v>1</v>
      </c>
      <c r="Z37" s="50">
        <v>0.25237776099999998</v>
      </c>
      <c r="AA37" s="49">
        <v>2</v>
      </c>
      <c r="AB37" s="50">
        <v>0.42313878900000002</v>
      </c>
      <c r="AC37" s="49">
        <v>1</v>
      </c>
      <c r="AD37" s="50">
        <v>0.21220362700000001</v>
      </c>
      <c r="AE37" s="49">
        <v>0</v>
      </c>
      <c r="AF37" s="50">
        <v>0</v>
      </c>
      <c r="AG37" s="49">
        <v>1</v>
      </c>
      <c r="AH37" s="50">
        <v>0.23635239599999999</v>
      </c>
      <c r="AI37" s="49">
        <v>1</v>
      </c>
      <c r="AJ37" s="50">
        <v>0.34311139800000001</v>
      </c>
      <c r="AK37" s="49">
        <v>1</v>
      </c>
      <c r="AL37" s="50">
        <v>0.32538450000000002</v>
      </c>
      <c r="AM37" s="49">
        <v>4</v>
      </c>
      <c r="AN37" s="50">
        <v>1.1170519210000001</v>
      </c>
      <c r="AO37" s="49">
        <v>0</v>
      </c>
      <c r="AP37" s="50">
        <v>0</v>
      </c>
      <c r="AQ37" s="49">
        <v>0</v>
      </c>
      <c r="AR37" s="50">
        <v>0</v>
      </c>
      <c r="AS37" s="49">
        <v>1</v>
      </c>
      <c r="AT37" s="50">
        <v>0.24372827999999999</v>
      </c>
      <c r="AU37" s="49">
        <v>0</v>
      </c>
      <c r="AV37" s="50">
        <v>0</v>
      </c>
      <c r="AW37" s="49">
        <v>0</v>
      </c>
      <c r="AX37" s="50">
        <v>0</v>
      </c>
      <c r="AY37" s="49">
        <v>1</v>
      </c>
      <c r="AZ37" s="50">
        <v>0.174801921</v>
      </c>
      <c r="BA37" s="49"/>
      <c r="BB37" s="50"/>
      <c r="BC37" s="49">
        <v>2</v>
      </c>
      <c r="BD37" s="50">
        <v>0.41853020099999999</v>
      </c>
      <c r="BE37" s="49">
        <v>11</v>
      </c>
      <c r="BF37" s="50">
        <v>2.9580185909999996</v>
      </c>
    </row>
    <row r="38" spans="1:58" x14ac:dyDescent="0.25">
      <c r="A38" s="48" t="s">
        <v>1164</v>
      </c>
      <c r="B38" s="48" t="s">
        <v>1094</v>
      </c>
      <c r="C38" s="48" t="s">
        <v>1095</v>
      </c>
      <c r="D38" s="48" t="s">
        <v>211</v>
      </c>
      <c r="E38" s="49">
        <v>0</v>
      </c>
      <c r="F38" s="50">
        <v>0</v>
      </c>
      <c r="G38" s="49">
        <v>0</v>
      </c>
      <c r="H38" s="50">
        <v>0</v>
      </c>
      <c r="I38" s="49">
        <v>2</v>
      </c>
      <c r="J38" s="50">
        <v>0.299997495</v>
      </c>
      <c r="K38" s="49">
        <v>2</v>
      </c>
      <c r="L38" s="50">
        <v>0.283984923</v>
      </c>
      <c r="M38" s="49">
        <v>0</v>
      </c>
      <c r="N38" s="50">
        <v>0</v>
      </c>
      <c r="O38" s="49">
        <v>4</v>
      </c>
      <c r="P38" s="50">
        <v>0.58398241799999995</v>
      </c>
      <c r="Q38" s="49">
        <v>2</v>
      </c>
      <c r="R38" s="50">
        <v>0.225893028</v>
      </c>
      <c r="S38" s="49">
        <v>0</v>
      </c>
      <c r="T38" s="50">
        <v>0</v>
      </c>
      <c r="U38" s="49">
        <v>1</v>
      </c>
      <c r="V38" s="50">
        <v>0.120811288</v>
      </c>
      <c r="W38" s="49">
        <v>2</v>
      </c>
      <c r="X38" s="50">
        <v>0.22809548899999998</v>
      </c>
      <c r="Y38" s="49">
        <v>0</v>
      </c>
      <c r="Z38" s="50">
        <v>0</v>
      </c>
      <c r="AA38" s="49">
        <v>5</v>
      </c>
      <c r="AB38" s="50">
        <v>0.57479980500000005</v>
      </c>
      <c r="AC38" s="49">
        <v>2</v>
      </c>
      <c r="AD38" s="50">
        <v>0.22090716699999999</v>
      </c>
      <c r="AE38" s="49">
        <v>3</v>
      </c>
      <c r="AF38" s="50">
        <v>0.28964789000000002</v>
      </c>
      <c r="AG38" s="49">
        <v>0</v>
      </c>
      <c r="AH38" s="50">
        <v>0</v>
      </c>
      <c r="AI38" s="49">
        <v>0</v>
      </c>
      <c r="AJ38" s="50">
        <v>0</v>
      </c>
      <c r="AK38" s="49">
        <v>4</v>
      </c>
      <c r="AL38" s="50">
        <v>0.44218236499999997</v>
      </c>
      <c r="AM38" s="49">
        <v>9</v>
      </c>
      <c r="AN38" s="50">
        <v>0.952737422</v>
      </c>
      <c r="AO38" s="49">
        <v>2</v>
      </c>
      <c r="AP38" s="50">
        <v>0.17940588800000001</v>
      </c>
      <c r="AQ38" s="49">
        <v>0</v>
      </c>
      <c r="AR38" s="50">
        <v>0</v>
      </c>
      <c r="AS38" s="49">
        <v>2</v>
      </c>
      <c r="AT38" s="50">
        <v>0.35618940399999999</v>
      </c>
      <c r="AU38" s="49">
        <v>2</v>
      </c>
      <c r="AV38" s="50">
        <v>0.278445216</v>
      </c>
      <c r="AW38" s="49">
        <v>0</v>
      </c>
      <c r="AX38" s="50">
        <v>0</v>
      </c>
      <c r="AY38" s="49">
        <v>3</v>
      </c>
      <c r="AZ38" s="50">
        <v>0.36027982400000003</v>
      </c>
      <c r="BA38" s="49"/>
      <c r="BB38" s="50"/>
      <c r="BC38" s="49">
        <v>9</v>
      </c>
      <c r="BD38" s="50">
        <v>1.174320332</v>
      </c>
      <c r="BE38" s="49">
        <v>27</v>
      </c>
      <c r="BF38" s="50">
        <v>3.2858399770000002</v>
      </c>
    </row>
    <row r="39" spans="1:58" x14ac:dyDescent="0.25">
      <c r="A39" s="48" t="s">
        <v>1164</v>
      </c>
      <c r="B39" s="48" t="s">
        <v>1094</v>
      </c>
      <c r="C39" s="48" t="s">
        <v>1095</v>
      </c>
      <c r="D39" s="48" t="s">
        <v>219</v>
      </c>
      <c r="E39" s="49">
        <v>0</v>
      </c>
      <c r="F39" s="50">
        <v>0</v>
      </c>
      <c r="G39" s="49">
        <v>0</v>
      </c>
      <c r="H39" s="50">
        <v>0</v>
      </c>
      <c r="I39" s="49">
        <v>0</v>
      </c>
      <c r="J39" s="50">
        <v>0</v>
      </c>
      <c r="K39" s="49">
        <v>0</v>
      </c>
      <c r="L39" s="50">
        <v>0</v>
      </c>
      <c r="M39" s="49">
        <v>0</v>
      </c>
      <c r="N39" s="50">
        <v>0</v>
      </c>
      <c r="O39" s="49">
        <v>0</v>
      </c>
      <c r="P39" s="50">
        <v>0</v>
      </c>
      <c r="Q39" s="49">
        <v>0</v>
      </c>
      <c r="R39" s="50">
        <v>0</v>
      </c>
      <c r="S39" s="49">
        <v>0</v>
      </c>
      <c r="T39" s="50">
        <v>0</v>
      </c>
      <c r="U39" s="49">
        <v>1</v>
      </c>
      <c r="V39" s="50">
        <v>8.5047784000000001E-2</v>
      </c>
      <c r="W39" s="49">
        <v>1</v>
      </c>
      <c r="X39" s="50">
        <v>0.112302072</v>
      </c>
      <c r="Y39" s="49">
        <v>0</v>
      </c>
      <c r="Z39" s="50">
        <v>0</v>
      </c>
      <c r="AA39" s="49">
        <v>2</v>
      </c>
      <c r="AB39" s="50">
        <v>0.19734985599999999</v>
      </c>
      <c r="AC39" s="49">
        <v>1</v>
      </c>
      <c r="AD39" s="50">
        <v>8.5232513999999995E-2</v>
      </c>
      <c r="AE39" s="49">
        <v>2</v>
      </c>
      <c r="AF39" s="50">
        <v>0.169714491</v>
      </c>
      <c r="AG39" s="49">
        <v>1</v>
      </c>
      <c r="AH39" s="50">
        <v>9.8202815999999998E-2</v>
      </c>
      <c r="AI39" s="49">
        <v>0</v>
      </c>
      <c r="AJ39" s="50">
        <v>0</v>
      </c>
      <c r="AK39" s="49">
        <v>1</v>
      </c>
      <c r="AL39" s="50">
        <v>0.13824913799999999</v>
      </c>
      <c r="AM39" s="49">
        <v>5</v>
      </c>
      <c r="AN39" s="50">
        <v>0.49139895900000002</v>
      </c>
      <c r="AO39" s="49">
        <v>1</v>
      </c>
      <c r="AP39" s="50">
        <v>9.4155375999999999E-2</v>
      </c>
      <c r="AQ39" s="49">
        <v>1</v>
      </c>
      <c r="AR39" s="50">
        <v>8.4480909000000007E-2</v>
      </c>
      <c r="AS39" s="49">
        <v>0</v>
      </c>
      <c r="AT39" s="50">
        <v>0</v>
      </c>
      <c r="AU39" s="49">
        <v>2</v>
      </c>
      <c r="AV39" s="50">
        <v>0.214632248</v>
      </c>
      <c r="AW39" s="49">
        <v>2</v>
      </c>
      <c r="AX39" s="50">
        <v>0.21353428699999999</v>
      </c>
      <c r="AY39" s="49">
        <v>1</v>
      </c>
      <c r="AZ39" s="50">
        <v>0.109330169</v>
      </c>
      <c r="BA39" s="49"/>
      <c r="BB39" s="50"/>
      <c r="BC39" s="49">
        <v>7</v>
      </c>
      <c r="BD39" s="50">
        <v>0.716132989</v>
      </c>
      <c r="BE39" s="49">
        <v>14</v>
      </c>
      <c r="BF39" s="50">
        <v>1.404881804</v>
      </c>
    </row>
    <row r="40" spans="1:58" x14ac:dyDescent="0.25">
      <c r="A40" s="48" t="s">
        <v>1164</v>
      </c>
      <c r="B40" s="48" t="s">
        <v>1094</v>
      </c>
      <c r="C40" s="48" t="s">
        <v>1095</v>
      </c>
      <c r="D40" s="48" t="s">
        <v>536</v>
      </c>
      <c r="E40" s="49">
        <v>0</v>
      </c>
      <c r="F40" s="50">
        <v>0</v>
      </c>
      <c r="G40" s="49">
        <v>1</v>
      </c>
      <c r="H40" s="50">
        <v>0.1445765</v>
      </c>
      <c r="I40" s="49">
        <v>1</v>
      </c>
      <c r="J40" s="50">
        <v>0.17590049999999999</v>
      </c>
      <c r="K40" s="49">
        <v>2</v>
      </c>
      <c r="L40" s="50">
        <v>0.32547749999999998</v>
      </c>
      <c r="M40" s="49">
        <v>1</v>
      </c>
      <c r="N40" s="50">
        <v>0.41705399999999998</v>
      </c>
      <c r="O40" s="49">
        <v>5</v>
      </c>
      <c r="P40" s="50">
        <v>1.0630085</v>
      </c>
      <c r="Q40" s="49">
        <v>2</v>
      </c>
      <c r="R40" s="50">
        <v>0.26807999999999998</v>
      </c>
      <c r="S40" s="49">
        <v>4</v>
      </c>
      <c r="T40" s="50">
        <v>0.73164434999999994</v>
      </c>
      <c r="U40" s="49">
        <v>3</v>
      </c>
      <c r="V40" s="50">
        <v>0.23579729999999999</v>
      </c>
      <c r="W40" s="49">
        <v>2</v>
      </c>
      <c r="X40" s="50">
        <v>0.42900749999999999</v>
      </c>
      <c r="Y40" s="49">
        <v>3</v>
      </c>
      <c r="Z40" s="50">
        <v>1.0605659999999999</v>
      </c>
      <c r="AA40" s="49">
        <v>14</v>
      </c>
      <c r="AB40" s="50">
        <v>2.7250951499999996</v>
      </c>
      <c r="AC40" s="49">
        <v>7</v>
      </c>
      <c r="AD40" s="50">
        <v>1.2004376999999999</v>
      </c>
      <c r="AE40" s="49">
        <v>2</v>
      </c>
      <c r="AF40" s="50">
        <v>0.56375399999999998</v>
      </c>
      <c r="AG40" s="49">
        <v>3</v>
      </c>
      <c r="AH40" s="50">
        <v>0.72767999999999999</v>
      </c>
      <c r="AI40" s="49">
        <v>6</v>
      </c>
      <c r="AJ40" s="50">
        <v>1.2302179200000001</v>
      </c>
      <c r="AK40" s="49">
        <v>0</v>
      </c>
      <c r="AL40" s="50">
        <v>0</v>
      </c>
      <c r="AM40" s="49">
        <v>18</v>
      </c>
      <c r="AN40" s="50">
        <v>3.7220896200000002</v>
      </c>
      <c r="AO40" s="49">
        <v>3</v>
      </c>
      <c r="AP40" s="50">
        <v>0.62871517500000007</v>
      </c>
      <c r="AQ40" s="49">
        <v>2</v>
      </c>
      <c r="AR40" s="50">
        <v>0.45070469999999996</v>
      </c>
      <c r="AS40" s="49">
        <v>5</v>
      </c>
      <c r="AT40" s="50">
        <v>1.4054369999999998</v>
      </c>
      <c r="AU40" s="49">
        <v>3</v>
      </c>
      <c r="AV40" s="50">
        <v>1.0006195200000001</v>
      </c>
      <c r="AW40" s="49">
        <v>4</v>
      </c>
      <c r="AX40" s="50">
        <v>1.2652049999999999</v>
      </c>
      <c r="AY40" s="49">
        <v>1</v>
      </c>
      <c r="AZ40" s="50">
        <v>0.1159245</v>
      </c>
      <c r="BA40" s="49"/>
      <c r="BB40" s="50"/>
      <c r="BC40" s="49">
        <v>18</v>
      </c>
      <c r="BD40" s="50">
        <v>4.8666058950000002</v>
      </c>
      <c r="BE40" s="49">
        <v>55</v>
      </c>
      <c r="BF40" s="50">
        <v>12.376799165000001</v>
      </c>
    </row>
    <row r="41" spans="1:58" x14ac:dyDescent="0.25">
      <c r="A41" s="48" t="s">
        <v>1164</v>
      </c>
      <c r="B41" s="48" t="s">
        <v>1094</v>
      </c>
      <c r="C41" s="48" t="s">
        <v>1095</v>
      </c>
      <c r="D41" s="48" t="s">
        <v>59</v>
      </c>
      <c r="E41" s="49">
        <v>0</v>
      </c>
      <c r="F41" s="50">
        <v>0</v>
      </c>
      <c r="G41" s="49">
        <v>3</v>
      </c>
      <c r="H41" s="50">
        <v>0.40153850000000002</v>
      </c>
      <c r="I41" s="49">
        <v>1</v>
      </c>
      <c r="J41" s="50">
        <v>0.1147744</v>
      </c>
      <c r="K41" s="49">
        <v>3</v>
      </c>
      <c r="L41" s="50">
        <v>0.57026600000000005</v>
      </c>
      <c r="M41" s="49">
        <v>1</v>
      </c>
      <c r="N41" s="50">
        <v>8.0212500000000006E-2</v>
      </c>
      <c r="O41" s="49">
        <v>8</v>
      </c>
      <c r="P41" s="50">
        <v>1.1667914000000001</v>
      </c>
      <c r="Q41" s="49">
        <v>2</v>
      </c>
      <c r="R41" s="50">
        <v>0.32831024799999997</v>
      </c>
      <c r="S41" s="49">
        <v>3</v>
      </c>
      <c r="T41" s="50">
        <v>0.675234</v>
      </c>
      <c r="U41" s="49">
        <v>4</v>
      </c>
      <c r="V41" s="50">
        <v>0.76626949500000008</v>
      </c>
      <c r="W41" s="49">
        <v>2</v>
      </c>
      <c r="X41" s="50">
        <v>0.23735271400000002</v>
      </c>
      <c r="Y41" s="49">
        <v>1</v>
      </c>
      <c r="Z41" s="50">
        <v>0.15702036</v>
      </c>
      <c r="AA41" s="49">
        <v>12</v>
      </c>
      <c r="AB41" s="50">
        <v>2.164186817</v>
      </c>
      <c r="AC41" s="49">
        <v>3</v>
      </c>
      <c r="AD41" s="50">
        <v>0.38863239000000005</v>
      </c>
      <c r="AE41" s="49">
        <v>2</v>
      </c>
      <c r="AF41" s="50">
        <v>0.28771438500000002</v>
      </c>
      <c r="AG41" s="49">
        <v>3</v>
      </c>
      <c r="AH41" s="50">
        <v>0.45036949999999998</v>
      </c>
      <c r="AI41" s="49">
        <v>5</v>
      </c>
      <c r="AJ41" s="50">
        <v>0.63756302799999998</v>
      </c>
      <c r="AK41" s="49">
        <v>1</v>
      </c>
      <c r="AL41" s="50">
        <v>5.4190500000000003E-2</v>
      </c>
      <c r="AM41" s="49">
        <v>14</v>
      </c>
      <c r="AN41" s="50">
        <v>1.8184698030000002</v>
      </c>
      <c r="AO41" s="49">
        <v>2</v>
      </c>
      <c r="AP41" s="50">
        <v>0.26713575000000001</v>
      </c>
      <c r="AQ41" s="49">
        <v>4</v>
      </c>
      <c r="AR41" s="50">
        <v>0.63646113500000001</v>
      </c>
      <c r="AS41" s="49">
        <v>1</v>
      </c>
      <c r="AT41" s="50">
        <v>0.13988310000000001</v>
      </c>
      <c r="AU41" s="49">
        <v>2</v>
      </c>
      <c r="AV41" s="50">
        <v>0.25040285000000001</v>
      </c>
      <c r="AW41" s="49">
        <v>7</v>
      </c>
      <c r="AX41" s="50">
        <v>1.0686110440000001</v>
      </c>
      <c r="AY41" s="49">
        <v>2</v>
      </c>
      <c r="AZ41" s="50">
        <v>0.25637500000000002</v>
      </c>
      <c r="BA41" s="49"/>
      <c r="BB41" s="50"/>
      <c r="BC41" s="49">
        <v>18</v>
      </c>
      <c r="BD41" s="50">
        <v>2.6188688789999999</v>
      </c>
      <c r="BE41" s="49">
        <v>52</v>
      </c>
      <c r="BF41" s="50">
        <v>7.7683168990000002</v>
      </c>
    </row>
    <row r="42" spans="1:58" x14ac:dyDescent="0.25">
      <c r="A42" s="48" t="s">
        <v>1164</v>
      </c>
      <c r="B42" s="48" t="s">
        <v>1094</v>
      </c>
      <c r="C42" s="48" t="s">
        <v>1095</v>
      </c>
      <c r="D42" s="48" t="s">
        <v>1188</v>
      </c>
      <c r="E42" s="49">
        <v>0</v>
      </c>
      <c r="F42" s="50">
        <v>0</v>
      </c>
      <c r="G42" s="49">
        <v>0</v>
      </c>
      <c r="H42" s="50">
        <v>0</v>
      </c>
      <c r="I42" s="49">
        <v>1</v>
      </c>
      <c r="J42" s="50">
        <v>9.5025787E-2</v>
      </c>
      <c r="K42" s="49">
        <v>1</v>
      </c>
      <c r="L42" s="50">
        <v>0.15171695399999999</v>
      </c>
      <c r="M42" s="49">
        <v>0</v>
      </c>
      <c r="N42" s="50">
        <v>0</v>
      </c>
      <c r="O42" s="49">
        <v>2</v>
      </c>
      <c r="P42" s="50">
        <v>0.24674274099999999</v>
      </c>
      <c r="Q42" s="49">
        <v>0</v>
      </c>
      <c r="R42" s="50">
        <v>0</v>
      </c>
      <c r="S42" s="49">
        <v>0</v>
      </c>
      <c r="T42" s="50">
        <v>0</v>
      </c>
      <c r="U42" s="49">
        <v>1</v>
      </c>
      <c r="V42" s="50">
        <v>0.26161583799999999</v>
      </c>
      <c r="W42" s="49">
        <v>1</v>
      </c>
      <c r="X42" s="50">
        <v>0.154541921</v>
      </c>
      <c r="Y42" s="49">
        <v>1</v>
      </c>
      <c r="Z42" s="50">
        <v>0.12002507599999999</v>
      </c>
      <c r="AA42" s="49">
        <v>3</v>
      </c>
      <c r="AB42" s="50">
        <v>0.53618283499999997</v>
      </c>
      <c r="AC42" s="49">
        <v>0</v>
      </c>
      <c r="AD42" s="50">
        <v>0</v>
      </c>
      <c r="AE42" s="49">
        <v>0</v>
      </c>
      <c r="AF42" s="50">
        <v>0</v>
      </c>
      <c r="AG42" s="49">
        <v>0</v>
      </c>
      <c r="AH42" s="50">
        <v>0</v>
      </c>
      <c r="AI42" s="49">
        <v>0</v>
      </c>
      <c r="AJ42" s="50">
        <v>0</v>
      </c>
      <c r="AK42" s="49">
        <v>1</v>
      </c>
      <c r="AL42" s="50">
        <v>0.181042867</v>
      </c>
      <c r="AM42" s="49">
        <v>1</v>
      </c>
      <c r="AN42" s="50">
        <v>0.181042867</v>
      </c>
      <c r="AO42" s="49">
        <v>0</v>
      </c>
      <c r="AP42" s="50">
        <v>0</v>
      </c>
      <c r="AQ42" s="49">
        <v>1</v>
      </c>
      <c r="AR42" s="50">
        <v>0.14279466800000001</v>
      </c>
      <c r="AS42" s="49">
        <v>0</v>
      </c>
      <c r="AT42" s="50">
        <v>0</v>
      </c>
      <c r="AU42" s="49">
        <v>0</v>
      </c>
      <c r="AV42" s="50">
        <v>0</v>
      </c>
      <c r="AW42" s="49">
        <v>0</v>
      </c>
      <c r="AX42" s="50">
        <v>0</v>
      </c>
      <c r="AY42" s="49">
        <v>1</v>
      </c>
      <c r="AZ42" s="50">
        <v>0.114973425</v>
      </c>
      <c r="BA42" s="49"/>
      <c r="BB42" s="50"/>
      <c r="BC42" s="49">
        <v>2</v>
      </c>
      <c r="BD42" s="50">
        <v>0.25776809300000003</v>
      </c>
      <c r="BE42" s="49">
        <v>8</v>
      </c>
      <c r="BF42" s="50">
        <v>1.2217365359999999</v>
      </c>
    </row>
    <row r="43" spans="1:58" x14ac:dyDescent="0.25">
      <c r="A43" s="48" t="s">
        <v>1164</v>
      </c>
      <c r="B43" s="48" t="s">
        <v>1094</v>
      </c>
      <c r="C43" s="48" t="s">
        <v>1095</v>
      </c>
      <c r="D43" s="48" t="s">
        <v>40</v>
      </c>
      <c r="E43" s="49">
        <v>0</v>
      </c>
      <c r="F43" s="50">
        <v>0</v>
      </c>
      <c r="G43" s="49">
        <v>0</v>
      </c>
      <c r="H43" s="50">
        <v>0</v>
      </c>
      <c r="I43" s="49">
        <v>0</v>
      </c>
      <c r="J43" s="50">
        <v>0</v>
      </c>
      <c r="K43" s="49">
        <v>0</v>
      </c>
      <c r="L43" s="50">
        <v>0</v>
      </c>
      <c r="M43" s="49">
        <v>0</v>
      </c>
      <c r="N43" s="50">
        <v>0</v>
      </c>
      <c r="O43" s="49">
        <v>0</v>
      </c>
      <c r="P43" s="50">
        <v>0</v>
      </c>
      <c r="Q43" s="49">
        <v>2</v>
      </c>
      <c r="R43" s="50">
        <v>0.19900327200000001</v>
      </c>
      <c r="S43" s="49">
        <v>0</v>
      </c>
      <c r="T43" s="50">
        <v>0</v>
      </c>
      <c r="U43" s="49">
        <v>1</v>
      </c>
      <c r="V43" s="50">
        <v>5.9573682000000003E-2</v>
      </c>
      <c r="W43" s="49">
        <v>2</v>
      </c>
      <c r="X43" s="50">
        <v>0.29251776800000001</v>
      </c>
      <c r="Y43" s="49">
        <v>0</v>
      </c>
      <c r="Z43" s="50">
        <v>0</v>
      </c>
      <c r="AA43" s="49">
        <v>5</v>
      </c>
      <c r="AB43" s="50">
        <v>0.55109472199999998</v>
      </c>
      <c r="AC43" s="49">
        <v>0</v>
      </c>
      <c r="AD43" s="50">
        <v>0</v>
      </c>
      <c r="AE43" s="49">
        <v>2</v>
      </c>
      <c r="AF43" s="50">
        <v>0.22729569199999999</v>
      </c>
      <c r="AG43" s="49">
        <v>0</v>
      </c>
      <c r="AH43" s="50">
        <v>0</v>
      </c>
      <c r="AI43" s="49">
        <v>2</v>
      </c>
      <c r="AJ43" s="50">
        <v>0.35548622400000002</v>
      </c>
      <c r="AK43" s="49">
        <v>1</v>
      </c>
      <c r="AL43" s="50">
        <v>0.32648037699999999</v>
      </c>
      <c r="AM43" s="49">
        <v>5</v>
      </c>
      <c r="AN43" s="50">
        <v>0.90926229300000005</v>
      </c>
      <c r="AO43" s="49">
        <v>2</v>
      </c>
      <c r="AP43" s="50">
        <v>0.22410416700000002</v>
      </c>
      <c r="AQ43" s="49">
        <v>0</v>
      </c>
      <c r="AR43" s="50">
        <v>0</v>
      </c>
      <c r="AS43" s="49">
        <v>0</v>
      </c>
      <c r="AT43" s="50">
        <v>0</v>
      </c>
      <c r="AU43" s="49">
        <v>4</v>
      </c>
      <c r="AV43" s="50">
        <v>0.61998465700000005</v>
      </c>
      <c r="AW43" s="49">
        <v>3</v>
      </c>
      <c r="AX43" s="50">
        <v>0.329641134</v>
      </c>
      <c r="AY43" s="49">
        <v>4</v>
      </c>
      <c r="AZ43" s="50">
        <v>0.61553639100000002</v>
      </c>
      <c r="BA43" s="49"/>
      <c r="BB43" s="50"/>
      <c r="BC43" s="49">
        <v>13</v>
      </c>
      <c r="BD43" s="50">
        <v>1.789266349</v>
      </c>
      <c r="BE43" s="49">
        <v>23</v>
      </c>
      <c r="BF43" s="50">
        <v>3.2496233640000001</v>
      </c>
    </row>
    <row r="44" spans="1:58" x14ac:dyDescent="0.25">
      <c r="A44" s="48" t="s">
        <v>1164</v>
      </c>
      <c r="B44" s="48" t="s">
        <v>1094</v>
      </c>
      <c r="C44" s="48" t="s">
        <v>1096</v>
      </c>
      <c r="D44" s="48" t="s">
        <v>71</v>
      </c>
      <c r="E44" s="49">
        <v>0</v>
      </c>
      <c r="F44" s="50">
        <v>0</v>
      </c>
      <c r="G44" s="49">
        <v>0</v>
      </c>
      <c r="H44" s="50">
        <v>0</v>
      </c>
      <c r="I44" s="49">
        <v>2</v>
      </c>
      <c r="J44" s="50">
        <v>0.40892356699999999</v>
      </c>
      <c r="K44" s="49">
        <v>0</v>
      </c>
      <c r="L44" s="50">
        <v>0</v>
      </c>
      <c r="M44" s="49">
        <v>1</v>
      </c>
      <c r="N44" s="50">
        <v>0.179676315</v>
      </c>
      <c r="O44" s="49">
        <v>3</v>
      </c>
      <c r="P44" s="50">
        <v>0.58859988200000002</v>
      </c>
      <c r="Q44" s="49">
        <v>2</v>
      </c>
      <c r="R44" s="50">
        <v>0.140288466</v>
      </c>
      <c r="S44" s="49">
        <v>1</v>
      </c>
      <c r="T44" s="50">
        <v>0.13021254800000001</v>
      </c>
      <c r="U44" s="49">
        <v>0</v>
      </c>
      <c r="V44" s="50">
        <v>0</v>
      </c>
      <c r="W44" s="49">
        <v>3</v>
      </c>
      <c r="X44" s="50">
        <v>0.71034666899999999</v>
      </c>
      <c r="Y44" s="49">
        <v>0</v>
      </c>
      <c r="Z44" s="50">
        <v>0</v>
      </c>
      <c r="AA44" s="49">
        <v>6</v>
      </c>
      <c r="AB44" s="50">
        <v>0.98084768300000003</v>
      </c>
      <c r="AC44" s="49">
        <v>1</v>
      </c>
      <c r="AD44" s="50">
        <v>0.11293054900000001</v>
      </c>
      <c r="AE44" s="49">
        <v>0</v>
      </c>
      <c r="AF44" s="50">
        <v>0</v>
      </c>
      <c r="AG44" s="49">
        <v>4</v>
      </c>
      <c r="AH44" s="50">
        <v>0.57226666500000001</v>
      </c>
      <c r="AI44" s="49">
        <v>0</v>
      </c>
      <c r="AJ44" s="50">
        <v>0</v>
      </c>
      <c r="AK44" s="49">
        <v>0</v>
      </c>
      <c r="AL44" s="50">
        <v>0</v>
      </c>
      <c r="AM44" s="49">
        <v>5</v>
      </c>
      <c r="AN44" s="50">
        <v>0.685197214</v>
      </c>
      <c r="AO44" s="49">
        <v>1</v>
      </c>
      <c r="AP44" s="50">
        <v>7.1998569999999998E-2</v>
      </c>
      <c r="AQ44" s="49">
        <v>1</v>
      </c>
      <c r="AR44" s="50">
        <v>0.264047121</v>
      </c>
      <c r="AS44" s="49">
        <v>0</v>
      </c>
      <c r="AT44" s="50">
        <v>0</v>
      </c>
      <c r="AU44" s="49">
        <v>5</v>
      </c>
      <c r="AV44" s="50">
        <v>0.49278785200000003</v>
      </c>
      <c r="AW44" s="49">
        <v>4</v>
      </c>
      <c r="AX44" s="50">
        <v>0.48858062099999999</v>
      </c>
      <c r="AY44" s="49">
        <v>0</v>
      </c>
      <c r="AZ44" s="50">
        <v>0</v>
      </c>
      <c r="BA44" s="49"/>
      <c r="BB44" s="50"/>
      <c r="BC44" s="49">
        <v>11</v>
      </c>
      <c r="BD44" s="50">
        <v>1.3174141640000001</v>
      </c>
      <c r="BE44" s="49">
        <v>25</v>
      </c>
      <c r="BF44" s="50">
        <v>3.572058943</v>
      </c>
    </row>
    <row r="45" spans="1:58" x14ac:dyDescent="0.25">
      <c r="A45" s="48" t="s">
        <v>1164</v>
      </c>
      <c r="B45" s="48" t="s">
        <v>1094</v>
      </c>
      <c r="C45" s="48" t="s">
        <v>1096</v>
      </c>
      <c r="D45" s="48" t="s">
        <v>261</v>
      </c>
      <c r="E45" s="49">
        <v>0</v>
      </c>
      <c r="F45" s="50">
        <v>0</v>
      </c>
      <c r="G45" s="49">
        <v>1</v>
      </c>
      <c r="H45" s="50">
        <v>0.182453211</v>
      </c>
      <c r="I45" s="49">
        <v>1</v>
      </c>
      <c r="J45" s="50">
        <v>0.155592697</v>
      </c>
      <c r="K45" s="49">
        <v>0</v>
      </c>
      <c r="L45" s="50">
        <v>0</v>
      </c>
      <c r="M45" s="49">
        <v>0</v>
      </c>
      <c r="N45" s="50">
        <v>0</v>
      </c>
      <c r="O45" s="49">
        <v>2</v>
      </c>
      <c r="P45" s="50">
        <v>0.33804590800000001</v>
      </c>
      <c r="Q45" s="49">
        <v>3</v>
      </c>
      <c r="R45" s="50">
        <v>0.44287912299999999</v>
      </c>
      <c r="S45" s="49">
        <v>0</v>
      </c>
      <c r="T45" s="50">
        <v>0</v>
      </c>
      <c r="U45" s="49">
        <v>1</v>
      </c>
      <c r="V45" s="50">
        <v>0.26846387799999999</v>
      </c>
      <c r="W45" s="49">
        <v>4</v>
      </c>
      <c r="X45" s="50">
        <v>0.45586928599999998</v>
      </c>
      <c r="Y45" s="49">
        <v>1</v>
      </c>
      <c r="Z45" s="50">
        <v>9.6111719999999998E-2</v>
      </c>
      <c r="AA45" s="49">
        <v>9</v>
      </c>
      <c r="AB45" s="50">
        <v>1.2633240069999998</v>
      </c>
      <c r="AC45" s="49">
        <v>1</v>
      </c>
      <c r="AD45" s="50">
        <v>0.13590004</v>
      </c>
      <c r="AE45" s="49">
        <v>1</v>
      </c>
      <c r="AF45" s="50">
        <v>0.117828984</v>
      </c>
      <c r="AG45" s="49">
        <v>0</v>
      </c>
      <c r="AH45" s="50">
        <v>0</v>
      </c>
      <c r="AI45" s="49">
        <v>4</v>
      </c>
      <c r="AJ45" s="50">
        <v>0.67253801800000002</v>
      </c>
      <c r="AK45" s="49">
        <v>2</v>
      </c>
      <c r="AL45" s="50">
        <v>0.32764384499999999</v>
      </c>
      <c r="AM45" s="49">
        <v>8</v>
      </c>
      <c r="AN45" s="50">
        <v>1.253910887</v>
      </c>
      <c r="AO45" s="49">
        <v>1</v>
      </c>
      <c r="AP45" s="50">
        <v>0.13010016499999999</v>
      </c>
      <c r="AQ45" s="49">
        <v>2</v>
      </c>
      <c r="AR45" s="50">
        <v>0.203387762</v>
      </c>
      <c r="AS45" s="49">
        <v>2</v>
      </c>
      <c r="AT45" s="50">
        <v>0.453453565</v>
      </c>
      <c r="AU45" s="49">
        <v>5</v>
      </c>
      <c r="AV45" s="50">
        <v>1.017707176</v>
      </c>
      <c r="AW45" s="49">
        <v>3</v>
      </c>
      <c r="AX45" s="50">
        <v>0.39633180199999996</v>
      </c>
      <c r="AY45" s="49">
        <v>3</v>
      </c>
      <c r="AZ45" s="50">
        <v>0.43715000700000001</v>
      </c>
      <c r="BA45" s="49"/>
      <c r="BB45" s="50"/>
      <c r="BC45" s="49">
        <v>16</v>
      </c>
      <c r="BD45" s="50">
        <v>2.6381304770000003</v>
      </c>
      <c r="BE45" s="49">
        <v>35</v>
      </c>
      <c r="BF45" s="50">
        <v>5.493411279</v>
      </c>
    </row>
    <row r="46" spans="1:58" x14ac:dyDescent="0.25">
      <c r="A46" s="48" t="s">
        <v>1164</v>
      </c>
      <c r="B46" s="48" t="s">
        <v>1094</v>
      </c>
      <c r="C46" s="48" t="s">
        <v>1096</v>
      </c>
      <c r="D46" s="48" t="s">
        <v>537</v>
      </c>
      <c r="E46" s="49">
        <v>0</v>
      </c>
      <c r="F46" s="50">
        <v>0</v>
      </c>
      <c r="G46" s="49">
        <v>1</v>
      </c>
      <c r="H46" s="50">
        <v>0.316635426</v>
      </c>
      <c r="I46" s="49">
        <v>0</v>
      </c>
      <c r="J46" s="50">
        <v>0</v>
      </c>
      <c r="K46" s="49">
        <v>1</v>
      </c>
      <c r="L46" s="50">
        <v>0.219301414</v>
      </c>
      <c r="M46" s="49">
        <v>1</v>
      </c>
      <c r="N46" s="50">
        <v>0.298270959</v>
      </c>
      <c r="O46" s="49">
        <v>3</v>
      </c>
      <c r="P46" s="50">
        <v>0.83420779899999997</v>
      </c>
      <c r="Q46" s="49">
        <v>2</v>
      </c>
      <c r="R46" s="50">
        <v>0.29223563200000002</v>
      </c>
      <c r="S46" s="49">
        <v>0</v>
      </c>
      <c r="T46" s="50">
        <v>0</v>
      </c>
      <c r="U46" s="49">
        <v>0</v>
      </c>
      <c r="V46" s="50">
        <v>0</v>
      </c>
      <c r="W46" s="49">
        <v>2</v>
      </c>
      <c r="X46" s="50">
        <v>0.447855487</v>
      </c>
      <c r="Y46" s="49">
        <v>0</v>
      </c>
      <c r="Z46" s="50">
        <v>0</v>
      </c>
      <c r="AA46" s="49">
        <v>4</v>
      </c>
      <c r="AB46" s="50">
        <v>0.74009111900000002</v>
      </c>
      <c r="AC46" s="49">
        <v>0</v>
      </c>
      <c r="AD46" s="50">
        <v>0</v>
      </c>
      <c r="AE46" s="49">
        <v>1</v>
      </c>
      <c r="AF46" s="50">
        <v>0.16170735</v>
      </c>
      <c r="AG46" s="49">
        <v>1</v>
      </c>
      <c r="AH46" s="50">
        <v>0.14626353</v>
      </c>
      <c r="AI46" s="49">
        <v>0</v>
      </c>
      <c r="AJ46" s="50">
        <v>0</v>
      </c>
      <c r="AK46" s="49">
        <v>1</v>
      </c>
      <c r="AL46" s="50">
        <v>0.16935097199999999</v>
      </c>
      <c r="AM46" s="49">
        <v>3</v>
      </c>
      <c r="AN46" s="50">
        <v>0.47732185199999999</v>
      </c>
      <c r="AO46" s="49">
        <v>0</v>
      </c>
      <c r="AP46" s="50">
        <v>0</v>
      </c>
      <c r="AQ46" s="49">
        <v>0</v>
      </c>
      <c r="AR46" s="50">
        <v>0</v>
      </c>
      <c r="AS46" s="49">
        <v>2</v>
      </c>
      <c r="AT46" s="50">
        <v>0.28079247000000002</v>
      </c>
      <c r="AU46" s="49">
        <v>0</v>
      </c>
      <c r="AV46" s="50">
        <v>0</v>
      </c>
      <c r="AW46" s="49">
        <v>1</v>
      </c>
      <c r="AX46" s="50">
        <v>0.13482</v>
      </c>
      <c r="AY46" s="49">
        <v>0</v>
      </c>
      <c r="AZ46" s="50">
        <v>0</v>
      </c>
      <c r="BA46" s="49"/>
      <c r="BB46" s="50"/>
      <c r="BC46" s="49">
        <v>3</v>
      </c>
      <c r="BD46" s="50">
        <v>0.41561247000000001</v>
      </c>
      <c r="BE46" s="49">
        <v>13</v>
      </c>
      <c r="BF46" s="50">
        <v>2.4672332400000001</v>
      </c>
    </row>
    <row r="47" spans="1:58" x14ac:dyDescent="0.25">
      <c r="A47" s="48" t="s">
        <v>1164</v>
      </c>
      <c r="B47" s="48" t="s">
        <v>1094</v>
      </c>
      <c r="C47" s="48" t="s">
        <v>1096</v>
      </c>
      <c r="D47" s="48" t="s">
        <v>18</v>
      </c>
      <c r="E47" s="49">
        <v>1</v>
      </c>
      <c r="F47" s="50">
        <v>0.1575</v>
      </c>
      <c r="G47" s="49">
        <v>1</v>
      </c>
      <c r="H47" s="50">
        <v>0.16694999999999999</v>
      </c>
      <c r="I47" s="49">
        <v>2</v>
      </c>
      <c r="J47" s="50">
        <v>0.26579700000000001</v>
      </c>
      <c r="K47" s="49">
        <v>0</v>
      </c>
      <c r="L47" s="50">
        <v>0</v>
      </c>
      <c r="M47" s="49">
        <v>2</v>
      </c>
      <c r="N47" s="50">
        <v>0.29502091699999999</v>
      </c>
      <c r="O47" s="49">
        <v>6</v>
      </c>
      <c r="P47" s="50">
        <v>0.88526791699999996</v>
      </c>
      <c r="Q47" s="49">
        <v>0</v>
      </c>
      <c r="R47" s="50">
        <v>0</v>
      </c>
      <c r="S47" s="49">
        <v>5</v>
      </c>
      <c r="T47" s="50">
        <v>1.1710002319999999</v>
      </c>
      <c r="U47" s="49">
        <v>8</v>
      </c>
      <c r="V47" s="50">
        <v>1.2699573179999999</v>
      </c>
      <c r="W47" s="49">
        <v>5</v>
      </c>
      <c r="X47" s="50">
        <v>1.2422000619999998</v>
      </c>
      <c r="Y47" s="49">
        <v>11</v>
      </c>
      <c r="Z47" s="50">
        <v>2.2364002330000003</v>
      </c>
      <c r="AA47" s="49">
        <v>29</v>
      </c>
      <c r="AB47" s="50">
        <v>5.9195578449999999</v>
      </c>
      <c r="AC47" s="49">
        <v>2</v>
      </c>
      <c r="AD47" s="50">
        <v>0.30159530800000001</v>
      </c>
      <c r="AE47" s="49">
        <v>1</v>
      </c>
      <c r="AF47" s="50">
        <v>0.18713759999999999</v>
      </c>
      <c r="AG47" s="49">
        <v>6</v>
      </c>
      <c r="AH47" s="50">
        <v>0.99518803499999997</v>
      </c>
      <c r="AI47" s="49">
        <v>3</v>
      </c>
      <c r="AJ47" s="50">
        <v>0.42185966199999997</v>
      </c>
      <c r="AK47" s="49">
        <v>5</v>
      </c>
      <c r="AL47" s="50">
        <v>1.2203494319999999</v>
      </c>
      <c r="AM47" s="49">
        <v>17</v>
      </c>
      <c r="AN47" s="50">
        <v>3.1261300369999998</v>
      </c>
      <c r="AO47" s="49">
        <v>4</v>
      </c>
      <c r="AP47" s="50">
        <v>0.69613856200000002</v>
      </c>
      <c r="AQ47" s="49">
        <v>0</v>
      </c>
      <c r="AR47" s="50">
        <v>0</v>
      </c>
      <c r="AS47" s="49">
        <v>7</v>
      </c>
      <c r="AT47" s="50">
        <v>1.7596763280000001</v>
      </c>
      <c r="AU47" s="49">
        <v>4</v>
      </c>
      <c r="AV47" s="50">
        <v>0.8954068449999999</v>
      </c>
      <c r="AW47" s="49">
        <v>2</v>
      </c>
      <c r="AX47" s="50">
        <v>0.47940437199999997</v>
      </c>
      <c r="AY47" s="49">
        <v>8</v>
      </c>
      <c r="AZ47" s="50">
        <v>1.5773121559999999</v>
      </c>
      <c r="BA47" s="49"/>
      <c r="BB47" s="50"/>
      <c r="BC47" s="49">
        <v>25</v>
      </c>
      <c r="BD47" s="50">
        <v>5.4079382630000001</v>
      </c>
      <c r="BE47" s="49">
        <v>77</v>
      </c>
      <c r="BF47" s="50">
        <v>15.338894062</v>
      </c>
    </row>
    <row r="48" spans="1:58" x14ac:dyDescent="0.25">
      <c r="A48" s="48" t="s">
        <v>1164</v>
      </c>
      <c r="B48" s="48" t="s">
        <v>1094</v>
      </c>
      <c r="C48" s="48" t="s">
        <v>1096</v>
      </c>
      <c r="D48" s="48" t="s">
        <v>27</v>
      </c>
      <c r="E48" s="49">
        <v>0</v>
      </c>
      <c r="F48" s="50">
        <v>0</v>
      </c>
      <c r="G48" s="49">
        <v>3</v>
      </c>
      <c r="H48" s="50">
        <v>0.71639282500000001</v>
      </c>
      <c r="I48" s="49">
        <v>1</v>
      </c>
      <c r="J48" s="50">
        <v>0.14465125500000001</v>
      </c>
      <c r="K48" s="49">
        <v>1</v>
      </c>
      <c r="L48" s="50">
        <v>0.191072139</v>
      </c>
      <c r="M48" s="49">
        <v>0</v>
      </c>
      <c r="N48" s="50">
        <v>0</v>
      </c>
      <c r="O48" s="49">
        <v>5</v>
      </c>
      <c r="P48" s="50">
        <v>1.052116219</v>
      </c>
      <c r="Q48" s="49">
        <v>1</v>
      </c>
      <c r="R48" s="50">
        <v>0.14846999999999999</v>
      </c>
      <c r="S48" s="49">
        <v>1</v>
      </c>
      <c r="T48" s="50">
        <v>0.261324</v>
      </c>
      <c r="U48" s="49">
        <v>0</v>
      </c>
      <c r="V48" s="50">
        <v>0</v>
      </c>
      <c r="W48" s="49">
        <v>2</v>
      </c>
      <c r="X48" s="50">
        <v>0.44524342699999997</v>
      </c>
      <c r="Y48" s="49">
        <v>2</v>
      </c>
      <c r="Z48" s="50">
        <v>0.365205208</v>
      </c>
      <c r="AA48" s="49">
        <v>6</v>
      </c>
      <c r="AB48" s="50">
        <v>1.220242635</v>
      </c>
      <c r="AC48" s="49">
        <v>0</v>
      </c>
      <c r="AD48" s="50">
        <v>0</v>
      </c>
      <c r="AE48" s="49">
        <v>3</v>
      </c>
      <c r="AF48" s="50">
        <v>0.49422582999999998</v>
      </c>
      <c r="AG48" s="49">
        <v>2</v>
      </c>
      <c r="AH48" s="50">
        <v>0.34981940499999997</v>
      </c>
      <c r="AI48" s="49">
        <v>1</v>
      </c>
      <c r="AJ48" s="50">
        <v>0.15743613300000001</v>
      </c>
      <c r="AK48" s="49">
        <v>4</v>
      </c>
      <c r="AL48" s="50">
        <v>0.91228559799999998</v>
      </c>
      <c r="AM48" s="49">
        <v>10</v>
      </c>
      <c r="AN48" s="50">
        <v>1.9137669659999998</v>
      </c>
      <c r="AO48" s="49">
        <v>1</v>
      </c>
      <c r="AP48" s="50">
        <v>0.164074788</v>
      </c>
      <c r="AQ48" s="49">
        <v>1</v>
      </c>
      <c r="AR48" s="50">
        <v>0.13237343200000001</v>
      </c>
      <c r="AS48" s="49">
        <v>1</v>
      </c>
      <c r="AT48" s="50">
        <v>0.16694081199999999</v>
      </c>
      <c r="AU48" s="49">
        <v>2</v>
      </c>
      <c r="AV48" s="50">
        <v>0.56740944699999996</v>
      </c>
      <c r="AW48" s="49">
        <v>3</v>
      </c>
      <c r="AX48" s="50">
        <v>0.66800417899999998</v>
      </c>
      <c r="AY48" s="49">
        <v>1</v>
      </c>
      <c r="AZ48" s="50">
        <v>0.14960141699999999</v>
      </c>
      <c r="BA48" s="49"/>
      <c r="BB48" s="50"/>
      <c r="BC48" s="49">
        <v>9</v>
      </c>
      <c r="BD48" s="50">
        <v>1.8484040749999999</v>
      </c>
      <c r="BE48" s="49">
        <v>30</v>
      </c>
      <c r="BF48" s="50">
        <v>6.0345298950000004</v>
      </c>
    </row>
    <row r="49" spans="1:58" x14ac:dyDescent="0.25">
      <c r="A49" s="48" t="s">
        <v>1164</v>
      </c>
      <c r="B49" s="48" t="s">
        <v>1094</v>
      </c>
      <c r="C49" s="48" t="s">
        <v>1097</v>
      </c>
      <c r="D49" s="48" t="s">
        <v>122</v>
      </c>
      <c r="E49" s="49">
        <v>0</v>
      </c>
      <c r="F49" s="50">
        <v>0</v>
      </c>
      <c r="G49" s="49">
        <v>0</v>
      </c>
      <c r="H49" s="50">
        <v>0</v>
      </c>
      <c r="I49" s="49">
        <v>1</v>
      </c>
      <c r="J49" s="50">
        <v>0.17266724999999999</v>
      </c>
      <c r="K49" s="49">
        <v>1</v>
      </c>
      <c r="L49" s="50">
        <v>0.21542293500000001</v>
      </c>
      <c r="M49" s="49">
        <v>0</v>
      </c>
      <c r="N49" s="50">
        <v>0</v>
      </c>
      <c r="O49" s="49">
        <v>2</v>
      </c>
      <c r="P49" s="50">
        <v>0.38809018500000003</v>
      </c>
      <c r="Q49" s="49">
        <v>0</v>
      </c>
      <c r="R49" s="50">
        <v>0</v>
      </c>
      <c r="S49" s="49">
        <v>1</v>
      </c>
      <c r="T49" s="50">
        <v>0.29224439699999999</v>
      </c>
      <c r="U49" s="49">
        <v>5</v>
      </c>
      <c r="V49" s="50">
        <v>0.86413799199999997</v>
      </c>
      <c r="W49" s="49">
        <v>0</v>
      </c>
      <c r="X49" s="50">
        <v>0</v>
      </c>
      <c r="Y49" s="49">
        <v>0</v>
      </c>
      <c r="Z49" s="50">
        <v>0</v>
      </c>
      <c r="AA49" s="49">
        <v>6</v>
      </c>
      <c r="AB49" s="50">
        <v>1.156382389</v>
      </c>
      <c r="AC49" s="49">
        <v>0</v>
      </c>
      <c r="AD49" s="50">
        <v>0</v>
      </c>
      <c r="AE49" s="49">
        <v>2</v>
      </c>
      <c r="AF49" s="50">
        <v>0.317201756</v>
      </c>
      <c r="AG49" s="49">
        <v>2</v>
      </c>
      <c r="AH49" s="50">
        <v>0.37265960300000001</v>
      </c>
      <c r="AI49" s="49">
        <v>0</v>
      </c>
      <c r="AJ49" s="50">
        <v>0</v>
      </c>
      <c r="AK49" s="49">
        <v>6</v>
      </c>
      <c r="AL49" s="50">
        <v>1.684805898</v>
      </c>
      <c r="AM49" s="49">
        <v>10</v>
      </c>
      <c r="AN49" s="50">
        <v>2.374667257</v>
      </c>
      <c r="AO49" s="49">
        <v>0</v>
      </c>
      <c r="AP49" s="50">
        <v>0</v>
      </c>
      <c r="AQ49" s="49">
        <v>0</v>
      </c>
      <c r="AR49" s="50">
        <v>0</v>
      </c>
      <c r="AS49" s="49">
        <v>2</v>
      </c>
      <c r="AT49" s="50">
        <v>0.53533573000000001</v>
      </c>
      <c r="AU49" s="49">
        <v>0</v>
      </c>
      <c r="AV49" s="50">
        <v>0</v>
      </c>
      <c r="AW49" s="49">
        <v>3</v>
      </c>
      <c r="AX49" s="50">
        <v>0.52250126200000002</v>
      </c>
      <c r="AY49" s="49">
        <v>2</v>
      </c>
      <c r="AZ49" s="50">
        <v>0.40953792</v>
      </c>
      <c r="BA49" s="49"/>
      <c r="BB49" s="50"/>
      <c r="BC49" s="49">
        <v>7</v>
      </c>
      <c r="BD49" s="50">
        <v>1.4673749119999999</v>
      </c>
      <c r="BE49" s="49">
        <v>25</v>
      </c>
      <c r="BF49" s="50">
        <v>5.3865147429999993</v>
      </c>
    </row>
    <row r="50" spans="1:58" x14ac:dyDescent="0.25">
      <c r="A50" s="48" t="s">
        <v>1164</v>
      </c>
      <c r="B50" s="48" t="s">
        <v>1094</v>
      </c>
      <c r="C50" s="48" t="s">
        <v>1097</v>
      </c>
      <c r="D50" s="48" t="s">
        <v>8</v>
      </c>
      <c r="E50" s="49">
        <v>0</v>
      </c>
      <c r="F50" s="50">
        <v>0</v>
      </c>
      <c r="G50" s="49">
        <v>0</v>
      </c>
      <c r="H50" s="50">
        <v>0</v>
      </c>
      <c r="I50" s="49">
        <v>0</v>
      </c>
      <c r="J50" s="50">
        <v>0</v>
      </c>
      <c r="K50" s="49">
        <v>0</v>
      </c>
      <c r="L50" s="50">
        <v>0</v>
      </c>
      <c r="M50" s="49">
        <v>1</v>
      </c>
      <c r="N50" s="50">
        <v>0.26214300000000001</v>
      </c>
      <c r="O50" s="49">
        <v>1</v>
      </c>
      <c r="P50" s="50">
        <v>0.26214300000000001</v>
      </c>
      <c r="Q50" s="49">
        <v>0</v>
      </c>
      <c r="R50" s="50">
        <v>0</v>
      </c>
      <c r="S50" s="49">
        <v>4</v>
      </c>
      <c r="T50" s="50">
        <v>0.91208482899999999</v>
      </c>
      <c r="U50" s="49">
        <v>0</v>
      </c>
      <c r="V50" s="50">
        <v>0</v>
      </c>
      <c r="W50" s="49">
        <v>0</v>
      </c>
      <c r="X50" s="50">
        <v>0</v>
      </c>
      <c r="Y50" s="49">
        <v>2</v>
      </c>
      <c r="Z50" s="50">
        <v>0.44045924999999997</v>
      </c>
      <c r="AA50" s="49">
        <v>6</v>
      </c>
      <c r="AB50" s="50">
        <v>1.3525440789999998</v>
      </c>
      <c r="AC50" s="49">
        <v>0</v>
      </c>
      <c r="AD50" s="50">
        <v>0</v>
      </c>
      <c r="AE50" s="49">
        <v>0</v>
      </c>
      <c r="AF50" s="50">
        <v>0</v>
      </c>
      <c r="AG50" s="49">
        <v>1</v>
      </c>
      <c r="AH50" s="50">
        <v>0.14707034999999999</v>
      </c>
      <c r="AI50" s="49">
        <v>0</v>
      </c>
      <c r="AJ50" s="50">
        <v>0</v>
      </c>
      <c r="AK50" s="49">
        <v>0</v>
      </c>
      <c r="AL50" s="50">
        <v>0</v>
      </c>
      <c r="AM50" s="49">
        <v>1</v>
      </c>
      <c r="AN50" s="50">
        <v>0.14707034999999999</v>
      </c>
      <c r="AO50" s="49">
        <v>2</v>
      </c>
      <c r="AP50" s="50">
        <v>0.34602854999999999</v>
      </c>
      <c r="AQ50" s="49">
        <v>0</v>
      </c>
      <c r="AR50" s="50">
        <v>0</v>
      </c>
      <c r="AS50" s="49">
        <v>2</v>
      </c>
      <c r="AT50" s="50">
        <v>0.35111149600000002</v>
      </c>
      <c r="AU50" s="49">
        <v>2</v>
      </c>
      <c r="AV50" s="50">
        <v>0.45485830599999999</v>
      </c>
      <c r="AW50" s="49">
        <v>4</v>
      </c>
      <c r="AX50" s="50">
        <v>0.75777442699999997</v>
      </c>
      <c r="AY50" s="49">
        <v>1</v>
      </c>
      <c r="AZ50" s="50">
        <v>0.14322167599999999</v>
      </c>
      <c r="BA50" s="49"/>
      <c r="BB50" s="50"/>
      <c r="BC50" s="49">
        <v>11</v>
      </c>
      <c r="BD50" s="50">
        <v>2.0529944549999999</v>
      </c>
      <c r="BE50" s="49">
        <v>19</v>
      </c>
      <c r="BF50" s="50">
        <v>3.8147518839999996</v>
      </c>
    </row>
    <row r="51" spans="1:58" x14ac:dyDescent="0.25">
      <c r="A51" s="48" t="s">
        <v>1164</v>
      </c>
      <c r="B51" s="48" t="s">
        <v>1094</v>
      </c>
      <c r="C51" s="48" t="s">
        <v>1097</v>
      </c>
      <c r="D51" s="48" t="s">
        <v>1098</v>
      </c>
      <c r="E51" s="49">
        <v>0</v>
      </c>
      <c r="F51" s="50">
        <v>0</v>
      </c>
      <c r="G51" s="49">
        <v>1</v>
      </c>
      <c r="H51" s="50">
        <v>0.24888318000000001</v>
      </c>
      <c r="I51" s="49">
        <v>0</v>
      </c>
      <c r="J51" s="50">
        <v>0</v>
      </c>
      <c r="K51" s="49">
        <v>1</v>
      </c>
      <c r="L51" s="50">
        <v>0.49769453000000002</v>
      </c>
      <c r="M51" s="49">
        <v>1</v>
      </c>
      <c r="N51" s="50">
        <v>0.339294981</v>
      </c>
      <c r="O51" s="49">
        <v>3</v>
      </c>
      <c r="P51" s="50">
        <v>1.0858726910000001</v>
      </c>
      <c r="Q51" s="49">
        <v>3</v>
      </c>
      <c r="R51" s="50">
        <v>0.93016573899999999</v>
      </c>
      <c r="S51" s="49">
        <v>0</v>
      </c>
      <c r="T51" s="50">
        <v>0</v>
      </c>
      <c r="U51" s="49">
        <v>2</v>
      </c>
      <c r="V51" s="50">
        <v>0.41146829900000004</v>
      </c>
      <c r="W51" s="49">
        <v>4</v>
      </c>
      <c r="X51" s="50">
        <v>0.65226350399999999</v>
      </c>
      <c r="Y51" s="49">
        <v>4</v>
      </c>
      <c r="Z51" s="50">
        <v>0.70683234000000006</v>
      </c>
      <c r="AA51" s="49">
        <v>13</v>
      </c>
      <c r="AB51" s="50">
        <v>2.7007298820000001</v>
      </c>
      <c r="AC51" s="49">
        <v>6</v>
      </c>
      <c r="AD51" s="50">
        <v>0.98750447500000005</v>
      </c>
      <c r="AE51" s="49">
        <v>3</v>
      </c>
      <c r="AF51" s="50">
        <v>0.64810941499999997</v>
      </c>
      <c r="AG51" s="49">
        <v>6</v>
      </c>
      <c r="AH51" s="50">
        <v>1.11592962</v>
      </c>
      <c r="AI51" s="49">
        <v>2</v>
      </c>
      <c r="AJ51" s="50">
        <v>0.286672818</v>
      </c>
      <c r="AK51" s="49">
        <v>1</v>
      </c>
      <c r="AL51" s="50">
        <v>0.14857240499999999</v>
      </c>
      <c r="AM51" s="49">
        <v>18</v>
      </c>
      <c r="AN51" s="50">
        <v>3.1867887330000002</v>
      </c>
      <c r="AO51" s="49">
        <v>1</v>
      </c>
      <c r="AP51" s="50">
        <v>0.13865766800000001</v>
      </c>
      <c r="AQ51" s="49">
        <v>1</v>
      </c>
      <c r="AR51" s="50">
        <v>0.155212027</v>
      </c>
      <c r="AS51" s="49">
        <v>0</v>
      </c>
      <c r="AT51" s="50">
        <v>0</v>
      </c>
      <c r="AU51" s="49">
        <v>5</v>
      </c>
      <c r="AV51" s="50">
        <v>1.0397700079999999</v>
      </c>
      <c r="AW51" s="49">
        <v>7</v>
      </c>
      <c r="AX51" s="50">
        <v>1.4141551859999999</v>
      </c>
      <c r="AY51" s="49">
        <v>8</v>
      </c>
      <c r="AZ51" s="50">
        <v>1.625439595</v>
      </c>
      <c r="BA51" s="49"/>
      <c r="BB51" s="50"/>
      <c r="BC51" s="49">
        <v>22</v>
      </c>
      <c r="BD51" s="50">
        <v>4.3732344839999993</v>
      </c>
      <c r="BE51" s="49">
        <v>56</v>
      </c>
      <c r="BF51" s="50">
        <v>11.346625789999999</v>
      </c>
    </row>
    <row r="52" spans="1:58" x14ac:dyDescent="0.25">
      <c r="A52" s="48" t="s">
        <v>1164</v>
      </c>
      <c r="B52" s="48" t="s">
        <v>1094</v>
      </c>
      <c r="C52" s="48" t="s">
        <v>1097</v>
      </c>
      <c r="D52" s="48" t="s">
        <v>1099</v>
      </c>
      <c r="E52" s="49">
        <v>0</v>
      </c>
      <c r="F52" s="50">
        <v>0</v>
      </c>
      <c r="G52" s="49">
        <v>7</v>
      </c>
      <c r="H52" s="50">
        <v>1.9423547989999999</v>
      </c>
      <c r="I52" s="49">
        <v>5</v>
      </c>
      <c r="J52" s="50">
        <v>1.3149787149999999</v>
      </c>
      <c r="K52" s="49">
        <v>1</v>
      </c>
      <c r="L52" s="50">
        <v>0.28887649999999998</v>
      </c>
      <c r="M52" s="49">
        <v>3</v>
      </c>
      <c r="N52" s="50">
        <v>0.52080978499999997</v>
      </c>
      <c r="O52" s="49">
        <v>16</v>
      </c>
      <c r="P52" s="50">
        <v>4.0670197989999997</v>
      </c>
      <c r="Q52" s="49">
        <v>0</v>
      </c>
      <c r="R52" s="50">
        <v>0</v>
      </c>
      <c r="S52" s="49">
        <v>4</v>
      </c>
      <c r="T52" s="50">
        <v>1.1867929989999999</v>
      </c>
      <c r="U52" s="49">
        <v>1</v>
      </c>
      <c r="V52" s="50">
        <v>0.35828729999999998</v>
      </c>
      <c r="W52" s="49">
        <v>6</v>
      </c>
      <c r="X52" s="50">
        <v>1.351264598</v>
      </c>
      <c r="Y52" s="49">
        <v>1</v>
      </c>
      <c r="Z52" s="50">
        <v>0.26893664</v>
      </c>
      <c r="AA52" s="49">
        <v>12</v>
      </c>
      <c r="AB52" s="50">
        <v>3.1652815369999998</v>
      </c>
      <c r="AC52" s="49">
        <v>1</v>
      </c>
      <c r="AD52" s="50">
        <v>0.30084340500000001</v>
      </c>
      <c r="AE52" s="49">
        <v>4</v>
      </c>
      <c r="AF52" s="50">
        <v>0.79946181999999999</v>
      </c>
      <c r="AG52" s="49">
        <v>4</v>
      </c>
      <c r="AH52" s="50">
        <v>1.11911541</v>
      </c>
      <c r="AI52" s="49">
        <v>2</v>
      </c>
      <c r="AJ52" s="50">
        <v>0.46174188599999999</v>
      </c>
      <c r="AK52" s="49">
        <v>0</v>
      </c>
      <c r="AL52" s="50">
        <v>0</v>
      </c>
      <c r="AM52" s="49">
        <v>11</v>
      </c>
      <c r="AN52" s="50">
        <v>2.6811625210000001</v>
      </c>
      <c r="AO52" s="49">
        <v>0</v>
      </c>
      <c r="AP52" s="50">
        <v>0</v>
      </c>
      <c r="AQ52" s="49">
        <v>4</v>
      </c>
      <c r="AR52" s="50">
        <v>0.61901782999999999</v>
      </c>
      <c r="AS52" s="49">
        <v>1</v>
      </c>
      <c r="AT52" s="50">
        <v>0.24089093</v>
      </c>
      <c r="AU52" s="49">
        <v>1</v>
      </c>
      <c r="AV52" s="50">
        <v>0.149562</v>
      </c>
      <c r="AW52" s="49">
        <v>4</v>
      </c>
      <c r="AX52" s="50">
        <v>0.55860331799999996</v>
      </c>
      <c r="AY52" s="49">
        <v>0</v>
      </c>
      <c r="AZ52" s="50">
        <v>0</v>
      </c>
      <c r="BA52" s="49"/>
      <c r="BB52" s="50"/>
      <c r="BC52" s="49">
        <v>10</v>
      </c>
      <c r="BD52" s="50">
        <v>1.568074078</v>
      </c>
      <c r="BE52" s="49">
        <v>49</v>
      </c>
      <c r="BF52" s="50">
        <v>11.481537935</v>
      </c>
    </row>
    <row r="53" spans="1:58" x14ac:dyDescent="0.25">
      <c r="A53" s="48" t="s">
        <v>1164</v>
      </c>
      <c r="B53" s="48" t="s">
        <v>1094</v>
      </c>
      <c r="C53" s="48" t="s">
        <v>1097</v>
      </c>
      <c r="D53" s="48" t="s">
        <v>44</v>
      </c>
      <c r="E53" s="49">
        <v>0</v>
      </c>
      <c r="F53" s="50">
        <v>0</v>
      </c>
      <c r="G53" s="49">
        <v>0</v>
      </c>
      <c r="H53" s="50">
        <v>0</v>
      </c>
      <c r="I53" s="49">
        <v>0</v>
      </c>
      <c r="J53" s="50">
        <v>0</v>
      </c>
      <c r="K53" s="49">
        <v>0</v>
      </c>
      <c r="L53" s="50">
        <v>0</v>
      </c>
      <c r="M53" s="49">
        <v>1</v>
      </c>
      <c r="N53" s="50">
        <v>0.17969822199999999</v>
      </c>
      <c r="O53" s="49">
        <v>1</v>
      </c>
      <c r="P53" s="50">
        <v>0.17969822199999999</v>
      </c>
      <c r="Q53" s="49">
        <v>0</v>
      </c>
      <c r="R53" s="50">
        <v>0</v>
      </c>
      <c r="S53" s="49">
        <v>0</v>
      </c>
      <c r="T53" s="50">
        <v>0</v>
      </c>
      <c r="U53" s="49">
        <v>1</v>
      </c>
      <c r="V53" s="50">
        <v>0.19696159199999999</v>
      </c>
      <c r="W53" s="49">
        <v>1</v>
      </c>
      <c r="X53" s="50">
        <v>0.36823970900000003</v>
      </c>
      <c r="Y53" s="49">
        <v>0</v>
      </c>
      <c r="Z53" s="50">
        <v>0</v>
      </c>
      <c r="AA53" s="49">
        <v>2</v>
      </c>
      <c r="AB53" s="50">
        <v>0.56520130099999999</v>
      </c>
      <c r="AC53" s="49">
        <v>0</v>
      </c>
      <c r="AD53" s="50">
        <v>0</v>
      </c>
      <c r="AE53" s="49">
        <v>1</v>
      </c>
      <c r="AF53" s="50">
        <v>0.12847952900000001</v>
      </c>
      <c r="AG53" s="49">
        <v>0</v>
      </c>
      <c r="AH53" s="50">
        <v>0</v>
      </c>
      <c r="AI53" s="49">
        <v>0</v>
      </c>
      <c r="AJ53" s="50">
        <v>0</v>
      </c>
      <c r="AK53" s="49">
        <v>0</v>
      </c>
      <c r="AL53" s="50">
        <v>0</v>
      </c>
      <c r="AM53" s="49">
        <v>1</v>
      </c>
      <c r="AN53" s="50">
        <v>0.12847952900000001</v>
      </c>
      <c r="AO53" s="49">
        <v>0</v>
      </c>
      <c r="AP53" s="50">
        <v>0</v>
      </c>
      <c r="AQ53" s="49">
        <v>0</v>
      </c>
      <c r="AR53" s="50">
        <v>0</v>
      </c>
      <c r="AS53" s="49">
        <v>0</v>
      </c>
      <c r="AT53" s="50">
        <v>0</v>
      </c>
      <c r="AU53" s="49">
        <v>1</v>
      </c>
      <c r="AV53" s="50">
        <v>0.495696941</v>
      </c>
      <c r="AW53" s="49">
        <v>0</v>
      </c>
      <c r="AX53" s="50">
        <v>0</v>
      </c>
      <c r="AY53" s="49">
        <v>0</v>
      </c>
      <c r="AZ53" s="50">
        <v>0</v>
      </c>
      <c r="BA53" s="49"/>
      <c r="BB53" s="50"/>
      <c r="BC53" s="49">
        <v>1</v>
      </c>
      <c r="BD53" s="50">
        <v>0.495696941</v>
      </c>
      <c r="BE53" s="49">
        <v>5</v>
      </c>
      <c r="BF53" s="50">
        <v>1.369075993</v>
      </c>
    </row>
    <row r="54" spans="1:58" x14ac:dyDescent="0.25">
      <c r="A54" s="48" t="s">
        <v>1164</v>
      </c>
      <c r="B54" s="48" t="s">
        <v>1094</v>
      </c>
      <c r="C54" s="48" t="s">
        <v>1097</v>
      </c>
      <c r="D54" s="48" t="s">
        <v>57</v>
      </c>
      <c r="E54" s="49">
        <v>0</v>
      </c>
      <c r="F54" s="50">
        <v>0</v>
      </c>
      <c r="G54" s="49">
        <v>0</v>
      </c>
      <c r="H54" s="50">
        <v>0</v>
      </c>
      <c r="I54" s="49">
        <v>2</v>
      </c>
      <c r="J54" s="50">
        <v>0.45380112299999997</v>
      </c>
      <c r="K54" s="49">
        <v>4</v>
      </c>
      <c r="L54" s="50">
        <v>0.79851049600000001</v>
      </c>
      <c r="M54" s="49">
        <v>0</v>
      </c>
      <c r="N54" s="50">
        <v>0</v>
      </c>
      <c r="O54" s="49">
        <v>6</v>
      </c>
      <c r="P54" s="50">
        <v>1.2523116189999999</v>
      </c>
      <c r="Q54" s="49">
        <v>4</v>
      </c>
      <c r="R54" s="50">
        <v>0.94826965399999996</v>
      </c>
      <c r="S54" s="49">
        <v>0</v>
      </c>
      <c r="T54" s="50">
        <v>0</v>
      </c>
      <c r="U54" s="49">
        <v>2</v>
      </c>
      <c r="V54" s="50">
        <v>0.43359546400000004</v>
      </c>
      <c r="W54" s="49">
        <v>1</v>
      </c>
      <c r="X54" s="50">
        <v>0.15061102400000001</v>
      </c>
      <c r="Y54" s="49">
        <v>0</v>
      </c>
      <c r="Z54" s="50">
        <v>0</v>
      </c>
      <c r="AA54" s="49">
        <v>7</v>
      </c>
      <c r="AB54" s="50">
        <v>1.5324761419999999</v>
      </c>
      <c r="AC54" s="49">
        <v>2</v>
      </c>
      <c r="AD54" s="50">
        <v>0.32867668900000002</v>
      </c>
      <c r="AE54" s="49">
        <v>4</v>
      </c>
      <c r="AF54" s="50">
        <v>0.81489953000000004</v>
      </c>
      <c r="AG54" s="49">
        <v>4</v>
      </c>
      <c r="AH54" s="50">
        <v>0.71230583600000008</v>
      </c>
      <c r="AI54" s="49">
        <v>0</v>
      </c>
      <c r="AJ54" s="50">
        <v>0</v>
      </c>
      <c r="AK54" s="49">
        <v>2</v>
      </c>
      <c r="AL54" s="50">
        <v>0.45869104599999999</v>
      </c>
      <c r="AM54" s="49">
        <v>12</v>
      </c>
      <c r="AN54" s="50">
        <v>2.3145731010000001</v>
      </c>
      <c r="AO54" s="49">
        <v>1</v>
      </c>
      <c r="AP54" s="50">
        <v>0.17032036</v>
      </c>
      <c r="AQ54" s="49">
        <v>3</v>
      </c>
      <c r="AR54" s="50">
        <v>0.636838507</v>
      </c>
      <c r="AS54" s="49">
        <v>5</v>
      </c>
      <c r="AT54" s="50">
        <v>0.89483054200000012</v>
      </c>
      <c r="AU54" s="49">
        <v>1</v>
      </c>
      <c r="AV54" s="50">
        <v>0.245999891</v>
      </c>
      <c r="AW54" s="49">
        <v>1</v>
      </c>
      <c r="AX54" s="50">
        <v>0.15710740500000001</v>
      </c>
      <c r="AY54" s="49">
        <v>0</v>
      </c>
      <c r="AZ54" s="50">
        <v>0</v>
      </c>
      <c r="BA54" s="49"/>
      <c r="BB54" s="50"/>
      <c r="BC54" s="49">
        <v>11</v>
      </c>
      <c r="BD54" s="50">
        <v>2.1050967050000002</v>
      </c>
      <c r="BE54" s="49">
        <v>36</v>
      </c>
      <c r="BF54" s="50">
        <v>7.2044575669999995</v>
      </c>
    </row>
    <row r="55" spans="1:58" x14ac:dyDescent="0.25">
      <c r="A55" s="48" t="s">
        <v>1164</v>
      </c>
      <c r="B55" s="48" t="s">
        <v>1094</v>
      </c>
      <c r="C55" s="48" t="s">
        <v>1097</v>
      </c>
      <c r="D55" s="48" t="s">
        <v>21</v>
      </c>
      <c r="E55" s="49">
        <v>0</v>
      </c>
      <c r="F55" s="50">
        <v>0</v>
      </c>
      <c r="G55" s="49">
        <v>0</v>
      </c>
      <c r="H55" s="50">
        <v>0</v>
      </c>
      <c r="I55" s="49">
        <v>0</v>
      </c>
      <c r="J55" s="50">
        <v>0</v>
      </c>
      <c r="K55" s="49">
        <v>0</v>
      </c>
      <c r="L55" s="50">
        <v>0</v>
      </c>
      <c r="M55" s="49">
        <v>0</v>
      </c>
      <c r="N55" s="50">
        <v>0</v>
      </c>
      <c r="O55" s="49">
        <v>0</v>
      </c>
      <c r="P55" s="50">
        <v>0</v>
      </c>
      <c r="Q55" s="49">
        <v>1</v>
      </c>
      <c r="R55" s="50">
        <v>0.13481489099999999</v>
      </c>
      <c r="S55" s="49">
        <v>4</v>
      </c>
      <c r="T55" s="50">
        <v>0.92561504599999989</v>
      </c>
      <c r="U55" s="49">
        <v>3</v>
      </c>
      <c r="V55" s="50">
        <v>0.65524234600000009</v>
      </c>
      <c r="W55" s="49">
        <v>0</v>
      </c>
      <c r="X55" s="50">
        <v>0</v>
      </c>
      <c r="Y55" s="49">
        <v>2</v>
      </c>
      <c r="Z55" s="50">
        <v>0.36986856000000001</v>
      </c>
      <c r="AA55" s="49">
        <v>10</v>
      </c>
      <c r="AB55" s="50">
        <v>2.085540843</v>
      </c>
      <c r="AC55" s="49">
        <v>0</v>
      </c>
      <c r="AD55" s="50">
        <v>0</v>
      </c>
      <c r="AE55" s="49">
        <v>1</v>
      </c>
      <c r="AF55" s="50">
        <v>0.22369330300000001</v>
      </c>
      <c r="AG55" s="49">
        <v>2</v>
      </c>
      <c r="AH55" s="50">
        <v>0.47813029000000001</v>
      </c>
      <c r="AI55" s="49">
        <v>0</v>
      </c>
      <c r="AJ55" s="50">
        <v>0</v>
      </c>
      <c r="AK55" s="49">
        <v>5</v>
      </c>
      <c r="AL55" s="50">
        <v>1.103752963</v>
      </c>
      <c r="AM55" s="49">
        <v>8</v>
      </c>
      <c r="AN55" s="50">
        <v>1.8055765560000001</v>
      </c>
      <c r="AO55" s="49">
        <v>1</v>
      </c>
      <c r="AP55" s="50">
        <v>0.24384177600000001</v>
      </c>
      <c r="AQ55" s="49">
        <v>1</v>
      </c>
      <c r="AR55" s="50">
        <v>0.27839712599999999</v>
      </c>
      <c r="AS55" s="49">
        <v>2</v>
      </c>
      <c r="AT55" s="50">
        <v>0.49438869899999999</v>
      </c>
      <c r="AU55" s="49">
        <v>0</v>
      </c>
      <c r="AV55" s="50">
        <v>0</v>
      </c>
      <c r="AW55" s="49">
        <v>4</v>
      </c>
      <c r="AX55" s="50">
        <v>0.9301004169999999</v>
      </c>
      <c r="AY55" s="49">
        <v>6</v>
      </c>
      <c r="AZ55" s="50">
        <v>1.311415555</v>
      </c>
      <c r="BA55" s="49"/>
      <c r="BB55" s="50"/>
      <c r="BC55" s="49">
        <v>14</v>
      </c>
      <c r="BD55" s="50">
        <v>3.2581435729999999</v>
      </c>
      <c r="BE55" s="49">
        <v>32</v>
      </c>
      <c r="BF55" s="50">
        <v>7.1492609720000004</v>
      </c>
    </row>
    <row r="56" spans="1:58" x14ac:dyDescent="0.25">
      <c r="A56" s="48" t="s">
        <v>1164</v>
      </c>
      <c r="B56" s="48" t="s">
        <v>1100</v>
      </c>
      <c r="C56" s="48" t="s">
        <v>1101</v>
      </c>
      <c r="D56" s="48" t="s">
        <v>62</v>
      </c>
      <c r="E56" s="49">
        <v>0</v>
      </c>
      <c r="F56" s="50">
        <v>0</v>
      </c>
      <c r="G56" s="49">
        <v>0</v>
      </c>
      <c r="H56" s="50">
        <v>0</v>
      </c>
      <c r="I56" s="49">
        <v>2</v>
      </c>
      <c r="J56" s="50">
        <v>0.53704474999999996</v>
      </c>
      <c r="K56" s="49">
        <v>1</v>
      </c>
      <c r="L56" s="50">
        <v>0.22069879000000001</v>
      </c>
      <c r="M56" s="49">
        <v>1</v>
      </c>
      <c r="N56" s="50">
        <v>0.31304600999999999</v>
      </c>
      <c r="O56" s="49">
        <v>4</v>
      </c>
      <c r="P56" s="50">
        <v>1.07078955</v>
      </c>
      <c r="Q56" s="49">
        <v>1</v>
      </c>
      <c r="R56" s="50">
        <v>0.29174800499999998</v>
      </c>
      <c r="S56" s="49">
        <v>1</v>
      </c>
      <c r="T56" s="50">
        <v>0.29174800499999998</v>
      </c>
      <c r="U56" s="49">
        <v>1</v>
      </c>
      <c r="V56" s="50">
        <v>0.14864115</v>
      </c>
      <c r="W56" s="49">
        <v>1</v>
      </c>
      <c r="X56" s="50">
        <v>0.19380438</v>
      </c>
      <c r="Y56" s="49">
        <v>1</v>
      </c>
      <c r="Z56" s="50">
        <v>0.14859600000000001</v>
      </c>
      <c r="AA56" s="49">
        <v>5</v>
      </c>
      <c r="AB56" s="50">
        <v>1.0745375399999999</v>
      </c>
      <c r="AC56" s="49">
        <v>1</v>
      </c>
      <c r="AD56" s="50">
        <v>0.30215613499999999</v>
      </c>
      <c r="AE56" s="49">
        <v>0</v>
      </c>
      <c r="AF56" s="50">
        <v>0</v>
      </c>
      <c r="AG56" s="49">
        <v>0</v>
      </c>
      <c r="AH56" s="50">
        <v>0</v>
      </c>
      <c r="AI56" s="49">
        <v>2</v>
      </c>
      <c r="AJ56" s="50">
        <v>0.58293010499999998</v>
      </c>
      <c r="AK56" s="49">
        <v>2</v>
      </c>
      <c r="AL56" s="50">
        <v>0.470626145</v>
      </c>
      <c r="AM56" s="49">
        <v>5</v>
      </c>
      <c r="AN56" s="50">
        <v>1.3557123849999999</v>
      </c>
      <c r="AO56" s="49">
        <v>0</v>
      </c>
      <c r="AP56" s="50">
        <v>0</v>
      </c>
      <c r="AQ56" s="49">
        <v>3</v>
      </c>
      <c r="AR56" s="50">
        <v>0.66889165100000003</v>
      </c>
      <c r="AS56" s="49">
        <v>1</v>
      </c>
      <c r="AT56" s="50">
        <v>0.34750129000000002</v>
      </c>
      <c r="AU56" s="49">
        <v>2</v>
      </c>
      <c r="AV56" s="50">
        <v>0.43531935399999999</v>
      </c>
      <c r="AW56" s="49">
        <v>1</v>
      </c>
      <c r="AX56" s="50">
        <v>0.146395725</v>
      </c>
      <c r="AY56" s="49">
        <v>2</v>
      </c>
      <c r="AZ56" s="50">
        <v>0.44347502</v>
      </c>
      <c r="BA56" s="49"/>
      <c r="BB56" s="50"/>
      <c r="BC56" s="49">
        <v>9</v>
      </c>
      <c r="BD56" s="50">
        <v>2.0415830400000003</v>
      </c>
      <c r="BE56" s="49">
        <v>23</v>
      </c>
      <c r="BF56" s="50">
        <v>5.5426225149999997</v>
      </c>
    </row>
    <row r="57" spans="1:58" x14ac:dyDescent="0.25">
      <c r="A57" s="48" t="s">
        <v>1164</v>
      </c>
      <c r="B57" s="48" t="s">
        <v>1100</v>
      </c>
      <c r="C57" s="48" t="s">
        <v>1101</v>
      </c>
      <c r="D57" s="48" t="s">
        <v>161</v>
      </c>
      <c r="E57" s="49">
        <v>0</v>
      </c>
      <c r="F57" s="50">
        <v>0</v>
      </c>
      <c r="G57" s="49">
        <v>0</v>
      </c>
      <c r="H57" s="50">
        <v>0</v>
      </c>
      <c r="I57" s="49">
        <v>0</v>
      </c>
      <c r="J57" s="50">
        <v>0</v>
      </c>
      <c r="K57" s="49">
        <v>2</v>
      </c>
      <c r="L57" s="50">
        <v>0.568028435</v>
      </c>
      <c r="M57" s="49">
        <v>0</v>
      </c>
      <c r="N57" s="50">
        <v>0</v>
      </c>
      <c r="O57" s="49">
        <v>2</v>
      </c>
      <c r="P57" s="50">
        <v>0.568028435</v>
      </c>
      <c r="Q57" s="49">
        <v>0</v>
      </c>
      <c r="R57" s="50">
        <v>0</v>
      </c>
      <c r="S57" s="49">
        <v>1</v>
      </c>
      <c r="T57" s="50">
        <v>0.32250336000000002</v>
      </c>
      <c r="U57" s="49">
        <v>1</v>
      </c>
      <c r="V57" s="50">
        <v>0.31224639500000001</v>
      </c>
      <c r="W57" s="49">
        <v>0</v>
      </c>
      <c r="X57" s="50">
        <v>0</v>
      </c>
      <c r="Y57" s="49">
        <v>0</v>
      </c>
      <c r="Z57" s="50">
        <v>0</v>
      </c>
      <c r="AA57" s="49">
        <v>2</v>
      </c>
      <c r="AB57" s="50">
        <v>0.63474975500000008</v>
      </c>
      <c r="AC57" s="49">
        <v>1</v>
      </c>
      <c r="AD57" s="50">
        <v>8.2925651000000003E-2</v>
      </c>
      <c r="AE57" s="49">
        <v>1</v>
      </c>
      <c r="AF57" s="50">
        <v>0.28760688000000001</v>
      </c>
      <c r="AG57" s="49">
        <v>3</v>
      </c>
      <c r="AH57" s="50">
        <v>0.604533188</v>
      </c>
      <c r="AI57" s="49">
        <v>1</v>
      </c>
      <c r="AJ57" s="50">
        <v>0.15598799999999999</v>
      </c>
      <c r="AK57" s="49">
        <v>0</v>
      </c>
      <c r="AL57" s="50">
        <v>0</v>
      </c>
      <c r="AM57" s="49">
        <v>6</v>
      </c>
      <c r="AN57" s="50">
        <v>1.1310537190000001</v>
      </c>
      <c r="AO57" s="49">
        <v>2</v>
      </c>
      <c r="AP57" s="50">
        <v>0.43404244600000003</v>
      </c>
      <c r="AQ57" s="49">
        <v>1</v>
      </c>
      <c r="AR57" s="50">
        <v>0.249999</v>
      </c>
      <c r="AS57" s="49">
        <v>1</v>
      </c>
      <c r="AT57" s="50">
        <v>0.200364192</v>
      </c>
      <c r="AU57" s="49">
        <v>2</v>
      </c>
      <c r="AV57" s="50">
        <v>0.56761402400000005</v>
      </c>
      <c r="AW57" s="49">
        <v>0</v>
      </c>
      <c r="AX57" s="50">
        <v>0</v>
      </c>
      <c r="AY57" s="49">
        <v>1</v>
      </c>
      <c r="AZ57" s="50">
        <v>0.17556339500000001</v>
      </c>
      <c r="BA57" s="49"/>
      <c r="BB57" s="50"/>
      <c r="BC57" s="49">
        <v>7</v>
      </c>
      <c r="BD57" s="50">
        <v>1.6275830570000001</v>
      </c>
      <c r="BE57" s="49">
        <v>17</v>
      </c>
      <c r="BF57" s="50">
        <v>3.9614149660000004</v>
      </c>
    </row>
    <row r="58" spans="1:58" x14ac:dyDescent="0.25">
      <c r="A58" s="48" t="s">
        <v>1164</v>
      </c>
      <c r="B58" s="48" t="s">
        <v>1100</v>
      </c>
      <c r="C58" s="48" t="s">
        <v>1101</v>
      </c>
      <c r="D58" s="48" t="s">
        <v>215</v>
      </c>
      <c r="E58" s="49">
        <v>0</v>
      </c>
      <c r="F58" s="50">
        <v>0</v>
      </c>
      <c r="G58" s="49">
        <v>6</v>
      </c>
      <c r="H58" s="50">
        <v>1.2922667750000001</v>
      </c>
      <c r="I58" s="49">
        <v>6</v>
      </c>
      <c r="J58" s="50">
        <v>1.446261746</v>
      </c>
      <c r="K58" s="49">
        <v>7</v>
      </c>
      <c r="L58" s="50">
        <v>1.6661859500000002</v>
      </c>
      <c r="M58" s="49">
        <v>7</v>
      </c>
      <c r="N58" s="50">
        <v>1.574742547</v>
      </c>
      <c r="O58" s="49">
        <v>26</v>
      </c>
      <c r="P58" s="50">
        <v>5.9794570179999997</v>
      </c>
      <c r="Q58" s="49">
        <v>6</v>
      </c>
      <c r="R58" s="50">
        <v>1.2491683330000001</v>
      </c>
      <c r="S58" s="49">
        <v>9</v>
      </c>
      <c r="T58" s="50">
        <v>2.1658689240000002</v>
      </c>
      <c r="U58" s="49">
        <v>4</v>
      </c>
      <c r="V58" s="50">
        <v>0.76050205699999995</v>
      </c>
      <c r="W58" s="49">
        <v>9</v>
      </c>
      <c r="X58" s="50">
        <v>1.8568266339999999</v>
      </c>
      <c r="Y58" s="49">
        <v>4</v>
      </c>
      <c r="Z58" s="50">
        <v>1.006022915</v>
      </c>
      <c r="AA58" s="49">
        <v>32</v>
      </c>
      <c r="AB58" s="50">
        <v>7.0383888629999998</v>
      </c>
      <c r="AC58" s="49">
        <v>8</v>
      </c>
      <c r="AD58" s="50">
        <v>1.956500839</v>
      </c>
      <c r="AE58" s="49">
        <v>9</v>
      </c>
      <c r="AF58" s="50">
        <v>2.1381028659999997</v>
      </c>
      <c r="AG58" s="49">
        <v>5</v>
      </c>
      <c r="AH58" s="50">
        <v>1.2603182419999999</v>
      </c>
      <c r="AI58" s="49">
        <v>3</v>
      </c>
      <c r="AJ58" s="50">
        <v>0.86898139400000007</v>
      </c>
      <c r="AK58" s="49">
        <v>5</v>
      </c>
      <c r="AL58" s="50">
        <v>1.0419941269999999</v>
      </c>
      <c r="AM58" s="49">
        <v>30</v>
      </c>
      <c r="AN58" s="50">
        <v>7.2658974679999995</v>
      </c>
      <c r="AO58" s="49">
        <v>1</v>
      </c>
      <c r="AP58" s="50">
        <v>0.27261580099999999</v>
      </c>
      <c r="AQ58" s="49">
        <v>4</v>
      </c>
      <c r="AR58" s="50">
        <v>0.8225884309999999</v>
      </c>
      <c r="AS58" s="49">
        <v>2</v>
      </c>
      <c r="AT58" s="50">
        <v>0.297100488</v>
      </c>
      <c r="AU58" s="49">
        <v>2</v>
      </c>
      <c r="AV58" s="50">
        <v>0.472834845</v>
      </c>
      <c r="AW58" s="49">
        <v>4</v>
      </c>
      <c r="AX58" s="50">
        <v>0.85401468899999999</v>
      </c>
      <c r="AY58" s="49">
        <v>2</v>
      </c>
      <c r="AZ58" s="50">
        <v>0.58391573900000004</v>
      </c>
      <c r="BA58" s="49"/>
      <c r="BB58" s="50"/>
      <c r="BC58" s="49">
        <v>15</v>
      </c>
      <c r="BD58" s="50">
        <v>3.3030699929999998</v>
      </c>
      <c r="BE58" s="49">
        <v>103</v>
      </c>
      <c r="BF58" s="50">
        <v>23.586813341999999</v>
      </c>
    </row>
    <row r="59" spans="1:58" x14ac:dyDescent="0.25">
      <c r="A59" s="48" t="s">
        <v>1164</v>
      </c>
      <c r="B59" s="48" t="s">
        <v>1100</v>
      </c>
      <c r="C59" s="48" t="s">
        <v>1101</v>
      </c>
      <c r="D59" s="48" t="s">
        <v>538</v>
      </c>
      <c r="E59" s="49">
        <v>0</v>
      </c>
      <c r="F59" s="50">
        <v>0</v>
      </c>
      <c r="G59" s="49">
        <v>2</v>
      </c>
      <c r="H59" s="50">
        <v>0.49292294700000006</v>
      </c>
      <c r="I59" s="49">
        <v>7</v>
      </c>
      <c r="J59" s="50">
        <v>1.6549816429999997</v>
      </c>
      <c r="K59" s="49">
        <v>8</v>
      </c>
      <c r="L59" s="50">
        <v>1.6146119540000001</v>
      </c>
      <c r="M59" s="49">
        <v>7</v>
      </c>
      <c r="N59" s="50">
        <v>1.94356437</v>
      </c>
      <c r="O59" s="49">
        <v>24</v>
      </c>
      <c r="P59" s="50">
        <v>5.7060809139999993</v>
      </c>
      <c r="Q59" s="49">
        <v>2</v>
      </c>
      <c r="R59" s="50">
        <v>0.30798599999999998</v>
      </c>
      <c r="S59" s="49">
        <v>12</v>
      </c>
      <c r="T59" s="50">
        <v>2.4140855060000002</v>
      </c>
      <c r="U59" s="49">
        <v>4</v>
      </c>
      <c r="V59" s="50">
        <v>0.83953367199999995</v>
      </c>
      <c r="W59" s="49">
        <v>2</v>
      </c>
      <c r="X59" s="50">
        <v>0.27400414299999998</v>
      </c>
      <c r="Y59" s="49">
        <v>4</v>
      </c>
      <c r="Z59" s="50">
        <v>0.87375095300000005</v>
      </c>
      <c r="AA59" s="49">
        <v>24</v>
      </c>
      <c r="AB59" s="50">
        <v>4.7093602739999998</v>
      </c>
      <c r="AC59" s="49">
        <v>1</v>
      </c>
      <c r="AD59" s="50">
        <v>0.21979103999999999</v>
      </c>
      <c r="AE59" s="49">
        <v>4</v>
      </c>
      <c r="AF59" s="50">
        <v>0.69570547299999996</v>
      </c>
      <c r="AG59" s="49">
        <v>4</v>
      </c>
      <c r="AH59" s="50">
        <v>0.91835285799999999</v>
      </c>
      <c r="AI59" s="49">
        <v>3</v>
      </c>
      <c r="AJ59" s="50">
        <v>0.57466344899999999</v>
      </c>
      <c r="AK59" s="49">
        <v>10</v>
      </c>
      <c r="AL59" s="50">
        <v>2.3628177569999997</v>
      </c>
      <c r="AM59" s="49">
        <v>22</v>
      </c>
      <c r="AN59" s="50">
        <v>4.7713305769999996</v>
      </c>
      <c r="AO59" s="49">
        <v>1</v>
      </c>
      <c r="AP59" s="50">
        <v>0.246775778</v>
      </c>
      <c r="AQ59" s="49">
        <v>3</v>
      </c>
      <c r="AR59" s="50">
        <v>0.45945546399999998</v>
      </c>
      <c r="AS59" s="49">
        <v>4</v>
      </c>
      <c r="AT59" s="50">
        <v>0.96699548699999993</v>
      </c>
      <c r="AU59" s="49">
        <v>3</v>
      </c>
      <c r="AV59" s="50">
        <v>0.42429875099999997</v>
      </c>
      <c r="AW59" s="49">
        <v>3</v>
      </c>
      <c r="AX59" s="50">
        <v>0.63458853300000007</v>
      </c>
      <c r="AY59" s="49">
        <v>4</v>
      </c>
      <c r="AZ59" s="50">
        <v>0.90652639200000007</v>
      </c>
      <c r="BA59" s="49"/>
      <c r="BB59" s="50"/>
      <c r="BC59" s="49">
        <v>18</v>
      </c>
      <c r="BD59" s="50">
        <v>3.6386404049999999</v>
      </c>
      <c r="BE59" s="49">
        <v>88</v>
      </c>
      <c r="BF59" s="50">
        <v>18.82541217</v>
      </c>
    </row>
    <row r="60" spans="1:58" x14ac:dyDescent="0.25">
      <c r="A60" s="48" t="s">
        <v>1164</v>
      </c>
      <c r="B60" s="48" t="s">
        <v>1100</v>
      </c>
      <c r="C60" s="48" t="s">
        <v>1101</v>
      </c>
      <c r="D60" s="48" t="s">
        <v>1184</v>
      </c>
      <c r="E60" s="49">
        <v>0</v>
      </c>
      <c r="F60" s="50">
        <v>0</v>
      </c>
      <c r="G60" s="49">
        <v>1</v>
      </c>
      <c r="H60" s="50">
        <v>0.10179372</v>
      </c>
      <c r="I60" s="49">
        <v>1</v>
      </c>
      <c r="J60" s="50">
        <v>9.8179409999999995E-2</v>
      </c>
      <c r="K60" s="49">
        <v>1</v>
      </c>
      <c r="L60" s="50">
        <v>0.11427085400000001</v>
      </c>
      <c r="M60" s="49">
        <v>2</v>
      </c>
      <c r="N60" s="50">
        <v>0.23595706399999999</v>
      </c>
      <c r="O60" s="49">
        <v>5</v>
      </c>
      <c r="P60" s="50">
        <v>0.55020104799999991</v>
      </c>
      <c r="Q60" s="49">
        <v>1</v>
      </c>
      <c r="R60" s="50">
        <v>8.1076806000000001E-2</v>
      </c>
      <c r="S60" s="49">
        <v>2</v>
      </c>
      <c r="T60" s="50">
        <v>0.228390079</v>
      </c>
      <c r="U60" s="49">
        <v>0</v>
      </c>
      <c r="V60" s="50">
        <v>0</v>
      </c>
      <c r="W60" s="49">
        <v>1</v>
      </c>
      <c r="X60" s="50">
        <v>4.9548728E-2</v>
      </c>
      <c r="Y60" s="49">
        <v>3</v>
      </c>
      <c r="Z60" s="50">
        <v>0.327160601</v>
      </c>
      <c r="AA60" s="49">
        <v>7</v>
      </c>
      <c r="AB60" s="50">
        <v>0.68617621399999995</v>
      </c>
      <c r="AC60" s="49">
        <v>1</v>
      </c>
      <c r="AD60" s="50">
        <v>9.7257720000000006E-2</v>
      </c>
      <c r="AE60" s="49">
        <v>3</v>
      </c>
      <c r="AF60" s="50">
        <v>0.37324502700000001</v>
      </c>
      <c r="AG60" s="49">
        <v>1</v>
      </c>
      <c r="AH60" s="50">
        <v>0.202833873</v>
      </c>
      <c r="AI60" s="49">
        <v>3</v>
      </c>
      <c r="AJ60" s="50">
        <v>0.50370713999999994</v>
      </c>
      <c r="AK60" s="49">
        <v>1</v>
      </c>
      <c r="AL60" s="50">
        <v>0.13555374000000001</v>
      </c>
      <c r="AM60" s="49">
        <v>9</v>
      </c>
      <c r="AN60" s="50">
        <v>1.3125974999999999</v>
      </c>
      <c r="AO60" s="49">
        <v>3</v>
      </c>
      <c r="AP60" s="50">
        <v>0.32772127499999998</v>
      </c>
      <c r="AQ60" s="49">
        <v>2</v>
      </c>
      <c r="AR60" s="50">
        <v>0.24348903900000002</v>
      </c>
      <c r="AS60" s="49">
        <v>0</v>
      </c>
      <c r="AT60" s="50">
        <v>0</v>
      </c>
      <c r="AU60" s="49">
        <v>2</v>
      </c>
      <c r="AV60" s="50">
        <v>0.27151210399999998</v>
      </c>
      <c r="AW60" s="49">
        <v>2</v>
      </c>
      <c r="AX60" s="50">
        <v>0.240478688</v>
      </c>
      <c r="AY60" s="49">
        <v>2</v>
      </c>
      <c r="AZ60" s="50">
        <v>0.22744978799999999</v>
      </c>
      <c r="BA60" s="49"/>
      <c r="BB60" s="50"/>
      <c r="BC60" s="49">
        <v>11</v>
      </c>
      <c r="BD60" s="50">
        <v>1.3106508939999999</v>
      </c>
      <c r="BE60" s="49">
        <v>32</v>
      </c>
      <c r="BF60" s="50">
        <v>3.8596256559999995</v>
      </c>
    </row>
    <row r="61" spans="1:58" x14ac:dyDescent="0.25">
      <c r="A61" s="48" t="s">
        <v>1164</v>
      </c>
      <c r="B61" s="48" t="s">
        <v>1100</v>
      </c>
      <c r="C61" s="48" t="s">
        <v>1101</v>
      </c>
      <c r="D61" s="48" t="s">
        <v>23</v>
      </c>
      <c r="E61" s="49">
        <v>0</v>
      </c>
      <c r="F61" s="50">
        <v>0</v>
      </c>
      <c r="G61" s="49">
        <v>0</v>
      </c>
      <c r="H61" s="50">
        <v>0</v>
      </c>
      <c r="I61" s="49">
        <v>1</v>
      </c>
      <c r="J61" s="50">
        <v>0.124759938</v>
      </c>
      <c r="K61" s="49">
        <v>1</v>
      </c>
      <c r="L61" s="50">
        <v>0.106849692</v>
      </c>
      <c r="M61" s="49">
        <v>1</v>
      </c>
      <c r="N61" s="50">
        <v>0.123563985</v>
      </c>
      <c r="O61" s="49">
        <v>3</v>
      </c>
      <c r="P61" s="50">
        <v>0.355173615</v>
      </c>
      <c r="Q61" s="49">
        <v>1</v>
      </c>
      <c r="R61" s="50">
        <v>0.10999582400000001</v>
      </c>
      <c r="S61" s="49">
        <v>1</v>
      </c>
      <c r="T61" s="50">
        <v>8.8919064000000006E-2</v>
      </c>
      <c r="U61" s="49">
        <v>1</v>
      </c>
      <c r="V61" s="50">
        <v>9.3530336000000006E-2</v>
      </c>
      <c r="W61" s="49">
        <v>3</v>
      </c>
      <c r="X61" s="50">
        <v>0.43239851600000001</v>
      </c>
      <c r="Y61" s="49">
        <v>2</v>
      </c>
      <c r="Z61" s="50">
        <v>0.187746734</v>
      </c>
      <c r="AA61" s="49">
        <v>8</v>
      </c>
      <c r="AB61" s="50">
        <v>0.91259047400000004</v>
      </c>
      <c r="AC61" s="49">
        <v>2</v>
      </c>
      <c r="AD61" s="50">
        <v>0.24203710000000001</v>
      </c>
      <c r="AE61" s="49">
        <v>0</v>
      </c>
      <c r="AF61" s="50">
        <v>0</v>
      </c>
      <c r="AG61" s="49">
        <v>2</v>
      </c>
      <c r="AH61" s="50">
        <v>0.24309039400000002</v>
      </c>
      <c r="AI61" s="49">
        <v>2</v>
      </c>
      <c r="AJ61" s="50">
        <v>0.15697624300000002</v>
      </c>
      <c r="AK61" s="49">
        <v>0</v>
      </c>
      <c r="AL61" s="50">
        <v>0</v>
      </c>
      <c r="AM61" s="49">
        <v>6</v>
      </c>
      <c r="AN61" s="50">
        <v>0.64210373700000001</v>
      </c>
      <c r="AO61" s="49">
        <v>3</v>
      </c>
      <c r="AP61" s="50">
        <v>0.369054153</v>
      </c>
      <c r="AQ61" s="49">
        <v>0</v>
      </c>
      <c r="AR61" s="50">
        <v>0</v>
      </c>
      <c r="AS61" s="49">
        <v>1</v>
      </c>
      <c r="AT61" s="50">
        <v>0.10232405999999999</v>
      </c>
      <c r="AU61" s="49">
        <v>1</v>
      </c>
      <c r="AV61" s="50">
        <v>7.4326455E-2</v>
      </c>
      <c r="AW61" s="49">
        <v>2</v>
      </c>
      <c r="AX61" s="50">
        <v>0.29810818</v>
      </c>
      <c r="AY61" s="49">
        <v>1</v>
      </c>
      <c r="AZ61" s="50">
        <v>7.7376915000000004E-2</v>
      </c>
      <c r="BA61" s="49"/>
      <c r="BB61" s="50"/>
      <c r="BC61" s="49">
        <v>8</v>
      </c>
      <c r="BD61" s="50">
        <v>0.92118976299999999</v>
      </c>
      <c r="BE61" s="49">
        <v>25</v>
      </c>
      <c r="BF61" s="50">
        <v>2.8310575889999998</v>
      </c>
    </row>
    <row r="62" spans="1:58" x14ac:dyDescent="0.25">
      <c r="A62" s="48" t="s">
        <v>1164</v>
      </c>
      <c r="B62" s="48" t="s">
        <v>1100</v>
      </c>
      <c r="C62" s="48" t="s">
        <v>1101</v>
      </c>
      <c r="D62" s="48" t="s">
        <v>540</v>
      </c>
      <c r="E62" s="49">
        <v>0</v>
      </c>
      <c r="F62" s="50">
        <v>0</v>
      </c>
      <c r="G62" s="49">
        <v>0</v>
      </c>
      <c r="H62" s="50">
        <v>0</v>
      </c>
      <c r="I62" s="49">
        <v>0</v>
      </c>
      <c r="J62" s="50">
        <v>0</v>
      </c>
      <c r="K62" s="49">
        <v>0</v>
      </c>
      <c r="L62" s="50">
        <v>0</v>
      </c>
      <c r="M62" s="49">
        <v>1</v>
      </c>
      <c r="N62" s="50">
        <v>0.15014702399999999</v>
      </c>
      <c r="O62" s="49">
        <v>1</v>
      </c>
      <c r="P62" s="50">
        <v>0.15014702399999999</v>
      </c>
      <c r="Q62" s="49">
        <v>0</v>
      </c>
      <c r="R62" s="50">
        <v>0</v>
      </c>
      <c r="S62" s="49">
        <v>1</v>
      </c>
      <c r="T62" s="50">
        <v>0.12282804</v>
      </c>
      <c r="U62" s="49">
        <v>0</v>
      </c>
      <c r="V62" s="50">
        <v>0</v>
      </c>
      <c r="W62" s="49">
        <v>0</v>
      </c>
      <c r="X62" s="50">
        <v>0</v>
      </c>
      <c r="Y62" s="49">
        <v>0</v>
      </c>
      <c r="Z62" s="50">
        <v>0</v>
      </c>
      <c r="AA62" s="49">
        <v>1</v>
      </c>
      <c r="AB62" s="50">
        <v>0.12282804</v>
      </c>
      <c r="AC62" s="49">
        <v>0</v>
      </c>
      <c r="AD62" s="50">
        <v>0</v>
      </c>
      <c r="AE62" s="49">
        <v>0</v>
      </c>
      <c r="AF62" s="50">
        <v>0</v>
      </c>
      <c r="AG62" s="49">
        <v>1</v>
      </c>
      <c r="AH62" s="50">
        <v>0.23813968499999999</v>
      </c>
      <c r="AI62" s="49">
        <v>0</v>
      </c>
      <c r="AJ62" s="50">
        <v>0</v>
      </c>
      <c r="AK62" s="49">
        <v>1</v>
      </c>
      <c r="AL62" s="50">
        <v>0.104921352</v>
      </c>
      <c r="AM62" s="49">
        <v>2</v>
      </c>
      <c r="AN62" s="50">
        <v>0.34306103700000001</v>
      </c>
      <c r="AO62" s="49">
        <v>1</v>
      </c>
      <c r="AP62" s="50">
        <v>0.34960010200000002</v>
      </c>
      <c r="AQ62" s="49">
        <v>0</v>
      </c>
      <c r="AR62" s="50">
        <v>0</v>
      </c>
      <c r="AS62" s="49">
        <v>0</v>
      </c>
      <c r="AT62" s="50">
        <v>0</v>
      </c>
      <c r="AU62" s="49">
        <v>0</v>
      </c>
      <c r="AV62" s="50">
        <v>0</v>
      </c>
      <c r="AW62" s="49">
        <v>1</v>
      </c>
      <c r="AX62" s="50">
        <v>0.116944467</v>
      </c>
      <c r="AY62" s="49">
        <v>0</v>
      </c>
      <c r="AZ62" s="50">
        <v>0</v>
      </c>
      <c r="BA62" s="49"/>
      <c r="BB62" s="50"/>
      <c r="BC62" s="49">
        <v>2</v>
      </c>
      <c r="BD62" s="50">
        <v>0.46654456900000002</v>
      </c>
      <c r="BE62" s="49">
        <v>6</v>
      </c>
      <c r="BF62" s="50">
        <v>1.08258067</v>
      </c>
    </row>
    <row r="63" spans="1:58" x14ac:dyDescent="0.25">
      <c r="A63" s="48" t="s">
        <v>1164</v>
      </c>
      <c r="B63" s="48" t="s">
        <v>1100</v>
      </c>
      <c r="C63" s="48" t="s">
        <v>1102</v>
      </c>
      <c r="D63" s="48" t="s">
        <v>217</v>
      </c>
      <c r="E63" s="49">
        <v>0</v>
      </c>
      <c r="F63" s="50">
        <v>0</v>
      </c>
      <c r="G63" s="49">
        <v>0</v>
      </c>
      <c r="H63" s="50">
        <v>0</v>
      </c>
      <c r="I63" s="49">
        <v>0</v>
      </c>
      <c r="J63" s="50">
        <v>0</v>
      </c>
      <c r="K63" s="49">
        <v>0</v>
      </c>
      <c r="L63" s="50">
        <v>0</v>
      </c>
      <c r="M63" s="49">
        <v>1</v>
      </c>
      <c r="N63" s="50">
        <v>0.12771455000000001</v>
      </c>
      <c r="O63" s="49">
        <v>1</v>
      </c>
      <c r="P63" s="50">
        <v>0.12771455000000001</v>
      </c>
      <c r="Q63" s="49">
        <v>0</v>
      </c>
      <c r="R63" s="50">
        <v>0</v>
      </c>
      <c r="S63" s="49">
        <v>4</v>
      </c>
      <c r="T63" s="50">
        <v>0.461325439</v>
      </c>
      <c r="U63" s="49">
        <v>5</v>
      </c>
      <c r="V63" s="50">
        <v>1.03823325</v>
      </c>
      <c r="W63" s="49">
        <v>1</v>
      </c>
      <c r="X63" s="50">
        <v>0.16980000000000001</v>
      </c>
      <c r="Y63" s="49">
        <v>0</v>
      </c>
      <c r="Z63" s="50">
        <v>0</v>
      </c>
      <c r="AA63" s="49">
        <v>10</v>
      </c>
      <c r="AB63" s="50">
        <v>1.6693586890000001</v>
      </c>
      <c r="AC63" s="49">
        <v>0</v>
      </c>
      <c r="AD63" s="50">
        <v>0</v>
      </c>
      <c r="AE63" s="49">
        <v>1</v>
      </c>
      <c r="AF63" s="50">
        <v>0.11898</v>
      </c>
      <c r="AG63" s="49">
        <v>2</v>
      </c>
      <c r="AH63" s="50">
        <v>0.32026350399999998</v>
      </c>
      <c r="AI63" s="49">
        <v>1</v>
      </c>
      <c r="AJ63" s="50">
        <v>0.127583374</v>
      </c>
      <c r="AK63" s="49">
        <v>1</v>
      </c>
      <c r="AL63" s="50">
        <v>8.4537600000000004E-2</v>
      </c>
      <c r="AM63" s="49">
        <v>5</v>
      </c>
      <c r="AN63" s="50">
        <v>0.65136447799999997</v>
      </c>
      <c r="AO63" s="49">
        <v>1</v>
      </c>
      <c r="AP63" s="50">
        <v>0.12949301999999999</v>
      </c>
      <c r="AQ63" s="49">
        <v>0</v>
      </c>
      <c r="AR63" s="50">
        <v>0</v>
      </c>
      <c r="AS63" s="49">
        <v>2</v>
      </c>
      <c r="AT63" s="50">
        <v>0.31575029999999998</v>
      </c>
      <c r="AU63" s="49">
        <v>5</v>
      </c>
      <c r="AV63" s="50">
        <v>1.0927318169999998</v>
      </c>
      <c r="AW63" s="49">
        <v>1</v>
      </c>
      <c r="AX63" s="50">
        <v>7.6068300000000005E-2</v>
      </c>
      <c r="AY63" s="49">
        <v>3</v>
      </c>
      <c r="AZ63" s="50">
        <v>0.65998950000000001</v>
      </c>
      <c r="BA63" s="49"/>
      <c r="BB63" s="50"/>
      <c r="BC63" s="49">
        <v>12</v>
      </c>
      <c r="BD63" s="50">
        <v>2.2740329369999994</v>
      </c>
      <c r="BE63" s="49">
        <v>28</v>
      </c>
      <c r="BF63" s="50">
        <v>4.7224706539999994</v>
      </c>
    </row>
    <row r="64" spans="1:58" x14ac:dyDescent="0.25">
      <c r="A64" s="48" t="s">
        <v>1164</v>
      </c>
      <c r="B64" s="48" t="s">
        <v>1100</v>
      </c>
      <c r="C64" s="48" t="s">
        <v>1102</v>
      </c>
      <c r="D64" s="48" t="s">
        <v>541</v>
      </c>
      <c r="E64" s="49">
        <v>0</v>
      </c>
      <c r="F64" s="50">
        <v>0</v>
      </c>
      <c r="G64" s="49">
        <v>0</v>
      </c>
      <c r="H64" s="50">
        <v>0</v>
      </c>
      <c r="I64" s="49">
        <v>0</v>
      </c>
      <c r="J64" s="50">
        <v>0</v>
      </c>
      <c r="K64" s="49">
        <v>1</v>
      </c>
      <c r="L64" s="50">
        <v>0.22892965400000001</v>
      </c>
      <c r="M64" s="49">
        <v>2</v>
      </c>
      <c r="N64" s="50">
        <v>0.32016397000000002</v>
      </c>
      <c r="O64" s="49">
        <v>3</v>
      </c>
      <c r="P64" s="50">
        <v>0.54909362400000006</v>
      </c>
      <c r="Q64" s="49">
        <v>1</v>
      </c>
      <c r="R64" s="50">
        <v>7.7559481999999999E-2</v>
      </c>
      <c r="S64" s="49">
        <v>1</v>
      </c>
      <c r="T64" s="50">
        <v>0.295684844</v>
      </c>
      <c r="U64" s="49">
        <v>1</v>
      </c>
      <c r="V64" s="50">
        <v>0.223922236</v>
      </c>
      <c r="W64" s="49">
        <v>1</v>
      </c>
      <c r="X64" s="50">
        <v>0.15067438399999999</v>
      </c>
      <c r="Y64" s="49">
        <v>3</v>
      </c>
      <c r="Z64" s="50">
        <v>0.44373427500000001</v>
      </c>
      <c r="AA64" s="49">
        <v>7</v>
      </c>
      <c r="AB64" s="50">
        <v>1.1915752209999999</v>
      </c>
      <c r="AC64" s="49">
        <v>0</v>
      </c>
      <c r="AD64" s="50">
        <v>0</v>
      </c>
      <c r="AE64" s="49">
        <v>0</v>
      </c>
      <c r="AF64" s="50">
        <v>0</v>
      </c>
      <c r="AG64" s="49">
        <v>0</v>
      </c>
      <c r="AH64" s="50">
        <v>0</v>
      </c>
      <c r="AI64" s="49">
        <v>3</v>
      </c>
      <c r="AJ64" s="50">
        <v>0.50733123700000005</v>
      </c>
      <c r="AK64" s="49">
        <v>3</v>
      </c>
      <c r="AL64" s="50">
        <v>0.39328979900000005</v>
      </c>
      <c r="AM64" s="49">
        <v>6</v>
      </c>
      <c r="AN64" s="50">
        <v>0.9006210360000001</v>
      </c>
      <c r="AO64" s="49">
        <v>1</v>
      </c>
      <c r="AP64" s="50">
        <v>0.14055279200000001</v>
      </c>
      <c r="AQ64" s="49">
        <v>1</v>
      </c>
      <c r="AR64" s="50">
        <v>0.282385212</v>
      </c>
      <c r="AS64" s="49">
        <v>1</v>
      </c>
      <c r="AT64" s="50">
        <v>0.156532851</v>
      </c>
      <c r="AU64" s="49">
        <v>3</v>
      </c>
      <c r="AV64" s="50">
        <v>0.37146659700000001</v>
      </c>
      <c r="AW64" s="49">
        <v>1</v>
      </c>
      <c r="AX64" s="50">
        <v>0.34431236500000001</v>
      </c>
      <c r="AY64" s="49">
        <v>1</v>
      </c>
      <c r="AZ64" s="50">
        <v>0.243482806</v>
      </c>
      <c r="BA64" s="49"/>
      <c r="BB64" s="50"/>
      <c r="BC64" s="49">
        <v>8</v>
      </c>
      <c r="BD64" s="50">
        <v>1.538732623</v>
      </c>
      <c r="BE64" s="49">
        <v>24</v>
      </c>
      <c r="BF64" s="50">
        <v>4.1800225040000001</v>
      </c>
    </row>
    <row r="65" spans="1:58" x14ac:dyDescent="0.25">
      <c r="A65" s="48" t="s">
        <v>1164</v>
      </c>
      <c r="B65" s="48" t="s">
        <v>1100</v>
      </c>
      <c r="C65" s="48" t="s">
        <v>1102</v>
      </c>
      <c r="D65" s="48" t="s">
        <v>100</v>
      </c>
      <c r="E65" s="49">
        <v>0</v>
      </c>
      <c r="F65" s="50">
        <v>0</v>
      </c>
      <c r="G65" s="49">
        <v>0</v>
      </c>
      <c r="H65" s="50">
        <v>0</v>
      </c>
      <c r="I65" s="49">
        <v>0</v>
      </c>
      <c r="J65" s="50">
        <v>0</v>
      </c>
      <c r="K65" s="49">
        <v>0</v>
      </c>
      <c r="L65" s="50">
        <v>0</v>
      </c>
      <c r="M65" s="49">
        <v>1</v>
      </c>
      <c r="N65" s="50">
        <v>0.14784</v>
      </c>
      <c r="O65" s="49">
        <v>1</v>
      </c>
      <c r="P65" s="50">
        <v>0.14784</v>
      </c>
      <c r="Q65" s="49">
        <v>0</v>
      </c>
      <c r="R65" s="50">
        <v>0</v>
      </c>
      <c r="S65" s="49">
        <v>1</v>
      </c>
      <c r="T65" s="50">
        <v>0.14401325400000001</v>
      </c>
      <c r="U65" s="49">
        <v>0</v>
      </c>
      <c r="V65" s="50">
        <v>0</v>
      </c>
      <c r="W65" s="49">
        <v>1</v>
      </c>
      <c r="X65" s="50">
        <v>0.117722302</v>
      </c>
      <c r="Y65" s="49">
        <v>1</v>
      </c>
      <c r="Z65" s="50">
        <v>0.29272493300000002</v>
      </c>
      <c r="AA65" s="49">
        <v>3</v>
      </c>
      <c r="AB65" s="50">
        <v>0.554460489</v>
      </c>
      <c r="AC65" s="49">
        <v>2</v>
      </c>
      <c r="AD65" s="50">
        <v>0.41378843100000001</v>
      </c>
      <c r="AE65" s="49">
        <v>1</v>
      </c>
      <c r="AF65" s="50">
        <v>0.115065342</v>
      </c>
      <c r="AG65" s="49">
        <v>0</v>
      </c>
      <c r="AH65" s="50">
        <v>0</v>
      </c>
      <c r="AI65" s="49">
        <v>0</v>
      </c>
      <c r="AJ65" s="50">
        <v>0</v>
      </c>
      <c r="AK65" s="49">
        <v>1</v>
      </c>
      <c r="AL65" s="50">
        <v>0.15676458300000001</v>
      </c>
      <c r="AM65" s="49">
        <v>4</v>
      </c>
      <c r="AN65" s="50">
        <v>0.68561835599999998</v>
      </c>
      <c r="AO65" s="49">
        <v>0</v>
      </c>
      <c r="AP65" s="50">
        <v>0</v>
      </c>
      <c r="AQ65" s="49">
        <v>2</v>
      </c>
      <c r="AR65" s="50">
        <v>0.315</v>
      </c>
      <c r="AS65" s="49">
        <v>2</v>
      </c>
      <c r="AT65" s="50">
        <v>0.51592050699999992</v>
      </c>
      <c r="AU65" s="49">
        <v>1</v>
      </c>
      <c r="AV65" s="50">
        <v>0.12715499999999999</v>
      </c>
      <c r="AW65" s="49">
        <v>1</v>
      </c>
      <c r="AX65" s="50">
        <v>0.28745745</v>
      </c>
      <c r="AY65" s="49">
        <v>1</v>
      </c>
      <c r="AZ65" s="50">
        <v>0.16916268800000001</v>
      </c>
      <c r="BA65" s="49"/>
      <c r="BB65" s="50"/>
      <c r="BC65" s="49">
        <v>7</v>
      </c>
      <c r="BD65" s="50">
        <v>1.4146956450000001</v>
      </c>
      <c r="BE65" s="49">
        <v>15</v>
      </c>
      <c r="BF65" s="50">
        <v>2.8026144899999998</v>
      </c>
    </row>
    <row r="66" spans="1:58" x14ac:dyDescent="0.25">
      <c r="A66" s="48" t="s">
        <v>1164</v>
      </c>
      <c r="B66" s="48" t="s">
        <v>1100</v>
      </c>
      <c r="C66" s="48" t="s">
        <v>1102</v>
      </c>
      <c r="D66" s="48" t="s">
        <v>290</v>
      </c>
      <c r="E66" s="49">
        <v>0</v>
      </c>
      <c r="F66" s="50">
        <v>0</v>
      </c>
      <c r="G66" s="49">
        <v>0</v>
      </c>
      <c r="H66" s="50">
        <v>0</v>
      </c>
      <c r="I66" s="49">
        <v>2</v>
      </c>
      <c r="J66" s="50">
        <v>0.33800907299999999</v>
      </c>
      <c r="K66" s="49">
        <v>2</v>
      </c>
      <c r="L66" s="50">
        <v>0.312105354</v>
      </c>
      <c r="M66" s="49">
        <v>0</v>
      </c>
      <c r="N66" s="50">
        <v>0</v>
      </c>
      <c r="O66" s="49">
        <v>4</v>
      </c>
      <c r="P66" s="50">
        <v>0.65011442699999999</v>
      </c>
      <c r="Q66" s="49">
        <v>0</v>
      </c>
      <c r="R66" s="50">
        <v>0</v>
      </c>
      <c r="S66" s="49">
        <v>0</v>
      </c>
      <c r="T66" s="50">
        <v>0</v>
      </c>
      <c r="U66" s="49">
        <v>1</v>
      </c>
      <c r="V66" s="50">
        <v>0.14666748600000001</v>
      </c>
      <c r="W66" s="49">
        <v>0</v>
      </c>
      <c r="X66" s="50">
        <v>0</v>
      </c>
      <c r="Y66" s="49">
        <v>0</v>
      </c>
      <c r="Z66" s="50">
        <v>0</v>
      </c>
      <c r="AA66" s="49">
        <v>1</v>
      </c>
      <c r="AB66" s="50">
        <v>0.14666748600000001</v>
      </c>
      <c r="AC66" s="49">
        <v>1</v>
      </c>
      <c r="AD66" s="50">
        <v>0.16181470000000001</v>
      </c>
      <c r="AE66" s="49">
        <v>0</v>
      </c>
      <c r="AF66" s="50">
        <v>0</v>
      </c>
      <c r="AG66" s="49">
        <v>2</v>
      </c>
      <c r="AH66" s="50">
        <v>0.380818724</v>
      </c>
      <c r="AI66" s="49">
        <v>0</v>
      </c>
      <c r="AJ66" s="50">
        <v>0</v>
      </c>
      <c r="AK66" s="49">
        <v>1</v>
      </c>
      <c r="AL66" s="50">
        <v>0.15413507400000001</v>
      </c>
      <c r="AM66" s="49">
        <v>4</v>
      </c>
      <c r="AN66" s="50">
        <v>0.69676849800000007</v>
      </c>
      <c r="AO66" s="49">
        <v>0</v>
      </c>
      <c r="AP66" s="50">
        <v>0</v>
      </c>
      <c r="AQ66" s="49">
        <v>0</v>
      </c>
      <c r="AR66" s="50">
        <v>0</v>
      </c>
      <c r="AS66" s="49">
        <v>0</v>
      </c>
      <c r="AT66" s="50">
        <v>0</v>
      </c>
      <c r="AU66" s="49">
        <v>1</v>
      </c>
      <c r="AV66" s="50">
        <v>0.30576600999999998</v>
      </c>
      <c r="AW66" s="49">
        <v>0</v>
      </c>
      <c r="AX66" s="50">
        <v>0</v>
      </c>
      <c r="AY66" s="49">
        <v>1</v>
      </c>
      <c r="AZ66" s="50">
        <v>5.8788155000000002E-2</v>
      </c>
      <c r="BA66" s="49"/>
      <c r="BB66" s="50"/>
      <c r="BC66" s="49">
        <v>2</v>
      </c>
      <c r="BD66" s="50">
        <v>0.36455416499999999</v>
      </c>
      <c r="BE66" s="49">
        <v>11</v>
      </c>
      <c r="BF66" s="50">
        <v>1.8581045760000001</v>
      </c>
    </row>
    <row r="67" spans="1:58" x14ac:dyDescent="0.25">
      <c r="A67" s="48" t="s">
        <v>1164</v>
      </c>
      <c r="B67" s="48" t="s">
        <v>1100</v>
      </c>
      <c r="C67" s="48" t="s">
        <v>1102</v>
      </c>
      <c r="D67" s="48" t="s">
        <v>31</v>
      </c>
      <c r="E67" s="49">
        <v>0</v>
      </c>
      <c r="F67" s="50">
        <v>0</v>
      </c>
      <c r="G67" s="49">
        <v>6</v>
      </c>
      <c r="H67" s="50">
        <v>1.1073034480000001</v>
      </c>
      <c r="I67" s="49">
        <v>3</v>
      </c>
      <c r="J67" s="50">
        <v>0.82015210400000005</v>
      </c>
      <c r="K67" s="49">
        <v>1</v>
      </c>
      <c r="L67" s="50">
        <v>0.25220531699999998</v>
      </c>
      <c r="M67" s="49">
        <v>3</v>
      </c>
      <c r="N67" s="50">
        <v>0.51220889299999994</v>
      </c>
      <c r="O67" s="49">
        <v>13</v>
      </c>
      <c r="P67" s="50">
        <v>2.6918697620000001</v>
      </c>
      <c r="Q67" s="49">
        <v>3</v>
      </c>
      <c r="R67" s="50">
        <v>0.53890005000000007</v>
      </c>
      <c r="S67" s="49">
        <v>3</v>
      </c>
      <c r="T67" s="50">
        <v>0.87213282000000003</v>
      </c>
      <c r="U67" s="49">
        <v>2</v>
      </c>
      <c r="V67" s="50">
        <v>0.44668297700000004</v>
      </c>
      <c r="W67" s="49">
        <v>3</v>
      </c>
      <c r="X67" s="50">
        <v>0.58891354800000006</v>
      </c>
      <c r="Y67" s="49">
        <v>3</v>
      </c>
      <c r="Z67" s="50">
        <v>0.62614425000000007</v>
      </c>
      <c r="AA67" s="49">
        <v>14</v>
      </c>
      <c r="AB67" s="50">
        <v>3.0727736450000007</v>
      </c>
      <c r="AC67" s="49">
        <v>3</v>
      </c>
      <c r="AD67" s="50">
        <v>0.75926656299999995</v>
      </c>
      <c r="AE67" s="49">
        <v>3</v>
      </c>
      <c r="AF67" s="50">
        <v>0.98791815000000005</v>
      </c>
      <c r="AG67" s="49">
        <v>7</v>
      </c>
      <c r="AH67" s="50">
        <v>1.8418188120000001</v>
      </c>
      <c r="AI67" s="49">
        <v>3</v>
      </c>
      <c r="AJ67" s="50">
        <v>0.71346867999999997</v>
      </c>
      <c r="AK67" s="49">
        <v>7</v>
      </c>
      <c r="AL67" s="50">
        <v>1.7797182060000001</v>
      </c>
      <c r="AM67" s="49">
        <v>23</v>
      </c>
      <c r="AN67" s="50">
        <v>6.082190411</v>
      </c>
      <c r="AO67" s="49">
        <v>3</v>
      </c>
      <c r="AP67" s="50">
        <v>0.81481715399999999</v>
      </c>
      <c r="AQ67" s="49">
        <v>8</v>
      </c>
      <c r="AR67" s="50">
        <v>1.8220581869999999</v>
      </c>
      <c r="AS67" s="49">
        <v>3</v>
      </c>
      <c r="AT67" s="50">
        <v>0.59213300000000002</v>
      </c>
      <c r="AU67" s="49">
        <v>2</v>
      </c>
      <c r="AV67" s="50">
        <v>0.32117811500000004</v>
      </c>
      <c r="AW67" s="49">
        <v>2</v>
      </c>
      <c r="AX67" s="50">
        <v>0.53248397999999997</v>
      </c>
      <c r="AY67" s="49">
        <v>2</v>
      </c>
      <c r="AZ67" s="50">
        <v>0.50138802000000005</v>
      </c>
      <c r="BA67" s="49"/>
      <c r="BB67" s="50"/>
      <c r="BC67" s="49">
        <v>20</v>
      </c>
      <c r="BD67" s="50">
        <v>4.5840584560000002</v>
      </c>
      <c r="BE67" s="49">
        <v>70</v>
      </c>
      <c r="BF67" s="50">
        <v>16.430892274000001</v>
      </c>
    </row>
    <row r="68" spans="1:58" x14ac:dyDescent="0.25">
      <c r="A68" s="48" t="s">
        <v>1164</v>
      </c>
      <c r="B68" s="48" t="s">
        <v>1100</v>
      </c>
      <c r="C68" s="48" t="s">
        <v>1102</v>
      </c>
      <c r="D68" s="48" t="s">
        <v>542</v>
      </c>
      <c r="E68" s="49">
        <v>1</v>
      </c>
      <c r="F68" s="50">
        <v>0.23746236000000001</v>
      </c>
      <c r="G68" s="49">
        <v>1</v>
      </c>
      <c r="H68" s="50">
        <v>0.223944</v>
      </c>
      <c r="I68" s="49">
        <v>2</v>
      </c>
      <c r="J68" s="50">
        <v>0.37128</v>
      </c>
      <c r="K68" s="49">
        <v>1</v>
      </c>
      <c r="L68" s="50">
        <v>0.13932865999999999</v>
      </c>
      <c r="M68" s="49">
        <v>0</v>
      </c>
      <c r="N68" s="50">
        <v>0</v>
      </c>
      <c r="O68" s="49">
        <v>5</v>
      </c>
      <c r="P68" s="50">
        <v>0.97201502000000006</v>
      </c>
      <c r="Q68" s="49">
        <v>0</v>
      </c>
      <c r="R68" s="50">
        <v>0</v>
      </c>
      <c r="S68" s="49">
        <v>0</v>
      </c>
      <c r="T68" s="50">
        <v>0</v>
      </c>
      <c r="U68" s="49">
        <v>0</v>
      </c>
      <c r="V68" s="50">
        <v>0</v>
      </c>
      <c r="W68" s="49">
        <v>0</v>
      </c>
      <c r="X68" s="50">
        <v>0</v>
      </c>
      <c r="Y68" s="49">
        <v>1</v>
      </c>
      <c r="Z68" s="50">
        <v>0.24192</v>
      </c>
      <c r="AA68" s="49">
        <v>1</v>
      </c>
      <c r="AB68" s="50">
        <v>0.24192</v>
      </c>
      <c r="AC68" s="49">
        <v>0</v>
      </c>
      <c r="AD68" s="50">
        <v>0</v>
      </c>
      <c r="AE68" s="49">
        <v>0</v>
      </c>
      <c r="AF68" s="50">
        <v>0</v>
      </c>
      <c r="AG68" s="49">
        <v>0</v>
      </c>
      <c r="AH68" s="50">
        <v>0</v>
      </c>
      <c r="AI68" s="49">
        <v>0</v>
      </c>
      <c r="AJ68" s="50">
        <v>0</v>
      </c>
      <c r="AK68" s="49">
        <v>0</v>
      </c>
      <c r="AL68" s="50">
        <v>0</v>
      </c>
      <c r="AM68" s="49">
        <v>0</v>
      </c>
      <c r="AN68" s="50">
        <v>0</v>
      </c>
      <c r="AO68" s="49">
        <v>0</v>
      </c>
      <c r="AP68" s="50">
        <v>0</v>
      </c>
      <c r="AQ68" s="49">
        <v>0</v>
      </c>
      <c r="AR68" s="50">
        <v>0</v>
      </c>
      <c r="AS68" s="49">
        <v>1</v>
      </c>
      <c r="AT68" s="50">
        <v>0.135561925</v>
      </c>
      <c r="AU68" s="49">
        <v>2</v>
      </c>
      <c r="AV68" s="50">
        <v>0.54565255000000001</v>
      </c>
      <c r="AW68" s="49">
        <v>1</v>
      </c>
      <c r="AX68" s="50">
        <v>0.27839249999999999</v>
      </c>
      <c r="AY68" s="49">
        <v>1</v>
      </c>
      <c r="AZ68" s="50">
        <v>0.210363673</v>
      </c>
      <c r="BA68" s="49"/>
      <c r="BB68" s="50"/>
      <c r="BC68" s="49">
        <v>5</v>
      </c>
      <c r="BD68" s="50">
        <v>1.1699706480000001</v>
      </c>
      <c r="BE68" s="49">
        <v>11</v>
      </c>
      <c r="BF68" s="50">
        <v>2.3839056680000001</v>
      </c>
    </row>
    <row r="69" spans="1:58" x14ac:dyDescent="0.25">
      <c r="A69" s="48" t="s">
        <v>1164</v>
      </c>
      <c r="B69" s="48" t="s">
        <v>1100</v>
      </c>
      <c r="C69" s="48" t="s">
        <v>1102</v>
      </c>
      <c r="D69" s="48" t="s">
        <v>267</v>
      </c>
      <c r="E69" s="49">
        <v>0</v>
      </c>
      <c r="F69" s="50">
        <v>0</v>
      </c>
      <c r="G69" s="49">
        <v>2</v>
      </c>
      <c r="H69" s="50">
        <v>0.51093079299999999</v>
      </c>
      <c r="I69" s="49">
        <v>3</v>
      </c>
      <c r="J69" s="50">
        <v>0.65765974999999999</v>
      </c>
      <c r="K69" s="49">
        <v>4</v>
      </c>
      <c r="L69" s="50">
        <v>0.84823894900000008</v>
      </c>
      <c r="M69" s="49">
        <v>0</v>
      </c>
      <c r="N69" s="50">
        <v>0</v>
      </c>
      <c r="O69" s="49">
        <v>9</v>
      </c>
      <c r="P69" s="50">
        <v>2.0168294920000003</v>
      </c>
      <c r="Q69" s="49">
        <v>3</v>
      </c>
      <c r="R69" s="50">
        <v>0.50763296699999993</v>
      </c>
      <c r="S69" s="49">
        <v>2</v>
      </c>
      <c r="T69" s="50">
        <v>0.348456343</v>
      </c>
      <c r="U69" s="49">
        <v>2</v>
      </c>
      <c r="V69" s="50">
        <v>0.35124354499999999</v>
      </c>
      <c r="W69" s="49">
        <v>1</v>
      </c>
      <c r="X69" s="50">
        <v>0.175506048</v>
      </c>
      <c r="Y69" s="49">
        <v>4</v>
      </c>
      <c r="Z69" s="50">
        <v>0.78256004999999995</v>
      </c>
      <c r="AA69" s="49">
        <v>12</v>
      </c>
      <c r="AB69" s="50">
        <v>2.165398953</v>
      </c>
      <c r="AC69" s="49">
        <v>1</v>
      </c>
      <c r="AD69" s="50">
        <v>0.162579522</v>
      </c>
      <c r="AE69" s="49">
        <v>4</v>
      </c>
      <c r="AF69" s="50">
        <v>1.0023991109999999</v>
      </c>
      <c r="AG69" s="49">
        <v>0</v>
      </c>
      <c r="AH69" s="50">
        <v>0</v>
      </c>
      <c r="AI69" s="49">
        <v>1</v>
      </c>
      <c r="AJ69" s="50">
        <v>0.16573305999999999</v>
      </c>
      <c r="AK69" s="49">
        <v>3</v>
      </c>
      <c r="AL69" s="50">
        <v>0.68614388999999998</v>
      </c>
      <c r="AM69" s="49">
        <v>9</v>
      </c>
      <c r="AN69" s="50">
        <v>2.0168555829999999</v>
      </c>
      <c r="AO69" s="49">
        <v>1</v>
      </c>
      <c r="AP69" s="50">
        <v>0.17253095600000001</v>
      </c>
      <c r="AQ69" s="49">
        <v>2</v>
      </c>
      <c r="AR69" s="50">
        <v>0.60879272500000003</v>
      </c>
      <c r="AS69" s="49">
        <v>0</v>
      </c>
      <c r="AT69" s="50">
        <v>0</v>
      </c>
      <c r="AU69" s="49">
        <v>0</v>
      </c>
      <c r="AV69" s="50">
        <v>0</v>
      </c>
      <c r="AW69" s="49">
        <v>3</v>
      </c>
      <c r="AX69" s="50">
        <v>0.94165253999999998</v>
      </c>
      <c r="AY69" s="49">
        <v>0</v>
      </c>
      <c r="AZ69" s="50">
        <v>0</v>
      </c>
      <c r="BA69" s="49"/>
      <c r="BB69" s="50"/>
      <c r="BC69" s="49">
        <v>6</v>
      </c>
      <c r="BD69" s="50">
        <v>1.7229762210000001</v>
      </c>
      <c r="BE69" s="49">
        <v>36</v>
      </c>
      <c r="BF69" s="50">
        <v>7.9220602489999994</v>
      </c>
    </row>
    <row r="70" spans="1:58" x14ac:dyDescent="0.25">
      <c r="A70" s="48" t="s">
        <v>1164</v>
      </c>
      <c r="B70" s="48" t="s">
        <v>1100</v>
      </c>
      <c r="C70" s="48" t="s">
        <v>1102</v>
      </c>
      <c r="D70" s="48" t="s">
        <v>67</v>
      </c>
      <c r="E70" s="49">
        <v>0</v>
      </c>
      <c r="F70" s="50">
        <v>0</v>
      </c>
      <c r="G70" s="49">
        <v>0</v>
      </c>
      <c r="H70" s="50">
        <v>0</v>
      </c>
      <c r="I70" s="49">
        <v>2</v>
      </c>
      <c r="J70" s="50">
        <v>0.31476499999999996</v>
      </c>
      <c r="K70" s="49">
        <v>3</v>
      </c>
      <c r="L70" s="50">
        <v>0.57320579999999999</v>
      </c>
      <c r="M70" s="49">
        <v>1</v>
      </c>
      <c r="N70" s="50">
        <v>0.26814300000000002</v>
      </c>
      <c r="O70" s="49">
        <v>6</v>
      </c>
      <c r="P70" s="50">
        <v>1.1561138</v>
      </c>
      <c r="Q70" s="49">
        <v>1</v>
      </c>
      <c r="R70" s="50">
        <v>0.122584134</v>
      </c>
      <c r="S70" s="49">
        <v>1</v>
      </c>
      <c r="T70" s="50">
        <v>0.13578000000000001</v>
      </c>
      <c r="U70" s="49">
        <v>1</v>
      </c>
      <c r="V70" s="50">
        <v>0.104863332</v>
      </c>
      <c r="W70" s="49">
        <v>1</v>
      </c>
      <c r="X70" s="50">
        <v>0.14113500000000001</v>
      </c>
      <c r="Y70" s="49">
        <v>3</v>
      </c>
      <c r="Z70" s="50">
        <v>0.3844902</v>
      </c>
      <c r="AA70" s="49">
        <v>7</v>
      </c>
      <c r="AB70" s="50">
        <v>0.88885266600000001</v>
      </c>
      <c r="AC70" s="49">
        <v>2</v>
      </c>
      <c r="AD70" s="50">
        <v>0.21889383000000001</v>
      </c>
      <c r="AE70" s="49">
        <v>2</v>
      </c>
      <c r="AF70" s="50">
        <v>0.21571560000000001</v>
      </c>
      <c r="AG70" s="49">
        <v>4</v>
      </c>
      <c r="AH70" s="50">
        <v>0.66375450000000003</v>
      </c>
      <c r="AI70" s="49">
        <v>1</v>
      </c>
      <c r="AJ70" s="50">
        <v>0.103326</v>
      </c>
      <c r="AK70" s="49">
        <v>4</v>
      </c>
      <c r="AL70" s="50">
        <v>0.38248912499999999</v>
      </c>
      <c r="AM70" s="49">
        <v>13</v>
      </c>
      <c r="AN70" s="50">
        <v>1.5841790550000001</v>
      </c>
      <c r="AO70" s="49">
        <v>2</v>
      </c>
      <c r="AP70" s="50">
        <v>0.26045249999999998</v>
      </c>
      <c r="AQ70" s="49">
        <v>1</v>
      </c>
      <c r="AR70" s="50">
        <v>0.10344399</v>
      </c>
      <c r="AS70" s="49">
        <v>1</v>
      </c>
      <c r="AT70" s="50">
        <v>0.2205</v>
      </c>
      <c r="AU70" s="49">
        <v>2</v>
      </c>
      <c r="AV70" s="50">
        <v>0.41897999999999996</v>
      </c>
      <c r="AW70" s="49">
        <v>3</v>
      </c>
      <c r="AX70" s="50">
        <v>0.43867657999999998</v>
      </c>
      <c r="AY70" s="49">
        <v>3</v>
      </c>
      <c r="AZ70" s="50">
        <v>0.29246159999999999</v>
      </c>
      <c r="BA70" s="49"/>
      <c r="BB70" s="50"/>
      <c r="BC70" s="49">
        <v>12</v>
      </c>
      <c r="BD70" s="50">
        <v>1.73451467</v>
      </c>
      <c r="BE70" s="49">
        <v>38</v>
      </c>
      <c r="BF70" s="50">
        <v>5.3636601910000001</v>
      </c>
    </row>
    <row r="71" spans="1:58" x14ac:dyDescent="0.25">
      <c r="A71" s="48" t="s">
        <v>1164</v>
      </c>
      <c r="B71" s="48" t="s">
        <v>1100</v>
      </c>
      <c r="C71" s="48" t="s">
        <v>1103</v>
      </c>
      <c r="D71" s="48" t="s">
        <v>99</v>
      </c>
      <c r="E71" s="49">
        <v>0</v>
      </c>
      <c r="F71" s="50">
        <v>0</v>
      </c>
      <c r="G71" s="49">
        <v>1</v>
      </c>
      <c r="H71" s="50">
        <v>0.10517633999999999</v>
      </c>
      <c r="I71" s="49">
        <v>1</v>
      </c>
      <c r="J71" s="50">
        <v>6.8073494999999998E-2</v>
      </c>
      <c r="K71" s="49">
        <v>1</v>
      </c>
      <c r="L71" s="50">
        <v>0.231772485</v>
      </c>
      <c r="M71" s="49">
        <v>0</v>
      </c>
      <c r="N71" s="50">
        <v>0</v>
      </c>
      <c r="O71" s="49">
        <v>3</v>
      </c>
      <c r="P71" s="50">
        <v>0.40502231999999999</v>
      </c>
      <c r="Q71" s="49">
        <v>1</v>
      </c>
      <c r="R71" s="50">
        <v>9.4563664000000006E-2</v>
      </c>
      <c r="S71" s="49">
        <v>2</v>
      </c>
      <c r="T71" s="50">
        <v>0.15811122999999999</v>
      </c>
      <c r="U71" s="49">
        <v>1</v>
      </c>
      <c r="V71" s="50">
        <v>8.6231774999999997E-2</v>
      </c>
      <c r="W71" s="49">
        <v>0</v>
      </c>
      <c r="X71" s="50">
        <v>0</v>
      </c>
      <c r="Y71" s="49">
        <v>1</v>
      </c>
      <c r="Z71" s="50">
        <v>7.3221928000000006E-2</v>
      </c>
      <c r="AA71" s="49">
        <v>5</v>
      </c>
      <c r="AB71" s="50">
        <v>0.41212859699999999</v>
      </c>
      <c r="AC71" s="49">
        <v>1</v>
      </c>
      <c r="AD71" s="50">
        <v>6.140694E-2</v>
      </c>
      <c r="AE71" s="49">
        <v>0</v>
      </c>
      <c r="AF71" s="50">
        <v>0</v>
      </c>
      <c r="AG71" s="49">
        <v>0</v>
      </c>
      <c r="AH71" s="50">
        <v>0</v>
      </c>
      <c r="AI71" s="49">
        <v>2</v>
      </c>
      <c r="AJ71" s="50">
        <v>0.17234970500000002</v>
      </c>
      <c r="AK71" s="49">
        <v>1</v>
      </c>
      <c r="AL71" s="50">
        <v>0.14485246500000001</v>
      </c>
      <c r="AM71" s="49">
        <v>4</v>
      </c>
      <c r="AN71" s="50">
        <v>0.37860911000000003</v>
      </c>
      <c r="AO71" s="49">
        <v>2</v>
      </c>
      <c r="AP71" s="50">
        <v>0.23564569499999999</v>
      </c>
      <c r="AQ71" s="49">
        <v>1</v>
      </c>
      <c r="AR71" s="50">
        <v>7.5970352000000005E-2</v>
      </c>
      <c r="AS71" s="49">
        <v>0</v>
      </c>
      <c r="AT71" s="50">
        <v>0</v>
      </c>
      <c r="AU71" s="49">
        <v>0</v>
      </c>
      <c r="AV71" s="50">
        <v>0</v>
      </c>
      <c r="AW71" s="49">
        <v>1</v>
      </c>
      <c r="AX71" s="50">
        <v>0.12155556000000001</v>
      </c>
      <c r="AY71" s="49">
        <v>0</v>
      </c>
      <c r="AZ71" s="50">
        <v>0</v>
      </c>
      <c r="BA71" s="49"/>
      <c r="BB71" s="50"/>
      <c r="BC71" s="49">
        <v>4</v>
      </c>
      <c r="BD71" s="50">
        <v>0.43317160700000001</v>
      </c>
      <c r="BE71" s="49">
        <v>16</v>
      </c>
      <c r="BF71" s="50">
        <v>1.628931634</v>
      </c>
    </row>
    <row r="72" spans="1:58" x14ac:dyDescent="0.25">
      <c r="A72" s="48" t="s">
        <v>1164</v>
      </c>
      <c r="B72" s="48" t="s">
        <v>1100</v>
      </c>
      <c r="C72" s="48" t="s">
        <v>1103</v>
      </c>
      <c r="D72" s="48" t="s">
        <v>92</v>
      </c>
      <c r="E72" s="49">
        <v>0</v>
      </c>
      <c r="F72" s="50">
        <v>0</v>
      </c>
      <c r="G72" s="49">
        <v>2</v>
      </c>
      <c r="H72" s="50">
        <v>0.19800894900000002</v>
      </c>
      <c r="I72" s="49">
        <v>1</v>
      </c>
      <c r="J72" s="50">
        <v>0.168901305</v>
      </c>
      <c r="K72" s="49">
        <v>6</v>
      </c>
      <c r="L72" s="50">
        <v>1.2718872960000003</v>
      </c>
      <c r="M72" s="49">
        <v>2</v>
      </c>
      <c r="N72" s="50">
        <v>0.217499161</v>
      </c>
      <c r="O72" s="49">
        <v>11</v>
      </c>
      <c r="P72" s="50">
        <v>1.8562967110000002</v>
      </c>
      <c r="Q72" s="49">
        <v>2</v>
      </c>
      <c r="R72" s="50">
        <v>0.436476052</v>
      </c>
      <c r="S72" s="49">
        <v>5</v>
      </c>
      <c r="T72" s="50">
        <v>0.99858667099999998</v>
      </c>
      <c r="U72" s="49">
        <v>3</v>
      </c>
      <c r="V72" s="50">
        <v>0.30339690499999999</v>
      </c>
      <c r="W72" s="49">
        <v>5</v>
      </c>
      <c r="X72" s="50">
        <v>0.61125194899999991</v>
      </c>
      <c r="Y72" s="49">
        <v>5</v>
      </c>
      <c r="Z72" s="50">
        <v>0.70502592799999997</v>
      </c>
      <c r="AA72" s="49">
        <v>20</v>
      </c>
      <c r="AB72" s="50">
        <v>3.0547375049999999</v>
      </c>
      <c r="AC72" s="49">
        <v>4</v>
      </c>
      <c r="AD72" s="50">
        <v>0.55161480500000004</v>
      </c>
      <c r="AE72" s="49">
        <v>3</v>
      </c>
      <c r="AF72" s="50">
        <v>0.44341457400000006</v>
      </c>
      <c r="AG72" s="49">
        <v>2</v>
      </c>
      <c r="AH72" s="50">
        <v>0.30527159300000001</v>
      </c>
      <c r="AI72" s="49">
        <v>3</v>
      </c>
      <c r="AJ72" s="50">
        <v>0.31595696600000001</v>
      </c>
      <c r="AK72" s="49">
        <v>3</v>
      </c>
      <c r="AL72" s="50">
        <v>0.28201176500000003</v>
      </c>
      <c r="AM72" s="49">
        <v>15</v>
      </c>
      <c r="AN72" s="50">
        <v>1.898269703</v>
      </c>
      <c r="AO72" s="49">
        <v>6</v>
      </c>
      <c r="AP72" s="50">
        <v>0.8299279220000001</v>
      </c>
      <c r="AQ72" s="49">
        <v>6</v>
      </c>
      <c r="AR72" s="50">
        <v>0.94892305799999999</v>
      </c>
      <c r="AS72" s="49">
        <v>6</v>
      </c>
      <c r="AT72" s="50">
        <v>1.149220546</v>
      </c>
      <c r="AU72" s="49">
        <v>8</v>
      </c>
      <c r="AV72" s="50">
        <v>1.3567183599999999</v>
      </c>
      <c r="AW72" s="49">
        <v>2</v>
      </c>
      <c r="AX72" s="50">
        <v>0.20082128700000001</v>
      </c>
      <c r="AY72" s="49">
        <v>8</v>
      </c>
      <c r="AZ72" s="50">
        <v>1.203127251</v>
      </c>
      <c r="BA72" s="49"/>
      <c r="BB72" s="50"/>
      <c r="BC72" s="49">
        <v>36</v>
      </c>
      <c r="BD72" s="50">
        <v>5.6887384240000003</v>
      </c>
      <c r="BE72" s="49">
        <v>82</v>
      </c>
      <c r="BF72" s="50">
        <v>12.498042343</v>
      </c>
    </row>
    <row r="73" spans="1:58" x14ac:dyDescent="0.25">
      <c r="A73" s="48" t="s">
        <v>1164</v>
      </c>
      <c r="B73" s="48" t="s">
        <v>1100</v>
      </c>
      <c r="C73" s="48" t="s">
        <v>1103</v>
      </c>
      <c r="D73" s="48" t="s">
        <v>65</v>
      </c>
      <c r="E73" s="49">
        <v>0</v>
      </c>
      <c r="F73" s="50">
        <v>0</v>
      </c>
      <c r="G73" s="49">
        <v>0</v>
      </c>
      <c r="H73" s="50">
        <v>0</v>
      </c>
      <c r="I73" s="49">
        <v>4</v>
      </c>
      <c r="J73" s="50">
        <v>0.72809653499999993</v>
      </c>
      <c r="K73" s="49">
        <v>2</v>
      </c>
      <c r="L73" s="50">
        <v>0.34574535000000001</v>
      </c>
      <c r="M73" s="49">
        <v>4</v>
      </c>
      <c r="N73" s="50">
        <v>0.70493849999999991</v>
      </c>
      <c r="O73" s="49">
        <v>10</v>
      </c>
      <c r="P73" s="50">
        <v>1.7787803849999999</v>
      </c>
      <c r="Q73" s="49">
        <v>3</v>
      </c>
      <c r="R73" s="50">
        <v>0.32341570200000003</v>
      </c>
      <c r="S73" s="49">
        <v>3</v>
      </c>
      <c r="T73" s="50">
        <v>0.4335618</v>
      </c>
      <c r="U73" s="49">
        <v>1</v>
      </c>
      <c r="V73" s="50">
        <v>0.1057</v>
      </c>
      <c r="W73" s="49">
        <v>4</v>
      </c>
      <c r="X73" s="50">
        <v>0.58102643000000009</v>
      </c>
      <c r="Y73" s="49">
        <v>4</v>
      </c>
      <c r="Z73" s="50">
        <v>0.57391275000000008</v>
      </c>
      <c r="AA73" s="49">
        <v>15</v>
      </c>
      <c r="AB73" s="50">
        <v>2.0176166819999999</v>
      </c>
      <c r="AC73" s="49">
        <v>1</v>
      </c>
      <c r="AD73" s="50">
        <v>0.10195949999999999</v>
      </c>
      <c r="AE73" s="49">
        <v>4</v>
      </c>
      <c r="AF73" s="50">
        <v>0.54598221000000002</v>
      </c>
      <c r="AG73" s="49">
        <v>3</v>
      </c>
      <c r="AH73" s="50">
        <v>0.28242047999999997</v>
      </c>
      <c r="AI73" s="49">
        <v>7</v>
      </c>
      <c r="AJ73" s="50">
        <v>0.69524907800000002</v>
      </c>
      <c r="AK73" s="49">
        <v>4</v>
      </c>
      <c r="AL73" s="50">
        <v>0.51808949999999998</v>
      </c>
      <c r="AM73" s="49">
        <v>19</v>
      </c>
      <c r="AN73" s="50">
        <v>2.143700768</v>
      </c>
      <c r="AO73" s="49">
        <v>3</v>
      </c>
      <c r="AP73" s="50">
        <v>0.34668613500000001</v>
      </c>
      <c r="AQ73" s="49">
        <v>1</v>
      </c>
      <c r="AR73" s="50">
        <v>0.10974</v>
      </c>
      <c r="AS73" s="49">
        <v>5</v>
      </c>
      <c r="AT73" s="50">
        <v>0.56309600199999987</v>
      </c>
      <c r="AU73" s="49">
        <v>4</v>
      </c>
      <c r="AV73" s="50">
        <v>0.52448395000000003</v>
      </c>
      <c r="AW73" s="49">
        <v>5</v>
      </c>
      <c r="AX73" s="50">
        <v>0.64143889999999992</v>
      </c>
      <c r="AY73" s="49">
        <v>5</v>
      </c>
      <c r="AZ73" s="50">
        <v>0.62393432500000001</v>
      </c>
      <c r="BA73" s="49"/>
      <c r="BB73" s="50"/>
      <c r="BC73" s="49">
        <v>23</v>
      </c>
      <c r="BD73" s="50">
        <v>2.8093793119999999</v>
      </c>
      <c r="BE73" s="49">
        <v>67</v>
      </c>
      <c r="BF73" s="50">
        <v>8.7494771470000003</v>
      </c>
    </row>
    <row r="74" spans="1:58" x14ac:dyDescent="0.25">
      <c r="A74" s="48" t="s">
        <v>1164</v>
      </c>
      <c r="B74" s="48" t="s">
        <v>1100</v>
      </c>
      <c r="C74" s="48" t="s">
        <v>1103</v>
      </c>
      <c r="D74" s="48" t="s">
        <v>118</v>
      </c>
      <c r="E74" s="49">
        <v>2</v>
      </c>
      <c r="F74" s="50">
        <v>0.43087751899999999</v>
      </c>
      <c r="G74" s="49">
        <v>1</v>
      </c>
      <c r="H74" s="50">
        <v>0.18474760000000001</v>
      </c>
      <c r="I74" s="49">
        <v>3</v>
      </c>
      <c r="J74" s="50">
        <v>0.456606819</v>
      </c>
      <c r="K74" s="49">
        <v>8</v>
      </c>
      <c r="L74" s="50">
        <v>1.928833604</v>
      </c>
      <c r="M74" s="49">
        <v>2</v>
      </c>
      <c r="N74" s="50">
        <v>0.29453578000000002</v>
      </c>
      <c r="O74" s="49">
        <v>16</v>
      </c>
      <c r="P74" s="50">
        <v>3.295601322</v>
      </c>
      <c r="Q74" s="49">
        <v>7</v>
      </c>
      <c r="R74" s="50">
        <v>1.7083258270000001</v>
      </c>
      <c r="S74" s="49">
        <v>6</v>
      </c>
      <c r="T74" s="50">
        <v>1.4214568839999999</v>
      </c>
      <c r="U74" s="49">
        <v>5</v>
      </c>
      <c r="V74" s="50">
        <v>1.1096748889999999</v>
      </c>
      <c r="W74" s="49">
        <v>0</v>
      </c>
      <c r="X74" s="50">
        <v>0</v>
      </c>
      <c r="Y74" s="49">
        <v>4</v>
      </c>
      <c r="Z74" s="50">
        <v>0.76921775700000006</v>
      </c>
      <c r="AA74" s="49">
        <v>22</v>
      </c>
      <c r="AB74" s="50">
        <v>5.0086753569999996</v>
      </c>
      <c r="AC74" s="49">
        <v>1</v>
      </c>
      <c r="AD74" s="50">
        <v>0.33889268</v>
      </c>
      <c r="AE74" s="49">
        <v>4</v>
      </c>
      <c r="AF74" s="50">
        <v>0.99615625000000008</v>
      </c>
      <c r="AG74" s="49">
        <v>3</v>
      </c>
      <c r="AH74" s="50">
        <v>0.58260999899999999</v>
      </c>
      <c r="AI74" s="49">
        <v>3</v>
      </c>
      <c r="AJ74" s="50">
        <v>0.62420973999999996</v>
      </c>
      <c r="AK74" s="49">
        <v>0</v>
      </c>
      <c r="AL74" s="50">
        <v>0</v>
      </c>
      <c r="AM74" s="49">
        <v>11</v>
      </c>
      <c r="AN74" s="50">
        <v>2.5418686690000003</v>
      </c>
      <c r="AO74" s="49">
        <v>8</v>
      </c>
      <c r="AP74" s="50">
        <v>2.1589774749999999</v>
      </c>
      <c r="AQ74" s="49">
        <v>3</v>
      </c>
      <c r="AR74" s="50">
        <v>0.50772245999999999</v>
      </c>
      <c r="AS74" s="49">
        <v>3</v>
      </c>
      <c r="AT74" s="50">
        <v>0.86431702399999999</v>
      </c>
      <c r="AU74" s="49">
        <v>2</v>
      </c>
      <c r="AV74" s="50">
        <v>0.44285803700000004</v>
      </c>
      <c r="AW74" s="49">
        <v>6</v>
      </c>
      <c r="AX74" s="50">
        <v>1.3117569119999999</v>
      </c>
      <c r="AY74" s="49">
        <v>7</v>
      </c>
      <c r="AZ74" s="50">
        <v>1.705400381</v>
      </c>
      <c r="BA74" s="49"/>
      <c r="BB74" s="50"/>
      <c r="BC74" s="49">
        <v>29</v>
      </c>
      <c r="BD74" s="50">
        <v>6.9910322889999996</v>
      </c>
      <c r="BE74" s="49">
        <v>78</v>
      </c>
      <c r="BF74" s="50">
        <v>17.837177637</v>
      </c>
    </row>
    <row r="75" spans="1:58" x14ac:dyDescent="0.25">
      <c r="A75" s="48" t="s">
        <v>1164</v>
      </c>
      <c r="B75" s="48" t="s">
        <v>1100</v>
      </c>
      <c r="C75" s="48" t="s">
        <v>1103</v>
      </c>
      <c r="D75" s="48" t="s">
        <v>229</v>
      </c>
      <c r="E75" s="49">
        <v>0</v>
      </c>
      <c r="F75" s="50">
        <v>0</v>
      </c>
      <c r="G75" s="49">
        <v>0</v>
      </c>
      <c r="H75" s="50">
        <v>0</v>
      </c>
      <c r="I75" s="49">
        <v>1</v>
      </c>
      <c r="J75" s="50">
        <v>0.21238000000000001</v>
      </c>
      <c r="K75" s="49">
        <v>1</v>
      </c>
      <c r="L75" s="50">
        <v>0.16205920400000001</v>
      </c>
      <c r="M75" s="49">
        <v>6</v>
      </c>
      <c r="N75" s="50">
        <v>0.65976276700000003</v>
      </c>
      <c r="O75" s="49">
        <v>8</v>
      </c>
      <c r="P75" s="50">
        <v>1.0342019710000001</v>
      </c>
      <c r="Q75" s="49">
        <v>2</v>
      </c>
      <c r="R75" s="50">
        <v>0.24329219999999999</v>
      </c>
      <c r="S75" s="49">
        <v>1</v>
      </c>
      <c r="T75" s="50">
        <v>0.12937499999999999</v>
      </c>
      <c r="U75" s="49">
        <v>2</v>
      </c>
      <c r="V75" s="50">
        <v>0.21425920500000001</v>
      </c>
      <c r="W75" s="49">
        <v>1</v>
      </c>
      <c r="X75" s="50">
        <v>0.26014233199999998</v>
      </c>
      <c r="Y75" s="49">
        <v>8</v>
      </c>
      <c r="Z75" s="50">
        <v>0.98226323000000015</v>
      </c>
      <c r="AA75" s="49">
        <v>14</v>
      </c>
      <c r="AB75" s="50">
        <v>1.8293319670000003</v>
      </c>
      <c r="AC75" s="49">
        <v>3</v>
      </c>
      <c r="AD75" s="50">
        <v>0.33878210000000003</v>
      </c>
      <c r="AE75" s="49">
        <v>3</v>
      </c>
      <c r="AF75" s="50">
        <v>0.40527599000000003</v>
      </c>
      <c r="AG75" s="49">
        <v>3</v>
      </c>
      <c r="AH75" s="50">
        <v>0.42394418299999997</v>
      </c>
      <c r="AI75" s="49">
        <v>6</v>
      </c>
      <c r="AJ75" s="50">
        <v>0.82376323000000007</v>
      </c>
      <c r="AK75" s="49">
        <v>0</v>
      </c>
      <c r="AL75" s="50">
        <v>0</v>
      </c>
      <c r="AM75" s="49">
        <v>15</v>
      </c>
      <c r="AN75" s="50">
        <v>1.9917655029999999</v>
      </c>
      <c r="AO75" s="49">
        <v>6</v>
      </c>
      <c r="AP75" s="50">
        <v>0.75269076099999999</v>
      </c>
      <c r="AQ75" s="49">
        <v>1</v>
      </c>
      <c r="AR75" s="50">
        <v>9.2220750000000004E-2</v>
      </c>
      <c r="AS75" s="49">
        <v>4</v>
      </c>
      <c r="AT75" s="50">
        <v>0.66702714900000004</v>
      </c>
      <c r="AU75" s="49">
        <v>2</v>
      </c>
      <c r="AV75" s="50">
        <v>0.198586392</v>
      </c>
      <c r="AW75" s="49">
        <v>2</v>
      </c>
      <c r="AX75" s="50">
        <v>0.34052239899999998</v>
      </c>
      <c r="AY75" s="49">
        <v>6</v>
      </c>
      <c r="AZ75" s="50">
        <v>0.83045885200000003</v>
      </c>
      <c r="BA75" s="49"/>
      <c r="BB75" s="50"/>
      <c r="BC75" s="49">
        <v>21</v>
      </c>
      <c r="BD75" s="50">
        <v>2.8815063030000001</v>
      </c>
      <c r="BE75" s="49">
        <v>58</v>
      </c>
      <c r="BF75" s="50">
        <v>7.7368057440000007</v>
      </c>
    </row>
    <row r="76" spans="1:58" x14ac:dyDescent="0.25">
      <c r="A76" s="48" t="s">
        <v>1164</v>
      </c>
      <c r="B76" s="48" t="s">
        <v>1100</v>
      </c>
      <c r="C76" s="48" t="s">
        <v>1103</v>
      </c>
      <c r="D76" s="48" t="s">
        <v>1191</v>
      </c>
      <c r="E76" s="49">
        <v>0</v>
      </c>
      <c r="F76" s="50">
        <v>0</v>
      </c>
      <c r="G76" s="49">
        <v>0</v>
      </c>
      <c r="H76" s="50">
        <v>0</v>
      </c>
      <c r="I76" s="49">
        <v>1</v>
      </c>
      <c r="J76" s="50">
        <v>0.12967500000000001</v>
      </c>
      <c r="K76" s="49">
        <v>5</v>
      </c>
      <c r="L76" s="50">
        <v>1.1903032420000002</v>
      </c>
      <c r="M76" s="49">
        <v>1</v>
      </c>
      <c r="N76" s="50">
        <v>7.7235990000000004E-2</v>
      </c>
      <c r="O76" s="49">
        <v>7</v>
      </c>
      <c r="P76" s="50">
        <v>1.3972142320000001</v>
      </c>
      <c r="Q76" s="49">
        <v>3</v>
      </c>
      <c r="R76" s="50">
        <v>0.51561519</v>
      </c>
      <c r="S76" s="49">
        <v>3</v>
      </c>
      <c r="T76" s="50">
        <v>0.61373999999999995</v>
      </c>
      <c r="U76" s="49">
        <v>0</v>
      </c>
      <c r="V76" s="50">
        <v>0</v>
      </c>
      <c r="W76" s="49">
        <v>1</v>
      </c>
      <c r="X76" s="50">
        <v>0.22062000000000001</v>
      </c>
      <c r="Y76" s="49">
        <v>3</v>
      </c>
      <c r="Z76" s="50">
        <v>0.35290136499999997</v>
      </c>
      <c r="AA76" s="49">
        <v>10</v>
      </c>
      <c r="AB76" s="50">
        <v>1.702876555</v>
      </c>
      <c r="AC76" s="49">
        <v>2</v>
      </c>
      <c r="AD76" s="50">
        <v>0.20161889999999999</v>
      </c>
      <c r="AE76" s="49">
        <v>0</v>
      </c>
      <c r="AF76" s="50">
        <v>0</v>
      </c>
      <c r="AG76" s="49">
        <v>4</v>
      </c>
      <c r="AH76" s="50">
        <v>0.49878243500000002</v>
      </c>
      <c r="AI76" s="49">
        <v>2</v>
      </c>
      <c r="AJ76" s="50">
        <v>0.51913922300000004</v>
      </c>
      <c r="AK76" s="49">
        <v>4</v>
      </c>
      <c r="AL76" s="50">
        <v>0.76340222999999996</v>
      </c>
      <c r="AM76" s="49">
        <v>12</v>
      </c>
      <c r="AN76" s="50">
        <v>1.9829427879999999</v>
      </c>
      <c r="AO76" s="49">
        <v>4</v>
      </c>
      <c r="AP76" s="50">
        <v>0.77549699999999988</v>
      </c>
      <c r="AQ76" s="49">
        <v>1</v>
      </c>
      <c r="AR76" s="50">
        <v>0.16338899500000001</v>
      </c>
      <c r="AS76" s="49">
        <v>6</v>
      </c>
      <c r="AT76" s="50">
        <v>1.4615931120000001</v>
      </c>
      <c r="AU76" s="49">
        <v>3</v>
      </c>
      <c r="AV76" s="50">
        <v>0.34884094499999996</v>
      </c>
      <c r="AW76" s="49">
        <v>2</v>
      </c>
      <c r="AX76" s="50">
        <v>0.19756285500000001</v>
      </c>
      <c r="AY76" s="49">
        <v>5</v>
      </c>
      <c r="AZ76" s="50">
        <v>0.72004172300000002</v>
      </c>
      <c r="BA76" s="49"/>
      <c r="BB76" s="50"/>
      <c r="BC76" s="49">
        <v>21</v>
      </c>
      <c r="BD76" s="50">
        <v>3.66692463</v>
      </c>
      <c r="BE76" s="49">
        <v>50</v>
      </c>
      <c r="BF76" s="50">
        <v>8.7499582050000004</v>
      </c>
    </row>
    <row r="77" spans="1:58" x14ac:dyDescent="0.25">
      <c r="A77" s="48" t="s">
        <v>1164</v>
      </c>
      <c r="B77" s="48" t="s">
        <v>1100</v>
      </c>
      <c r="C77" s="48" t="s">
        <v>1103</v>
      </c>
      <c r="D77" s="48" t="s">
        <v>546</v>
      </c>
      <c r="E77" s="49">
        <v>0</v>
      </c>
      <c r="F77" s="50">
        <v>0</v>
      </c>
      <c r="G77" s="49">
        <v>0</v>
      </c>
      <c r="H77" s="50">
        <v>0</v>
      </c>
      <c r="I77" s="49">
        <v>0</v>
      </c>
      <c r="J77" s="50">
        <v>0</v>
      </c>
      <c r="K77" s="49">
        <v>0</v>
      </c>
      <c r="L77" s="50">
        <v>0</v>
      </c>
      <c r="M77" s="49">
        <v>0</v>
      </c>
      <c r="N77" s="50">
        <v>0</v>
      </c>
      <c r="O77" s="49">
        <v>0</v>
      </c>
      <c r="P77" s="50">
        <v>0</v>
      </c>
      <c r="Q77" s="49">
        <v>0</v>
      </c>
      <c r="R77" s="50">
        <v>0</v>
      </c>
      <c r="S77" s="49">
        <v>0</v>
      </c>
      <c r="T77" s="50">
        <v>0</v>
      </c>
      <c r="U77" s="49">
        <v>0</v>
      </c>
      <c r="V77" s="50">
        <v>0</v>
      </c>
      <c r="W77" s="49">
        <v>0</v>
      </c>
      <c r="X77" s="50">
        <v>0</v>
      </c>
      <c r="Y77" s="49">
        <v>0</v>
      </c>
      <c r="Z77" s="50">
        <v>0</v>
      </c>
      <c r="AA77" s="49">
        <v>0</v>
      </c>
      <c r="AB77" s="50">
        <v>0</v>
      </c>
      <c r="AC77" s="49">
        <v>2</v>
      </c>
      <c r="AD77" s="50">
        <v>0.295068</v>
      </c>
      <c r="AE77" s="49">
        <v>0</v>
      </c>
      <c r="AF77" s="50">
        <v>0</v>
      </c>
      <c r="AG77" s="49">
        <v>0</v>
      </c>
      <c r="AH77" s="50">
        <v>0</v>
      </c>
      <c r="AI77" s="49">
        <v>0</v>
      </c>
      <c r="AJ77" s="50">
        <v>0</v>
      </c>
      <c r="AK77" s="49">
        <v>0</v>
      </c>
      <c r="AL77" s="50">
        <v>0</v>
      </c>
      <c r="AM77" s="49">
        <v>2</v>
      </c>
      <c r="AN77" s="50">
        <v>0.295068</v>
      </c>
      <c r="AO77" s="49">
        <v>0</v>
      </c>
      <c r="AP77" s="50">
        <v>0</v>
      </c>
      <c r="AQ77" s="49">
        <v>1</v>
      </c>
      <c r="AR77" s="50">
        <v>0.11508</v>
      </c>
      <c r="AS77" s="49">
        <v>0</v>
      </c>
      <c r="AT77" s="50">
        <v>0</v>
      </c>
      <c r="AU77" s="49">
        <v>0</v>
      </c>
      <c r="AV77" s="50">
        <v>0</v>
      </c>
      <c r="AW77" s="49">
        <v>0</v>
      </c>
      <c r="AX77" s="50">
        <v>0</v>
      </c>
      <c r="AY77" s="49">
        <v>1</v>
      </c>
      <c r="AZ77" s="50">
        <v>6.7320000000000005E-2</v>
      </c>
      <c r="BA77" s="49"/>
      <c r="BB77" s="50"/>
      <c r="BC77" s="49">
        <v>2</v>
      </c>
      <c r="BD77" s="50">
        <v>0.18240000000000001</v>
      </c>
      <c r="BE77" s="49">
        <v>4</v>
      </c>
      <c r="BF77" s="50">
        <v>0.477468</v>
      </c>
    </row>
    <row r="78" spans="1:58" x14ac:dyDescent="0.25">
      <c r="A78" s="48" t="s">
        <v>1164</v>
      </c>
      <c r="B78" s="48" t="s">
        <v>1100</v>
      </c>
      <c r="C78" s="48" t="s">
        <v>1103</v>
      </c>
      <c r="D78" s="48" t="s">
        <v>105</v>
      </c>
      <c r="E78" s="49">
        <v>0</v>
      </c>
      <c r="F78" s="50">
        <v>0</v>
      </c>
      <c r="G78" s="49">
        <v>0</v>
      </c>
      <c r="H78" s="50">
        <v>0</v>
      </c>
      <c r="I78" s="49">
        <v>0</v>
      </c>
      <c r="J78" s="50">
        <v>0</v>
      </c>
      <c r="K78" s="49">
        <v>0</v>
      </c>
      <c r="L78" s="50">
        <v>0</v>
      </c>
      <c r="M78" s="49">
        <v>0</v>
      </c>
      <c r="N78" s="50">
        <v>0</v>
      </c>
      <c r="O78" s="49">
        <v>0</v>
      </c>
      <c r="P78" s="50">
        <v>0</v>
      </c>
      <c r="Q78" s="49">
        <v>0</v>
      </c>
      <c r="R78" s="50">
        <v>0</v>
      </c>
      <c r="S78" s="49">
        <v>0</v>
      </c>
      <c r="T78" s="50">
        <v>0</v>
      </c>
      <c r="U78" s="49">
        <v>0</v>
      </c>
      <c r="V78" s="50">
        <v>0</v>
      </c>
      <c r="W78" s="49">
        <v>0</v>
      </c>
      <c r="X78" s="50">
        <v>0</v>
      </c>
      <c r="Y78" s="49">
        <v>0</v>
      </c>
      <c r="Z78" s="50">
        <v>0</v>
      </c>
      <c r="AA78" s="49">
        <v>0</v>
      </c>
      <c r="AB78" s="50">
        <v>0</v>
      </c>
      <c r="AC78" s="49">
        <v>0</v>
      </c>
      <c r="AD78" s="50">
        <v>0</v>
      </c>
      <c r="AE78" s="49">
        <v>0</v>
      </c>
      <c r="AF78" s="50">
        <v>0</v>
      </c>
      <c r="AG78" s="49">
        <v>0</v>
      </c>
      <c r="AH78" s="50">
        <v>0</v>
      </c>
      <c r="AI78" s="49">
        <v>0</v>
      </c>
      <c r="AJ78" s="50">
        <v>0</v>
      </c>
      <c r="AK78" s="49">
        <v>0</v>
      </c>
      <c r="AL78" s="50">
        <v>0</v>
      </c>
      <c r="AM78" s="49">
        <v>0</v>
      </c>
      <c r="AN78" s="50">
        <v>0</v>
      </c>
      <c r="AO78" s="49">
        <v>0</v>
      </c>
      <c r="AP78" s="50">
        <v>0</v>
      </c>
      <c r="AQ78" s="49">
        <v>0</v>
      </c>
      <c r="AR78" s="50">
        <v>0</v>
      </c>
      <c r="AS78" s="49">
        <v>0</v>
      </c>
      <c r="AT78" s="50">
        <v>0</v>
      </c>
      <c r="AU78" s="49">
        <v>0</v>
      </c>
      <c r="AV78" s="50">
        <v>0</v>
      </c>
      <c r="AW78" s="49">
        <v>0</v>
      </c>
      <c r="AX78" s="50">
        <v>0</v>
      </c>
      <c r="AY78" s="49">
        <v>0</v>
      </c>
      <c r="AZ78" s="50">
        <v>0</v>
      </c>
      <c r="BA78" s="49"/>
      <c r="BB78" s="50"/>
      <c r="BC78" s="49">
        <v>0</v>
      </c>
      <c r="BD78" s="50">
        <v>0</v>
      </c>
      <c r="BE78" s="49">
        <v>0</v>
      </c>
      <c r="BF78" s="50">
        <v>0</v>
      </c>
    </row>
    <row r="79" spans="1:58" x14ac:dyDescent="0.25">
      <c r="A79" s="48" t="s">
        <v>1164</v>
      </c>
      <c r="B79" s="48" t="s">
        <v>1100</v>
      </c>
      <c r="C79" s="48" t="s">
        <v>1103</v>
      </c>
      <c r="D79" s="48" t="s">
        <v>1193</v>
      </c>
      <c r="E79" s="49">
        <v>0</v>
      </c>
      <c r="F79" s="50">
        <v>0</v>
      </c>
      <c r="G79" s="49">
        <v>0</v>
      </c>
      <c r="H79" s="50">
        <v>0</v>
      </c>
      <c r="I79" s="49">
        <v>0</v>
      </c>
      <c r="J79" s="50">
        <v>0</v>
      </c>
      <c r="K79" s="49">
        <v>0</v>
      </c>
      <c r="L79" s="50">
        <v>0</v>
      </c>
      <c r="M79" s="49">
        <v>0</v>
      </c>
      <c r="N79" s="50">
        <v>0</v>
      </c>
      <c r="O79" s="49">
        <v>0</v>
      </c>
      <c r="P79" s="50">
        <v>0</v>
      </c>
      <c r="Q79" s="49">
        <v>0</v>
      </c>
      <c r="R79" s="50">
        <v>0</v>
      </c>
      <c r="S79" s="49">
        <v>0</v>
      </c>
      <c r="T79" s="50">
        <v>0</v>
      </c>
      <c r="U79" s="49">
        <v>0</v>
      </c>
      <c r="V79" s="50">
        <v>0</v>
      </c>
      <c r="W79" s="49">
        <v>1</v>
      </c>
      <c r="X79" s="50">
        <v>0.25992854999999998</v>
      </c>
      <c r="Y79" s="49">
        <v>0</v>
      </c>
      <c r="Z79" s="50">
        <v>0</v>
      </c>
      <c r="AA79" s="49">
        <v>1</v>
      </c>
      <c r="AB79" s="50">
        <v>0.25992854999999998</v>
      </c>
      <c r="AC79" s="49">
        <v>0</v>
      </c>
      <c r="AD79" s="50">
        <v>0</v>
      </c>
      <c r="AE79" s="49">
        <v>0</v>
      </c>
      <c r="AF79" s="50">
        <v>0</v>
      </c>
      <c r="AG79" s="49">
        <v>0</v>
      </c>
      <c r="AH79" s="50">
        <v>0</v>
      </c>
      <c r="AI79" s="49">
        <v>1</v>
      </c>
      <c r="AJ79" s="50">
        <v>0.125270145</v>
      </c>
      <c r="AK79" s="49">
        <v>1</v>
      </c>
      <c r="AL79" s="50">
        <v>0.12992000000000001</v>
      </c>
      <c r="AM79" s="49">
        <v>2</v>
      </c>
      <c r="AN79" s="50">
        <v>0.25519014500000003</v>
      </c>
      <c r="AO79" s="49">
        <v>1</v>
      </c>
      <c r="AP79" s="50">
        <v>0.23000999999999999</v>
      </c>
      <c r="AQ79" s="49">
        <v>0</v>
      </c>
      <c r="AR79" s="50">
        <v>0</v>
      </c>
      <c r="AS79" s="49">
        <v>0</v>
      </c>
      <c r="AT79" s="50">
        <v>0</v>
      </c>
      <c r="AU79" s="49">
        <v>1</v>
      </c>
      <c r="AV79" s="50">
        <v>0.243426</v>
      </c>
      <c r="AW79" s="49">
        <v>1</v>
      </c>
      <c r="AX79" s="50">
        <v>5.5440000000000003E-2</v>
      </c>
      <c r="AY79" s="49">
        <v>1</v>
      </c>
      <c r="AZ79" s="50">
        <v>0.103986621</v>
      </c>
      <c r="BA79" s="49"/>
      <c r="BB79" s="50"/>
      <c r="BC79" s="49">
        <v>4</v>
      </c>
      <c r="BD79" s="50">
        <v>0.63286262100000001</v>
      </c>
      <c r="BE79" s="49">
        <v>7</v>
      </c>
      <c r="BF79" s="50">
        <v>1.1479813160000001</v>
      </c>
    </row>
    <row r="80" spans="1:58" x14ac:dyDescent="0.25">
      <c r="A80" s="48" t="s">
        <v>1164</v>
      </c>
      <c r="B80" s="48" t="s">
        <v>1100</v>
      </c>
      <c r="C80" s="48" t="s">
        <v>1103</v>
      </c>
      <c r="D80" s="48" t="s">
        <v>1192</v>
      </c>
      <c r="E80" s="49">
        <v>0</v>
      </c>
      <c r="F80" s="50">
        <v>0</v>
      </c>
      <c r="G80" s="49">
        <v>0</v>
      </c>
      <c r="H80" s="50">
        <v>0</v>
      </c>
      <c r="I80" s="49">
        <v>1</v>
      </c>
      <c r="J80" s="50">
        <v>0.12466379499999999</v>
      </c>
      <c r="K80" s="49">
        <v>3</v>
      </c>
      <c r="L80" s="50">
        <v>0.39032324299999999</v>
      </c>
      <c r="M80" s="49">
        <v>1</v>
      </c>
      <c r="N80" s="50">
        <v>0.15725409000000001</v>
      </c>
      <c r="O80" s="49">
        <v>5</v>
      </c>
      <c r="P80" s="50">
        <v>0.67224112800000002</v>
      </c>
      <c r="Q80" s="49">
        <v>2</v>
      </c>
      <c r="R80" s="50">
        <v>0.41713001999999999</v>
      </c>
      <c r="S80" s="49">
        <v>5</v>
      </c>
      <c r="T80" s="50">
        <v>0.44870670000000001</v>
      </c>
      <c r="U80" s="49">
        <v>4</v>
      </c>
      <c r="V80" s="50">
        <v>0.52742206400000002</v>
      </c>
      <c r="W80" s="49">
        <v>3</v>
      </c>
      <c r="X80" s="50">
        <v>0.56305730300000001</v>
      </c>
      <c r="Y80" s="49">
        <v>1</v>
      </c>
      <c r="Z80" s="50">
        <v>8.6874375000000004E-2</v>
      </c>
      <c r="AA80" s="49">
        <v>15</v>
      </c>
      <c r="AB80" s="50">
        <v>2.0431904619999997</v>
      </c>
      <c r="AC80" s="49">
        <v>5</v>
      </c>
      <c r="AD80" s="50">
        <v>0.85736234599999994</v>
      </c>
      <c r="AE80" s="49">
        <v>2</v>
      </c>
      <c r="AF80" s="50">
        <v>0.32943803800000004</v>
      </c>
      <c r="AG80" s="49">
        <v>5</v>
      </c>
      <c r="AH80" s="50">
        <v>0.63714402700000006</v>
      </c>
      <c r="AI80" s="49">
        <v>1</v>
      </c>
      <c r="AJ80" s="50">
        <v>0.23779808899999999</v>
      </c>
      <c r="AK80" s="49">
        <v>3</v>
      </c>
      <c r="AL80" s="50">
        <v>0.53681136400000007</v>
      </c>
      <c r="AM80" s="49">
        <v>16</v>
      </c>
      <c r="AN80" s="50">
        <v>2.5985538640000003</v>
      </c>
      <c r="AO80" s="49">
        <v>4</v>
      </c>
      <c r="AP80" s="50">
        <v>0.60575386099999995</v>
      </c>
      <c r="AQ80" s="49">
        <v>4</v>
      </c>
      <c r="AR80" s="50">
        <v>0.54893323699999996</v>
      </c>
      <c r="AS80" s="49">
        <v>2</v>
      </c>
      <c r="AT80" s="50">
        <v>0.15747488500000001</v>
      </c>
      <c r="AU80" s="49">
        <v>3</v>
      </c>
      <c r="AV80" s="50">
        <v>0.53926028299999995</v>
      </c>
      <c r="AW80" s="49">
        <v>3</v>
      </c>
      <c r="AX80" s="50">
        <v>0.51718504999999992</v>
      </c>
      <c r="AY80" s="49">
        <v>3</v>
      </c>
      <c r="AZ80" s="50">
        <v>0.346125293</v>
      </c>
      <c r="BA80" s="49"/>
      <c r="BB80" s="50"/>
      <c r="BC80" s="49">
        <v>19</v>
      </c>
      <c r="BD80" s="50">
        <v>2.7147326089999999</v>
      </c>
      <c r="BE80" s="49">
        <v>55</v>
      </c>
      <c r="BF80" s="50">
        <v>8.0287180629999995</v>
      </c>
    </row>
    <row r="81" spans="1:58" x14ac:dyDescent="0.25">
      <c r="A81" s="48" t="s">
        <v>1165</v>
      </c>
      <c r="B81" s="48" t="s">
        <v>1104</v>
      </c>
      <c r="C81" s="48" t="s">
        <v>1105</v>
      </c>
      <c r="D81" s="48" t="s">
        <v>1106</v>
      </c>
      <c r="E81" s="49">
        <v>0</v>
      </c>
      <c r="F81" s="50">
        <v>0</v>
      </c>
      <c r="G81" s="49">
        <v>1</v>
      </c>
      <c r="H81" s="50">
        <v>7.2779999999999997E-2</v>
      </c>
      <c r="I81" s="49">
        <v>0</v>
      </c>
      <c r="J81" s="50">
        <v>0</v>
      </c>
      <c r="K81" s="49">
        <v>1</v>
      </c>
      <c r="L81" s="50">
        <v>0.13641</v>
      </c>
      <c r="M81" s="49">
        <v>0</v>
      </c>
      <c r="N81" s="50">
        <v>0</v>
      </c>
      <c r="O81" s="49">
        <v>2</v>
      </c>
      <c r="P81" s="50">
        <v>0.20918999999999999</v>
      </c>
      <c r="Q81" s="49">
        <v>2</v>
      </c>
      <c r="R81" s="50">
        <v>0.37974864000000003</v>
      </c>
      <c r="S81" s="49">
        <v>3</v>
      </c>
      <c r="T81" s="50">
        <v>0.7775017500000001</v>
      </c>
      <c r="U81" s="49">
        <v>0</v>
      </c>
      <c r="V81" s="50">
        <v>0</v>
      </c>
      <c r="W81" s="49">
        <v>0</v>
      </c>
      <c r="X81" s="50">
        <v>0</v>
      </c>
      <c r="Y81" s="49">
        <v>0</v>
      </c>
      <c r="Z81" s="50">
        <v>0</v>
      </c>
      <c r="AA81" s="49">
        <v>5</v>
      </c>
      <c r="AB81" s="50">
        <v>1.1572503900000002</v>
      </c>
      <c r="AC81" s="49">
        <v>3</v>
      </c>
      <c r="AD81" s="50">
        <v>0.70670059500000004</v>
      </c>
      <c r="AE81" s="49">
        <v>0</v>
      </c>
      <c r="AF81" s="50">
        <v>0</v>
      </c>
      <c r="AG81" s="49">
        <v>3</v>
      </c>
      <c r="AH81" s="50">
        <v>0.4807536</v>
      </c>
      <c r="AI81" s="49">
        <v>3</v>
      </c>
      <c r="AJ81" s="50">
        <v>0.53740845000000004</v>
      </c>
      <c r="AK81" s="49">
        <v>1</v>
      </c>
      <c r="AL81" s="50">
        <v>0.102705</v>
      </c>
      <c r="AM81" s="49">
        <v>10</v>
      </c>
      <c r="AN81" s="50">
        <v>1.827567645</v>
      </c>
      <c r="AO81" s="49">
        <v>1</v>
      </c>
      <c r="AP81" s="50">
        <v>0.239625</v>
      </c>
      <c r="AQ81" s="49">
        <v>5</v>
      </c>
      <c r="AR81" s="50">
        <v>1.371284492</v>
      </c>
      <c r="AS81" s="49">
        <v>1</v>
      </c>
      <c r="AT81" s="50">
        <v>0.2205</v>
      </c>
      <c r="AU81" s="49">
        <v>2</v>
      </c>
      <c r="AV81" s="50">
        <v>0.74380349999999995</v>
      </c>
      <c r="AW81" s="49">
        <v>2</v>
      </c>
      <c r="AX81" s="50">
        <v>0.36968250000000002</v>
      </c>
      <c r="AY81" s="49">
        <v>1</v>
      </c>
      <c r="AZ81" s="50">
        <v>0.21976499999999999</v>
      </c>
      <c r="BA81" s="49"/>
      <c r="BB81" s="50"/>
      <c r="BC81" s="49">
        <v>12</v>
      </c>
      <c r="BD81" s="50">
        <v>3.1646604920000003</v>
      </c>
      <c r="BE81" s="49">
        <v>29</v>
      </c>
      <c r="BF81" s="50">
        <v>6.3586685270000007</v>
      </c>
    </row>
    <row r="82" spans="1:58" x14ac:dyDescent="0.25">
      <c r="A82" s="48" t="s">
        <v>1165</v>
      </c>
      <c r="B82" s="48" t="s">
        <v>1104</v>
      </c>
      <c r="C82" s="48" t="s">
        <v>1105</v>
      </c>
      <c r="D82" s="48" t="s">
        <v>1190</v>
      </c>
      <c r="E82" s="49">
        <v>0</v>
      </c>
      <c r="F82" s="50">
        <v>0</v>
      </c>
      <c r="G82" s="49">
        <v>0</v>
      </c>
      <c r="H82" s="50">
        <v>0</v>
      </c>
      <c r="I82" s="49">
        <v>1</v>
      </c>
      <c r="J82" s="50">
        <v>0.15000711999999999</v>
      </c>
      <c r="K82" s="49">
        <v>1</v>
      </c>
      <c r="L82" s="50">
        <v>0.21848400000000001</v>
      </c>
      <c r="M82" s="49">
        <v>1</v>
      </c>
      <c r="N82" s="50">
        <v>0.1427032</v>
      </c>
      <c r="O82" s="49">
        <v>3</v>
      </c>
      <c r="P82" s="50">
        <v>0.51119431999999998</v>
      </c>
      <c r="Q82" s="49">
        <v>7</v>
      </c>
      <c r="R82" s="50">
        <v>1.1945745730000001</v>
      </c>
      <c r="S82" s="49">
        <v>4</v>
      </c>
      <c r="T82" s="50">
        <v>0.61746330599999999</v>
      </c>
      <c r="U82" s="49">
        <v>2</v>
      </c>
      <c r="V82" s="50">
        <v>0.25521910199999998</v>
      </c>
      <c r="W82" s="49">
        <v>1</v>
      </c>
      <c r="X82" s="50">
        <v>0.15667200000000001</v>
      </c>
      <c r="Y82" s="49">
        <v>4</v>
      </c>
      <c r="Z82" s="50">
        <v>0.70298508000000004</v>
      </c>
      <c r="AA82" s="49">
        <v>18</v>
      </c>
      <c r="AB82" s="50">
        <v>2.9269140609999997</v>
      </c>
      <c r="AC82" s="49">
        <v>3</v>
      </c>
      <c r="AD82" s="50">
        <v>0.741993605</v>
      </c>
      <c r="AE82" s="49">
        <v>2</v>
      </c>
      <c r="AF82" s="50">
        <v>0.218446522</v>
      </c>
      <c r="AG82" s="49">
        <v>3</v>
      </c>
      <c r="AH82" s="50">
        <v>0.34792573100000002</v>
      </c>
      <c r="AI82" s="49">
        <v>5</v>
      </c>
      <c r="AJ82" s="50">
        <v>0.65065262499999998</v>
      </c>
      <c r="AK82" s="49">
        <v>2</v>
      </c>
      <c r="AL82" s="50">
        <v>0.29110734700000002</v>
      </c>
      <c r="AM82" s="49">
        <v>15</v>
      </c>
      <c r="AN82" s="50">
        <v>2.25012583</v>
      </c>
      <c r="AO82" s="49">
        <v>2</v>
      </c>
      <c r="AP82" s="50">
        <v>0.42125724399999998</v>
      </c>
      <c r="AQ82" s="49">
        <v>2</v>
      </c>
      <c r="AR82" s="50">
        <v>0.28517670000000001</v>
      </c>
      <c r="AS82" s="49">
        <v>3</v>
      </c>
      <c r="AT82" s="50">
        <v>0.3530046</v>
      </c>
      <c r="AU82" s="49">
        <v>0</v>
      </c>
      <c r="AV82" s="50">
        <v>0</v>
      </c>
      <c r="AW82" s="49">
        <v>1</v>
      </c>
      <c r="AX82" s="50">
        <v>0.15893311500000001</v>
      </c>
      <c r="AY82" s="49">
        <v>4</v>
      </c>
      <c r="AZ82" s="50">
        <v>0.45699500000000004</v>
      </c>
      <c r="BA82" s="49"/>
      <c r="BB82" s="50"/>
      <c r="BC82" s="49">
        <v>12</v>
      </c>
      <c r="BD82" s="50">
        <v>1.675366659</v>
      </c>
      <c r="BE82" s="49">
        <v>48</v>
      </c>
      <c r="BF82" s="50">
        <v>7.3636008699999991</v>
      </c>
    </row>
    <row r="83" spans="1:58" x14ac:dyDescent="0.25">
      <c r="A83" s="48" t="s">
        <v>1165</v>
      </c>
      <c r="B83" s="48" t="s">
        <v>1104</v>
      </c>
      <c r="C83" s="48" t="s">
        <v>1105</v>
      </c>
      <c r="D83" s="48" t="s">
        <v>1107</v>
      </c>
      <c r="E83" s="49">
        <v>0</v>
      </c>
      <c r="F83" s="50">
        <v>0</v>
      </c>
      <c r="G83" s="49">
        <v>1</v>
      </c>
      <c r="H83" s="50">
        <v>0.18823789499999999</v>
      </c>
      <c r="I83" s="49">
        <v>2</v>
      </c>
      <c r="J83" s="50">
        <v>0.30856533799999997</v>
      </c>
      <c r="K83" s="49">
        <v>1</v>
      </c>
      <c r="L83" s="50">
        <v>4.9788379000000001E-2</v>
      </c>
      <c r="M83" s="49">
        <v>4</v>
      </c>
      <c r="N83" s="50">
        <v>0.56152355799999998</v>
      </c>
      <c r="O83" s="49">
        <v>8</v>
      </c>
      <c r="P83" s="50">
        <v>1.10811517</v>
      </c>
      <c r="Q83" s="49">
        <v>2</v>
      </c>
      <c r="R83" s="50">
        <v>0.41172488400000001</v>
      </c>
      <c r="S83" s="49">
        <v>2</v>
      </c>
      <c r="T83" s="50">
        <v>0.45661605199999999</v>
      </c>
      <c r="U83" s="49">
        <v>0</v>
      </c>
      <c r="V83" s="50">
        <v>0</v>
      </c>
      <c r="W83" s="49">
        <v>3</v>
      </c>
      <c r="X83" s="50">
        <v>0.38575777999999999</v>
      </c>
      <c r="Y83" s="49">
        <v>4</v>
      </c>
      <c r="Z83" s="50">
        <v>0.82346170600000002</v>
      </c>
      <c r="AA83" s="49">
        <v>11</v>
      </c>
      <c r="AB83" s="50">
        <v>2.0775604220000004</v>
      </c>
      <c r="AC83" s="49">
        <v>2</v>
      </c>
      <c r="AD83" s="50">
        <v>0.29354011499999999</v>
      </c>
      <c r="AE83" s="49">
        <v>2</v>
      </c>
      <c r="AF83" s="50">
        <v>0.265458166</v>
      </c>
      <c r="AG83" s="49">
        <v>2</v>
      </c>
      <c r="AH83" s="50">
        <v>0.48674707699999997</v>
      </c>
      <c r="AI83" s="49">
        <v>2</v>
      </c>
      <c r="AJ83" s="50">
        <v>0.38852178300000001</v>
      </c>
      <c r="AK83" s="49">
        <v>1</v>
      </c>
      <c r="AL83" s="50">
        <v>9.6185410999999998E-2</v>
      </c>
      <c r="AM83" s="49">
        <v>9</v>
      </c>
      <c r="AN83" s="50">
        <v>1.5304525520000001</v>
      </c>
      <c r="AO83" s="49">
        <v>3</v>
      </c>
      <c r="AP83" s="50">
        <v>0.81680803000000002</v>
      </c>
      <c r="AQ83" s="49">
        <v>0</v>
      </c>
      <c r="AR83" s="50">
        <v>0</v>
      </c>
      <c r="AS83" s="49">
        <v>3</v>
      </c>
      <c r="AT83" s="50">
        <v>0.325612291</v>
      </c>
      <c r="AU83" s="49">
        <v>3</v>
      </c>
      <c r="AV83" s="50">
        <v>0.45374624299999999</v>
      </c>
      <c r="AW83" s="49">
        <v>2</v>
      </c>
      <c r="AX83" s="50">
        <v>0.425928111</v>
      </c>
      <c r="AY83" s="49">
        <v>3</v>
      </c>
      <c r="AZ83" s="50">
        <v>0.58801175699999997</v>
      </c>
      <c r="BA83" s="49"/>
      <c r="BB83" s="50"/>
      <c r="BC83" s="49">
        <v>14</v>
      </c>
      <c r="BD83" s="50">
        <v>2.6101064319999998</v>
      </c>
      <c r="BE83" s="49">
        <v>42</v>
      </c>
      <c r="BF83" s="50">
        <v>7.3262345760000009</v>
      </c>
    </row>
    <row r="84" spans="1:58" x14ac:dyDescent="0.25">
      <c r="A84" s="48" t="s">
        <v>1165</v>
      </c>
      <c r="B84" s="48" t="s">
        <v>1104</v>
      </c>
      <c r="C84" s="48" t="s">
        <v>1105</v>
      </c>
      <c r="D84" s="48" t="s">
        <v>1108</v>
      </c>
      <c r="E84" s="49">
        <v>0</v>
      </c>
      <c r="F84" s="50">
        <v>0</v>
      </c>
      <c r="G84" s="49">
        <v>0</v>
      </c>
      <c r="H84" s="50">
        <v>0</v>
      </c>
      <c r="I84" s="49">
        <v>1</v>
      </c>
      <c r="J84" s="50">
        <v>6.4420229999999995E-2</v>
      </c>
      <c r="K84" s="49">
        <v>0</v>
      </c>
      <c r="L84" s="50">
        <v>0</v>
      </c>
      <c r="M84" s="49">
        <v>1</v>
      </c>
      <c r="N84" s="50">
        <v>0.19915783200000001</v>
      </c>
      <c r="O84" s="49">
        <v>2</v>
      </c>
      <c r="P84" s="50">
        <v>0.263578062</v>
      </c>
      <c r="Q84" s="49">
        <v>2</v>
      </c>
      <c r="R84" s="50">
        <v>0.22976268999999999</v>
      </c>
      <c r="S84" s="49">
        <v>1</v>
      </c>
      <c r="T84" s="50">
        <v>0.146239597</v>
      </c>
      <c r="U84" s="49">
        <v>3</v>
      </c>
      <c r="V84" s="50">
        <v>0.22163505</v>
      </c>
      <c r="W84" s="49">
        <v>1</v>
      </c>
      <c r="X84" s="50">
        <v>0.119992288</v>
      </c>
      <c r="Y84" s="49">
        <v>0</v>
      </c>
      <c r="Z84" s="50">
        <v>0</v>
      </c>
      <c r="AA84" s="49">
        <v>7</v>
      </c>
      <c r="AB84" s="50">
        <v>0.71762962500000005</v>
      </c>
      <c r="AC84" s="49">
        <v>4</v>
      </c>
      <c r="AD84" s="50">
        <v>0.51463264399999997</v>
      </c>
      <c r="AE84" s="49">
        <v>1</v>
      </c>
      <c r="AF84" s="50">
        <v>8.9341665000000001E-2</v>
      </c>
      <c r="AG84" s="49">
        <v>0</v>
      </c>
      <c r="AH84" s="50">
        <v>0</v>
      </c>
      <c r="AI84" s="49">
        <v>1</v>
      </c>
      <c r="AJ84" s="50">
        <v>9.4446660000000002E-2</v>
      </c>
      <c r="AK84" s="49">
        <v>1</v>
      </c>
      <c r="AL84" s="50">
        <v>0.19506620299999999</v>
      </c>
      <c r="AM84" s="49">
        <v>7</v>
      </c>
      <c r="AN84" s="50">
        <v>0.89348717199999994</v>
      </c>
      <c r="AO84" s="49">
        <v>0</v>
      </c>
      <c r="AP84" s="50">
        <v>0</v>
      </c>
      <c r="AQ84" s="49">
        <v>0</v>
      </c>
      <c r="AR84" s="50">
        <v>0</v>
      </c>
      <c r="AS84" s="49">
        <v>0</v>
      </c>
      <c r="AT84" s="50">
        <v>0</v>
      </c>
      <c r="AU84" s="49">
        <v>0</v>
      </c>
      <c r="AV84" s="50">
        <v>0</v>
      </c>
      <c r="AW84" s="49">
        <v>2</v>
      </c>
      <c r="AX84" s="50">
        <v>0.256071465</v>
      </c>
      <c r="AY84" s="49">
        <v>1</v>
      </c>
      <c r="AZ84" s="50">
        <v>8.5314705000000005E-2</v>
      </c>
      <c r="BA84" s="49"/>
      <c r="BB84" s="50"/>
      <c r="BC84" s="49">
        <v>3</v>
      </c>
      <c r="BD84" s="50">
        <v>0.34138616999999999</v>
      </c>
      <c r="BE84" s="49">
        <v>19</v>
      </c>
      <c r="BF84" s="50">
        <v>2.2160810289999997</v>
      </c>
    </row>
    <row r="85" spans="1:58" x14ac:dyDescent="0.25">
      <c r="A85" s="48" t="s">
        <v>1165</v>
      </c>
      <c r="B85" s="48" t="s">
        <v>1104</v>
      </c>
      <c r="C85" s="48" t="s">
        <v>1109</v>
      </c>
      <c r="D85" s="48" t="s">
        <v>1110</v>
      </c>
      <c r="E85" s="49">
        <v>0</v>
      </c>
      <c r="F85" s="50">
        <v>0</v>
      </c>
      <c r="G85" s="49">
        <v>0</v>
      </c>
      <c r="H85" s="50">
        <v>0</v>
      </c>
      <c r="I85" s="49">
        <v>0</v>
      </c>
      <c r="J85" s="50">
        <v>0</v>
      </c>
      <c r="K85" s="49">
        <v>0</v>
      </c>
      <c r="L85" s="50">
        <v>0</v>
      </c>
      <c r="M85" s="49">
        <v>0</v>
      </c>
      <c r="N85" s="50">
        <v>0</v>
      </c>
      <c r="O85" s="49">
        <v>0</v>
      </c>
      <c r="P85" s="50">
        <v>0</v>
      </c>
      <c r="Q85" s="49">
        <v>4</v>
      </c>
      <c r="R85" s="50">
        <v>0.537541304</v>
      </c>
      <c r="S85" s="49">
        <v>1</v>
      </c>
      <c r="T85" s="50">
        <v>0.123132174</v>
      </c>
      <c r="U85" s="49">
        <v>0</v>
      </c>
      <c r="V85" s="50">
        <v>0</v>
      </c>
      <c r="W85" s="49">
        <v>0</v>
      </c>
      <c r="X85" s="50">
        <v>0</v>
      </c>
      <c r="Y85" s="49">
        <v>0</v>
      </c>
      <c r="Z85" s="50">
        <v>0</v>
      </c>
      <c r="AA85" s="49">
        <v>5</v>
      </c>
      <c r="AB85" s="50">
        <v>0.66067347799999998</v>
      </c>
      <c r="AC85" s="49">
        <v>0</v>
      </c>
      <c r="AD85" s="50">
        <v>0</v>
      </c>
      <c r="AE85" s="49">
        <v>0</v>
      </c>
      <c r="AF85" s="50">
        <v>0</v>
      </c>
      <c r="AG85" s="49">
        <v>0</v>
      </c>
      <c r="AH85" s="50">
        <v>0</v>
      </c>
      <c r="AI85" s="49">
        <v>2</v>
      </c>
      <c r="AJ85" s="50">
        <v>0.32450386799999997</v>
      </c>
      <c r="AK85" s="49">
        <v>3</v>
      </c>
      <c r="AL85" s="50">
        <v>0.32695126100000005</v>
      </c>
      <c r="AM85" s="49">
        <v>5</v>
      </c>
      <c r="AN85" s="50">
        <v>0.65145512900000002</v>
      </c>
      <c r="AO85" s="49">
        <v>1</v>
      </c>
      <c r="AP85" s="50">
        <v>4.0342224000000003E-2</v>
      </c>
      <c r="AQ85" s="49">
        <v>0</v>
      </c>
      <c r="AR85" s="50">
        <v>0</v>
      </c>
      <c r="AS85" s="49">
        <v>1</v>
      </c>
      <c r="AT85" s="50">
        <v>8.9767692999999996E-2</v>
      </c>
      <c r="AU85" s="49">
        <v>0</v>
      </c>
      <c r="AV85" s="50">
        <v>0</v>
      </c>
      <c r="AW85" s="49">
        <v>1</v>
      </c>
      <c r="AX85" s="50">
        <v>0.170446614</v>
      </c>
      <c r="AY85" s="49">
        <v>1</v>
      </c>
      <c r="AZ85" s="50">
        <v>8.9607647999999998E-2</v>
      </c>
      <c r="BA85" s="49"/>
      <c r="BB85" s="50"/>
      <c r="BC85" s="49">
        <v>4</v>
      </c>
      <c r="BD85" s="50">
        <v>0.390164179</v>
      </c>
      <c r="BE85" s="49">
        <v>14</v>
      </c>
      <c r="BF85" s="50">
        <v>1.7022927860000001</v>
      </c>
    </row>
    <row r="86" spans="1:58" x14ac:dyDescent="0.25">
      <c r="A86" s="48" t="s">
        <v>1165</v>
      </c>
      <c r="B86" s="48" t="s">
        <v>1104</v>
      </c>
      <c r="C86" s="48" t="s">
        <v>1109</v>
      </c>
      <c r="D86" s="48" t="s">
        <v>1111</v>
      </c>
      <c r="E86" s="49">
        <v>0</v>
      </c>
      <c r="F86" s="50">
        <v>0</v>
      </c>
      <c r="G86" s="49">
        <v>2</v>
      </c>
      <c r="H86" s="50">
        <v>0.2773775</v>
      </c>
      <c r="I86" s="49">
        <v>1</v>
      </c>
      <c r="J86" s="50">
        <v>0.120445962</v>
      </c>
      <c r="K86" s="49">
        <v>0</v>
      </c>
      <c r="L86" s="50">
        <v>0</v>
      </c>
      <c r="M86" s="49">
        <v>1</v>
      </c>
      <c r="N86" s="50">
        <v>8.9127906000000007E-2</v>
      </c>
      <c r="O86" s="49">
        <v>4</v>
      </c>
      <c r="P86" s="50">
        <v>0.48695136800000005</v>
      </c>
      <c r="Q86" s="49">
        <v>2</v>
      </c>
      <c r="R86" s="50">
        <v>0.214237389</v>
      </c>
      <c r="S86" s="49">
        <v>1</v>
      </c>
      <c r="T86" s="50">
        <v>0.105520065</v>
      </c>
      <c r="U86" s="49">
        <v>2</v>
      </c>
      <c r="V86" s="50">
        <v>0.27290348799999997</v>
      </c>
      <c r="W86" s="49">
        <v>1</v>
      </c>
      <c r="X86" s="50">
        <v>0.22926563999999999</v>
      </c>
      <c r="Y86" s="49">
        <v>1</v>
      </c>
      <c r="Z86" s="50">
        <v>7.5130230000000006E-2</v>
      </c>
      <c r="AA86" s="49">
        <v>7</v>
      </c>
      <c r="AB86" s="50">
        <v>0.89705681199999987</v>
      </c>
      <c r="AC86" s="49">
        <v>2</v>
      </c>
      <c r="AD86" s="50">
        <v>0.23266218</v>
      </c>
      <c r="AE86" s="49">
        <v>2</v>
      </c>
      <c r="AF86" s="50">
        <v>0.29374767200000002</v>
      </c>
      <c r="AG86" s="49">
        <v>1</v>
      </c>
      <c r="AH86" s="50">
        <v>0.113</v>
      </c>
      <c r="AI86" s="49">
        <v>4</v>
      </c>
      <c r="AJ86" s="50">
        <v>0.52849653799999996</v>
      </c>
      <c r="AK86" s="49">
        <v>2</v>
      </c>
      <c r="AL86" s="50">
        <v>0.20029719099999999</v>
      </c>
      <c r="AM86" s="49">
        <v>11</v>
      </c>
      <c r="AN86" s="50">
        <v>1.3682035809999999</v>
      </c>
      <c r="AO86" s="49">
        <v>1</v>
      </c>
      <c r="AP86" s="50">
        <v>0.23843851199999999</v>
      </c>
      <c r="AQ86" s="49">
        <v>1</v>
      </c>
      <c r="AR86" s="50">
        <v>0.233799697</v>
      </c>
      <c r="AS86" s="49">
        <v>0</v>
      </c>
      <c r="AT86" s="50">
        <v>0</v>
      </c>
      <c r="AU86" s="49">
        <v>2</v>
      </c>
      <c r="AV86" s="50">
        <v>0.152577451</v>
      </c>
      <c r="AW86" s="49">
        <v>4</v>
      </c>
      <c r="AX86" s="50">
        <v>0.44443684399999994</v>
      </c>
      <c r="AY86" s="49">
        <v>4</v>
      </c>
      <c r="AZ86" s="50">
        <v>0.39497328199999998</v>
      </c>
      <c r="BA86" s="49"/>
      <c r="BB86" s="50"/>
      <c r="BC86" s="49">
        <v>12</v>
      </c>
      <c r="BD86" s="50">
        <v>1.4642257860000001</v>
      </c>
      <c r="BE86" s="49">
        <v>34</v>
      </c>
      <c r="BF86" s="50">
        <v>4.216437547</v>
      </c>
    </row>
    <row r="87" spans="1:58" x14ac:dyDescent="0.25">
      <c r="A87" s="48" t="s">
        <v>1165</v>
      </c>
      <c r="B87" s="48" t="s">
        <v>1104</v>
      </c>
      <c r="C87" s="48" t="s">
        <v>1109</v>
      </c>
      <c r="D87" s="48" t="s">
        <v>1021</v>
      </c>
      <c r="E87" s="49">
        <v>0</v>
      </c>
      <c r="F87" s="50">
        <v>0</v>
      </c>
      <c r="G87" s="49">
        <v>0</v>
      </c>
      <c r="H87" s="50">
        <v>0</v>
      </c>
      <c r="I87" s="49">
        <v>0</v>
      </c>
      <c r="J87" s="50">
        <v>0</v>
      </c>
      <c r="K87" s="49">
        <v>0</v>
      </c>
      <c r="L87" s="50">
        <v>0</v>
      </c>
      <c r="M87" s="49">
        <v>0</v>
      </c>
      <c r="N87" s="50">
        <v>0</v>
      </c>
      <c r="O87" s="49">
        <v>0</v>
      </c>
      <c r="P87" s="50">
        <v>0</v>
      </c>
      <c r="Q87" s="49">
        <v>1</v>
      </c>
      <c r="R87" s="50">
        <v>0.162756495</v>
      </c>
      <c r="S87" s="49">
        <v>4</v>
      </c>
      <c r="T87" s="50">
        <v>0.51496772899999999</v>
      </c>
      <c r="U87" s="49">
        <v>2</v>
      </c>
      <c r="V87" s="50">
        <v>0.27834645400000002</v>
      </c>
      <c r="W87" s="49">
        <v>3</v>
      </c>
      <c r="X87" s="50">
        <v>0.40761631099999995</v>
      </c>
      <c r="Y87" s="49">
        <v>1</v>
      </c>
      <c r="Z87" s="50">
        <v>0.118922976</v>
      </c>
      <c r="AA87" s="49">
        <v>11</v>
      </c>
      <c r="AB87" s="50">
        <v>1.482609965</v>
      </c>
      <c r="AC87" s="49">
        <v>1</v>
      </c>
      <c r="AD87" s="50">
        <v>0.119485155</v>
      </c>
      <c r="AE87" s="49">
        <v>5</v>
      </c>
      <c r="AF87" s="50">
        <v>0.91402110999999997</v>
      </c>
      <c r="AG87" s="49">
        <v>0</v>
      </c>
      <c r="AH87" s="50">
        <v>0</v>
      </c>
      <c r="AI87" s="49">
        <v>4</v>
      </c>
      <c r="AJ87" s="50">
        <v>0.56022167199999995</v>
      </c>
      <c r="AK87" s="49">
        <v>0</v>
      </c>
      <c r="AL87" s="50">
        <v>0</v>
      </c>
      <c r="AM87" s="49">
        <v>10</v>
      </c>
      <c r="AN87" s="50">
        <v>1.5937279369999999</v>
      </c>
      <c r="AO87" s="49">
        <v>3</v>
      </c>
      <c r="AP87" s="50">
        <v>0.57812698500000004</v>
      </c>
      <c r="AQ87" s="49">
        <v>2</v>
      </c>
      <c r="AR87" s="50">
        <v>0.36440744600000002</v>
      </c>
      <c r="AS87" s="49">
        <v>2</v>
      </c>
      <c r="AT87" s="50">
        <v>0.639587723</v>
      </c>
      <c r="AU87" s="49">
        <v>0</v>
      </c>
      <c r="AV87" s="50">
        <v>0</v>
      </c>
      <c r="AW87" s="49">
        <v>5</v>
      </c>
      <c r="AX87" s="50">
        <v>0.70359702199999985</v>
      </c>
      <c r="AY87" s="49">
        <v>2</v>
      </c>
      <c r="AZ87" s="50">
        <v>0.41485671800000001</v>
      </c>
      <c r="BA87" s="49"/>
      <c r="BB87" s="50"/>
      <c r="BC87" s="49">
        <v>14</v>
      </c>
      <c r="BD87" s="50">
        <v>2.700575894</v>
      </c>
      <c r="BE87" s="49">
        <v>35</v>
      </c>
      <c r="BF87" s="50">
        <v>5.7769137959999997</v>
      </c>
    </row>
    <row r="88" spans="1:58" x14ac:dyDescent="0.25">
      <c r="A88" s="48" t="s">
        <v>1165</v>
      </c>
      <c r="B88" s="48" t="s">
        <v>1104</v>
      </c>
      <c r="C88" s="48" t="s">
        <v>1112</v>
      </c>
      <c r="D88" s="48" t="s">
        <v>1113</v>
      </c>
      <c r="E88" s="49">
        <v>0</v>
      </c>
      <c r="F88" s="50">
        <v>0</v>
      </c>
      <c r="G88" s="49">
        <v>1</v>
      </c>
      <c r="H88" s="50">
        <v>0.12284265</v>
      </c>
      <c r="I88" s="49">
        <v>1</v>
      </c>
      <c r="J88" s="50">
        <v>7.4974795999999996E-2</v>
      </c>
      <c r="K88" s="49">
        <v>2</v>
      </c>
      <c r="L88" s="50">
        <v>0.26262830999999998</v>
      </c>
      <c r="M88" s="49">
        <v>0</v>
      </c>
      <c r="N88" s="50">
        <v>0</v>
      </c>
      <c r="O88" s="49">
        <v>4</v>
      </c>
      <c r="P88" s="50">
        <v>0.46044575599999998</v>
      </c>
      <c r="Q88" s="49">
        <v>2</v>
      </c>
      <c r="R88" s="50">
        <v>0.26041848000000001</v>
      </c>
      <c r="S88" s="49">
        <v>2</v>
      </c>
      <c r="T88" s="50">
        <v>0.30687590399999998</v>
      </c>
      <c r="U88" s="49">
        <v>2</v>
      </c>
      <c r="V88" s="50">
        <v>0.19314076200000002</v>
      </c>
      <c r="W88" s="49">
        <v>3</v>
      </c>
      <c r="X88" s="50">
        <v>0.32684851799999998</v>
      </c>
      <c r="Y88" s="49">
        <v>4</v>
      </c>
      <c r="Z88" s="50">
        <v>0.71582920499999991</v>
      </c>
      <c r="AA88" s="49">
        <v>13</v>
      </c>
      <c r="AB88" s="50">
        <v>1.803112869</v>
      </c>
      <c r="AC88" s="49">
        <v>2</v>
      </c>
      <c r="AD88" s="50">
        <v>0.251114326</v>
      </c>
      <c r="AE88" s="49">
        <v>2</v>
      </c>
      <c r="AF88" s="50">
        <v>0.240649428</v>
      </c>
      <c r="AG88" s="49">
        <v>1</v>
      </c>
      <c r="AH88" s="50">
        <v>0.182219835</v>
      </c>
      <c r="AI88" s="49">
        <v>1</v>
      </c>
      <c r="AJ88" s="50">
        <v>0.222710092</v>
      </c>
      <c r="AK88" s="49">
        <v>1</v>
      </c>
      <c r="AL88" s="50">
        <v>0.14494336499999999</v>
      </c>
      <c r="AM88" s="49">
        <v>7</v>
      </c>
      <c r="AN88" s="50">
        <v>1.041637046</v>
      </c>
      <c r="AO88" s="49">
        <v>3</v>
      </c>
      <c r="AP88" s="50">
        <v>0.34333818599999999</v>
      </c>
      <c r="AQ88" s="49">
        <v>4</v>
      </c>
      <c r="AR88" s="50">
        <v>0.53604018499999995</v>
      </c>
      <c r="AS88" s="49">
        <v>1</v>
      </c>
      <c r="AT88" s="50">
        <v>0.133352258</v>
      </c>
      <c r="AU88" s="49">
        <v>6</v>
      </c>
      <c r="AV88" s="50">
        <v>1.2389684570000001</v>
      </c>
      <c r="AW88" s="49">
        <v>2</v>
      </c>
      <c r="AX88" s="50">
        <v>0.300132548</v>
      </c>
      <c r="AY88" s="49">
        <v>4</v>
      </c>
      <c r="AZ88" s="50">
        <v>0.59441465599999999</v>
      </c>
      <c r="BA88" s="49"/>
      <c r="BB88" s="50"/>
      <c r="BC88" s="49">
        <v>20</v>
      </c>
      <c r="BD88" s="50">
        <v>3.1462462900000006</v>
      </c>
      <c r="BE88" s="49">
        <v>44</v>
      </c>
      <c r="BF88" s="50">
        <v>6.4514419610000004</v>
      </c>
    </row>
    <row r="89" spans="1:58" x14ac:dyDescent="0.25">
      <c r="A89" s="48" t="s">
        <v>1165</v>
      </c>
      <c r="B89" s="48" t="s">
        <v>1104</v>
      </c>
      <c r="C89" s="48" t="s">
        <v>1112</v>
      </c>
      <c r="D89" s="48" t="s">
        <v>1114</v>
      </c>
      <c r="E89" s="49">
        <v>1</v>
      </c>
      <c r="F89" s="50">
        <v>0.142124892</v>
      </c>
      <c r="G89" s="49">
        <v>0</v>
      </c>
      <c r="H89" s="50">
        <v>0</v>
      </c>
      <c r="I89" s="49">
        <v>4</v>
      </c>
      <c r="J89" s="50">
        <v>0.54262336100000008</v>
      </c>
      <c r="K89" s="49">
        <v>3</v>
      </c>
      <c r="L89" s="50">
        <v>0.34171246300000002</v>
      </c>
      <c r="M89" s="49">
        <v>2</v>
      </c>
      <c r="N89" s="50">
        <v>0.38183293399999996</v>
      </c>
      <c r="O89" s="49">
        <v>10</v>
      </c>
      <c r="P89" s="50">
        <v>1.4082936500000001</v>
      </c>
      <c r="Q89" s="49">
        <v>2</v>
      </c>
      <c r="R89" s="50">
        <v>0.31840640999999997</v>
      </c>
      <c r="S89" s="49">
        <v>3</v>
      </c>
      <c r="T89" s="50">
        <v>0.43579800899999999</v>
      </c>
      <c r="U89" s="49">
        <v>3</v>
      </c>
      <c r="V89" s="50">
        <v>0.426210439</v>
      </c>
      <c r="W89" s="49">
        <v>2</v>
      </c>
      <c r="X89" s="50">
        <v>0.42958102500000001</v>
      </c>
      <c r="Y89" s="49">
        <v>2</v>
      </c>
      <c r="Z89" s="50">
        <v>0.22069967400000001</v>
      </c>
      <c r="AA89" s="49">
        <v>12</v>
      </c>
      <c r="AB89" s="50">
        <v>1.8306955569999999</v>
      </c>
      <c r="AC89" s="49">
        <v>2</v>
      </c>
      <c r="AD89" s="50">
        <v>0.29165472400000003</v>
      </c>
      <c r="AE89" s="49">
        <v>4</v>
      </c>
      <c r="AF89" s="50">
        <v>0.632164748</v>
      </c>
      <c r="AG89" s="49">
        <v>2</v>
      </c>
      <c r="AH89" s="50">
        <v>0.72018217699999998</v>
      </c>
      <c r="AI89" s="49">
        <v>3</v>
      </c>
      <c r="AJ89" s="50">
        <v>0.31806086699999997</v>
      </c>
      <c r="AK89" s="49">
        <v>4</v>
      </c>
      <c r="AL89" s="50">
        <v>0.52385479099999999</v>
      </c>
      <c r="AM89" s="49">
        <v>15</v>
      </c>
      <c r="AN89" s="50">
        <v>2.4859173070000002</v>
      </c>
      <c r="AO89" s="49">
        <v>1</v>
      </c>
      <c r="AP89" s="50">
        <v>0.301859496</v>
      </c>
      <c r="AQ89" s="49">
        <v>5</v>
      </c>
      <c r="AR89" s="50">
        <v>0.592933716</v>
      </c>
      <c r="AS89" s="49">
        <v>6</v>
      </c>
      <c r="AT89" s="50">
        <v>0.76536337099999996</v>
      </c>
      <c r="AU89" s="49">
        <v>4</v>
      </c>
      <c r="AV89" s="50">
        <v>0.50682086200000009</v>
      </c>
      <c r="AW89" s="49">
        <v>5</v>
      </c>
      <c r="AX89" s="50">
        <v>0.90280935799999984</v>
      </c>
      <c r="AY89" s="49">
        <v>8</v>
      </c>
      <c r="AZ89" s="50">
        <v>1.1528002589999999</v>
      </c>
      <c r="BA89" s="49"/>
      <c r="BB89" s="50"/>
      <c r="BC89" s="49">
        <v>29</v>
      </c>
      <c r="BD89" s="50">
        <v>4.2225870619999997</v>
      </c>
      <c r="BE89" s="49">
        <v>66</v>
      </c>
      <c r="BF89" s="50">
        <v>9.9474935759999994</v>
      </c>
    </row>
    <row r="90" spans="1:58" x14ac:dyDescent="0.25">
      <c r="A90" s="48" t="s">
        <v>1165</v>
      </c>
      <c r="B90" s="48" t="s">
        <v>1104</v>
      </c>
      <c r="C90" s="48" t="s">
        <v>1112</v>
      </c>
      <c r="D90" s="48" t="s">
        <v>1115</v>
      </c>
      <c r="E90" s="49">
        <v>0</v>
      </c>
      <c r="F90" s="50">
        <v>0</v>
      </c>
      <c r="G90" s="49">
        <v>0</v>
      </c>
      <c r="H90" s="50">
        <v>0</v>
      </c>
      <c r="I90" s="49">
        <v>2</v>
      </c>
      <c r="J90" s="50">
        <v>0.22236968000000001</v>
      </c>
      <c r="K90" s="49">
        <v>0</v>
      </c>
      <c r="L90" s="50">
        <v>0</v>
      </c>
      <c r="M90" s="49">
        <v>2</v>
      </c>
      <c r="N90" s="50">
        <v>0.245581197</v>
      </c>
      <c r="O90" s="49">
        <v>4</v>
      </c>
      <c r="P90" s="50">
        <v>0.46795087700000004</v>
      </c>
      <c r="Q90" s="49">
        <v>1</v>
      </c>
      <c r="R90" s="50">
        <v>0.10777104</v>
      </c>
      <c r="S90" s="49">
        <v>0</v>
      </c>
      <c r="T90" s="50">
        <v>0</v>
      </c>
      <c r="U90" s="49">
        <v>1</v>
      </c>
      <c r="V90" s="50">
        <v>0.13658634</v>
      </c>
      <c r="W90" s="49">
        <v>1</v>
      </c>
      <c r="X90" s="50">
        <v>0.14940889600000001</v>
      </c>
      <c r="Y90" s="49">
        <v>0</v>
      </c>
      <c r="Z90" s="50">
        <v>0</v>
      </c>
      <c r="AA90" s="49">
        <v>3</v>
      </c>
      <c r="AB90" s="50">
        <v>0.39376627600000003</v>
      </c>
      <c r="AC90" s="49">
        <v>1</v>
      </c>
      <c r="AD90" s="50">
        <v>0.108122924</v>
      </c>
      <c r="AE90" s="49">
        <v>1</v>
      </c>
      <c r="AF90" s="50">
        <v>0.123990582</v>
      </c>
      <c r="AG90" s="49">
        <v>0</v>
      </c>
      <c r="AH90" s="50">
        <v>0</v>
      </c>
      <c r="AI90" s="49">
        <v>1</v>
      </c>
      <c r="AJ90" s="50">
        <v>9.6416215999999999E-2</v>
      </c>
      <c r="AK90" s="49">
        <v>1</v>
      </c>
      <c r="AL90" s="50">
        <v>9.5586400000000002E-2</v>
      </c>
      <c r="AM90" s="49">
        <v>4</v>
      </c>
      <c r="AN90" s="50">
        <v>0.42411612199999998</v>
      </c>
      <c r="AO90" s="49">
        <v>0</v>
      </c>
      <c r="AP90" s="50">
        <v>0</v>
      </c>
      <c r="AQ90" s="49">
        <v>0</v>
      </c>
      <c r="AR90" s="50">
        <v>0</v>
      </c>
      <c r="AS90" s="49">
        <v>0</v>
      </c>
      <c r="AT90" s="50">
        <v>0</v>
      </c>
      <c r="AU90" s="49">
        <v>0</v>
      </c>
      <c r="AV90" s="50">
        <v>0</v>
      </c>
      <c r="AW90" s="49">
        <v>0</v>
      </c>
      <c r="AX90" s="50">
        <v>0</v>
      </c>
      <c r="AY90" s="49">
        <v>0</v>
      </c>
      <c r="AZ90" s="50">
        <v>0</v>
      </c>
      <c r="BA90" s="49"/>
      <c r="BB90" s="50"/>
      <c r="BC90" s="49">
        <v>0</v>
      </c>
      <c r="BD90" s="50">
        <v>0</v>
      </c>
      <c r="BE90" s="49">
        <v>11</v>
      </c>
      <c r="BF90" s="50">
        <v>1.2858332750000001</v>
      </c>
    </row>
    <row r="91" spans="1:58" x14ac:dyDescent="0.25">
      <c r="A91" s="48" t="s">
        <v>1165</v>
      </c>
      <c r="B91" s="48" t="s">
        <v>1104</v>
      </c>
      <c r="C91" s="48" t="s">
        <v>1112</v>
      </c>
      <c r="D91" s="48" t="s">
        <v>1187</v>
      </c>
      <c r="E91" s="49">
        <v>0</v>
      </c>
      <c r="F91" s="50">
        <v>0</v>
      </c>
      <c r="G91" s="49">
        <v>0</v>
      </c>
      <c r="H91" s="50">
        <v>0</v>
      </c>
      <c r="I91" s="49">
        <v>2</v>
      </c>
      <c r="J91" s="50">
        <v>0.31178699999999998</v>
      </c>
      <c r="K91" s="49">
        <v>0</v>
      </c>
      <c r="L91" s="50">
        <v>0</v>
      </c>
      <c r="M91" s="49">
        <v>1</v>
      </c>
      <c r="N91" s="50">
        <v>0.14088766999999999</v>
      </c>
      <c r="O91" s="49">
        <v>3</v>
      </c>
      <c r="P91" s="50">
        <v>0.45267466999999995</v>
      </c>
      <c r="Q91" s="49">
        <v>3</v>
      </c>
      <c r="R91" s="50">
        <v>0.365962275</v>
      </c>
      <c r="S91" s="49">
        <v>1</v>
      </c>
      <c r="T91" s="50">
        <v>0.14921999999999999</v>
      </c>
      <c r="U91" s="49">
        <v>2</v>
      </c>
      <c r="V91" s="50">
        <v>0.34814670000000003</v>
      </c>
      <c r="W91" s="49">
        <v>1</v>
      </c>
      <c r="X91" s="50">
        <v>0.127419264</v>
      </c>
      <c r="Y91" s="49">
        <v>1</v>
      </c>
      <c r="Z91" s="50">
        <v>5.7633974999999997E-2</v>
      </c>
      <c r="AA91" s="49">
        <v>8</v>
      </c>
      <c r="AB91" s="50">
        <v>1.0483822140000001</v>
      </c>
      <c r="AC91" s="49">
        <v>2</v>
      </c>
      <c r="AD91" s="50">
        <v>0.24389385899999999</v>
      </c>
      <c r="AE91" s="49">
        <v>2</v>
      </c>
      <c r="AF91" s="50">
        <v>0.37193625000000002</v>
      </c>
      <c r="AG91" s="49">
        <v>0</v>
      </c>
      <c r="AH91" s="50">
        <v>0</v>
      </c>
      <c r="AI91" s="49">
        <v>1</v>
      </c>
      <c r="AJ91" s="50">
        <v>7.2618000000000002E-2</v>
      </c>
      <c r="AK91" s="49">
        <v>0</v>
      </c>
      <c r="AL91" s="50">
        <v>0</v>
      </c>
      <c r="AM91" s="49">
        <v>5</v>
      </c>
      <c r="AN91" s="50">
        <v>0.68844810899999997</v>
      </c>
      <c r="AO91" s="49">
        <v>1</v>
      </c>
      <c r="AP91" s="50">
        <v>0.122892</v>
      </c>
      <c r="AQ91" s="49">
        <v>2</v>
      </c>
      <c r="AR91" s="50">
        <v>0.31039362000000004</v>
      </c>
      <c r="AS91" s="49">
        <v>1</v>
      </c>
      <c r="AT91" s="50">
        <v>0.341775</v>
      </c>
      <c r="AU91" s="49">
        <v>5</v>
      </c>
      <c r="AV91" s="50">
        <v>1.7154979200000002</v>
      </c>
      <c r="AW91" s="49">
        <v>0</v>
      </c>
      <c r="AX91" s="50">
        <v>0</v>
      </c>
      <c r="AY91" s="49">
        <v>1</v>
      </c>
      <c r="AZ91" s="50">
        <v>0.11373</v>
      </c>
      <c r="BA91" s="49"/>
      <c r="BB91" s="50"/>
      <c r="BC91" s="49">
        <v>10</v>
      </c>
      <c r="BD91" s="50">
        <v>2.6042885400000002</v>
      </c>
      <c r="BE91" s="49">
        <v>26</v>
      </c>
      <c r="BF91" s="50">
        <v>4.7937935330000006</v>
      </c>
    </row>
    <row r="92" spans="1:58" x14ac:dyDescent="0.25">
      <c r="A92" s="48" t="s">
        <v>1165</v>
      </c>
      <c r="B92" s="48" t="s">
        <v>1104</v>
      </c>
      <c r="C92" s="48" t="s">
        <v>1112</v>
      </c>
      <c r="D92" s="48" t="s">
        <v>1116</v>
      </c>
      <c r="E92" s="49">
        <v>2</v>
      </c>
      <c r="F92" s="50">
        <v>0.50662392000000001</v>
      </c>
      <c r="G92" s="49">
        <v>2</v>
      </c>
      <c r="H92" s="50">
        <v>0.44678241299999999</v>
      </c>
      <c r="I92" s="49">
        <v>0</v>
      </c>
      <c r="J92" s="50">
        <v>0</v>
      </c>
      <c r="K92" s="49">
        <v>1</v>
      </c>
      <c r="L92" s="50">
        <v>0.38221050000000001</v>
      </c>
      <c r="M92" s="49">
        <v>2</v>
      </c>
      <c r="N92" s="50">
        <v>0.66918349999999993</v>
      </c>
      <c r="O92" s="49">
        <v>7</v>
      </c>
      <c r="P92" s="50">
        <v>2.0048003329999999</v>
      </c>
      <c r="Q92" s="49">
        <v>1</v>
      </c>
      <c r="R92" s="50">
        <v>0.17424039999999999</v>
      </c>
      <c r="S92" s="49">
        <v>0</v>
      </c>
      <c r="T92" s="50">
        <v>0</v>
      </c>
      <c r="U92" s="49">
        <v>3</v>
      </c>
      <c r="V92" s="50">
        <v>0.67439483</v>
      </c>
      <c r="W92" s="49">
        <v>1</v>
      </c>
      <c r="X92" s="50">
        <v>0.15743699999999999</v>
      </c>
      <c r="Y92" s="49">
        <v>1</v>
      </c>
      <c r="Z92" s="50">
        <v>0.14859600000000001</v>
      </c>
      <c r="AA92" s="49">
        <v>6</v>
      </c>
      <c r="AB92" s="50">
        <v>1.15466823</v>
      </c>
      <c r="AC92" s="49">
        <v>1</v>
      </c>
      <c r="AD92" s="50">
        <v>0.17174503299999999</v>
      </c>
      <c r="AE92" s="49">
        <v>2</v>
      </c>
      <c r="AF92" s="50">
        <v>0.34549972800000001</v>
      </c>
      <c r="AG92" s="49">
        <v>1</v>
      </c>
      <c r="AH92" s="50">
        <v>0.18102853399999999</v>
      </c>
      <c r="AI92" s="49">
        <v>1</v>
      </c>
      <c r="AJ92" s="50">
        <v>0.31558688000000001</v>
      </c>
      <c r="AK92" s="49">
        <v>3</v>
      </c>
      <c r="AL92" s="50">
        <v>0.54153555200000003</v>
      </c>
      <c r="AM92" s="49">
        <v>8</v>
      </c>
      <c r="AN92" s="50">
        <v>1.5553957270000001</v>
      </c>
      <c r="AO92" s="49">
        <v>0</v>
      </c>
      <c r="AP92" s="50">
        <v>0</v>
      </c>
      <c r="AQ92" s="49">
        <v>1</v>
      </c>
      <c r="AR92" s="50">
        <v>0.16142852799999999</v>
      </c>
      <c r="AS92" s="49">
        <v>0</v>
      </c>
      <c r="AT92" s="50">
        <v>0</v>
      </c>
      <c r="AU92" s="49">
        <v>0</v>
      </c>
      <c r="AV92" s="50">
        <v>0</v>
      </c>
      <c r="AW92" s="49">
        <v>2</v>
      </c>
      <c r="AX92" s="50">
        <v>0.45390082300000001</v>
      </c>
      <c r="AY92" s="49">
        <v>0</v>
      </c>
      <c r="AZ92" s="50">
        <v>0</v>
      </c>
      <c r="BA92" s="49"/>
      <c r="BB92" s="50"/>
      <c r="BC92" s="49">
        <v>3</v>
      </c>
      <c r="BD92" s="50">
        <v>0.61532935099999997</v>
      </c>
      <c r="BE92" s="49">
        <v>24</v>
      </c>
      <c r="BF92" s="50">
        <v>5.3301936409999993</v>
      </c>
    </row>
    <row r="93" spans="1:58" x14ac:dyDescent="0.25">
      <c r="A93" s="48" t="s">
        <v>1165</v>
      </c>
      <c r="B93" s="48" t="s">
        <v>1104</v>
      </c>
      <c r="C93" s="48" t="s">
        <v>1112</v>
      </c>
      <c r="D93" s="48" t="s">
        <v>1117</v>
      </c>
      <c r="E93" s="49">
        <v>1</v>
      </c>
      <c r="F93" s="50">
        <v>0.122577265</v>
      </c>
      <c r="G93" s="49">
        <v>0</v>
      </c>
      <c r="H93" s="50">
        <v>0</v>
      </c>
      <c r="I93" s="49">
        <v>0</v>
      </c>
      <c r="J93" s="50">
        <v>0</v>
      </c>
      <c r="K93" s="49">
        <v>2</v>
      </c>
      <c r="L93" s="50">
        <v>0.21918388499999999</v>
      </c>
      <c r="M93" s="49">
        <v>2</v>
      </c>
      <c r="N93" s="50">
        <v>0.88663192099999999</v>
      </c>
      <c r="O93" s="49">
        <v>5</v>
      </c>
      <c r="P93" s="50">
        <v>1.2283930709999999</v>
      </c>
      <c r="Q93" s="49">
        <v>2</v>
      </c>
      <c r="R93" s="50">
        <v>0.15952517999999999</v>
      </c>
      <c r="S93" s="49">
        <v>0</v>
      </c>
      <c r="T93" s="50">
        <v>0</v>
      </c>
      <c r="U93" s="49">
        <v>4</v>
      </c>
      <c r="V93" s="50">
        <v>0.36073565000000002</v>
      </c>
      <c r="W93" s="49">
        <v>6</v>
      </c>
      <c r="X93" s="50">
        <v>0.79018830699999998</v>
      </c>
      <c r="Y93" s="49">
        <v>3</v>
      </c>
      <c r="Z93" s="50">
        <v>0.361405223</v>
      </c>
      <c r="AA93" s="49">
        <v>15</v>
      </c>
      <c r="AB93" s="50">
        <v>1.67185436</v>
      </c>
      <c r="AC93" s="49">
        <v>4</v>
      </c>
      <c r="AD93" s="50">
        <v>0.61435487300000002</v>
      </c>
      <c r="AE93" s="49">
        <v>3</v>
      </c>
      <c r="AF93" s="50">
        <v>0.43516312600000001</v>
      </c>
      <c r="AG93" s="49">
        <v>2</v>
      </c>
      <c r="AH93" s="50">
        <v>0.28559659599999998</v>
      </c>
      <c r="AI93" s="49">
        <v>1</v>
      </c>
      <c r="AJ93" s="50">
        <v>4.0297520000000003E-2</v>
      </c>
      <c r="AK93" s="49">
        <v>1</v>
      </c>
      <c r="AL93" s="50">
        <v>0.20833099799999999</v>
      </c>
      <c r="AM93" s="49">
        <v>11</v>
      </c>
      <c r="AN93" s="50">
        <v>1.5837431130000001</v>
      </c>
      <c r="AO93" s="49">
        <v>2</v>
      </c>
      <c r="AP93" s="50">
        <v>0.31580314199999998</v>
      </c>
      <c r="AQ93" s="49">
        <v>1</v>
      </c>
      <c r="AR93" s="50">
        <v>4.9267859999999997E-2</v>
      </c>
      <c r="AS93" s="49">
        <v>7</v>
      </c>
      <c r="AT93" s="50">
        <v>0.86557001599999994</v>
      </c>
      <c r="AU93" s="49">
        <v>5</v>
      </c>
      <c r="AV93" s="50">
        <v>0.47246926700000003</v>
      </c>
      <c r="AW93" s="49">
        <v>0</v>
      </c>
      <c r="AX93" s="50">
        <v>0</v>
      </c>
      <c r="AY93" s="49">
        <v>5</v>
      </c>
      <c r="AZ93" s="50">
        <v>0.70533189000000007</v>
      </c>
      <c r="BA93" s="49"/>
      <c r="BB93" s="50"/>
      <c r="BC93" s="49">
        <v>20</v>
      </c>
      <c r="BD93" s="50">
        <v>2.4084421750000002</v>
      </c>
      <c r="BE93" s="49">
        <v>51</v>
      </c>
      <c r="BF93" s="50">
        <v>6.8924327190000003</v>
      </c>
    </row>
    <row r="94" spans="1:58" x14ac:dyDescent="0.25">
      <c r="A94" s="48" t="s">
        <v>1165</v>
      </c>
      <c r="B94" s="48" t="s">
        <v>1104</v>
      </c>
      <c r="C94" s="48" t="s">
        <v>1112</v>
      </c>
      <c r="D94" s="48" t="s">
        <v>1118</v>
      </c>
      <c r="E94" s="49">
        <v>0</v>
      </c>
      <c r="F94" s="50">
        <v>0</v>
      </c>
      <c r="G94" s="49">
        <v>1</v>
      </c>
      <c r="H94" s="50">
        <v>0.48554440999999998</v>
      </c>
      <c r="I94" s="49">
        <v>0</v>
      </c>
      <c r="J94" s="50">
        <v>0</v>
      </c>
      <c r="K94" s="49">
        <v>4</v>
      </c>
      <c r="L94" s="50">
        <v>0.52486462</v>
      </c>
      <c r="M94" s="49">
        <v>3</v>
      </c>
      <c r="N94" s="50">
        <v>0.68194357399999994</v>
      </c>
      <c r="O94" s="49">
        <v>8</v>
      </c>
      <c r="P94" s="50">
        <v>1.6923526039999999</v>
      </c>
      <c r="Q94" s="49">
        <v>3</v>
      </c>
      <c r="R94" s="50">
        <v>0.52461000000000002</v>
      </c>
      <c r="S94" s="49">
        <v>2</v>
      </c>
      <c r="T94" s="50">
        <v>0.31714267199999996</v>
      </c>
      <c r="U94" s="49">
        <v>5</v>
      </c>
      <c r="V94" s="50">
        <v>1.211216388</v>
      </c>
      <c r="W94" s="49">
        <v>3</v>
      </c>
      <c r="X94" s="50">
        <v>0.36953287499999998</v>
      </c>
      <c r="Y94" s="49">
        <v>2</v>
      </c>
      <c r="Z94" s="50">
        <v>0.205996335</v>
      </c>
      <c r="AA94" s="49">
        <v>15</v>
      </c>
      <c r="AB94" s="50">
        <v>2.6284982699999997</v>
      </c>
      <c r="AC94" s="49">
        <v>1</v>
      </c>
      <c r="AD94" s="50">
        <v>0.19855898999999999</v>
      </c>
      <c r="AE94" s="49">
        <v>7</v>
      </c>
      <c r="AF94" s="50">
        <v>1.2948375480000001</v>
      </c>
      <c r="AG94" s="49">
        <v>6</v>
      </c>
      <c r="AH94" s="50">
        <v>1.07454333</v>
      </c>
      <c r="AI94" s="49">
        <v>3</v>
      </c>
      <c r="AJ94" s="50">
        <v>0.94600103999999996</v>
      </c>
      <c r="AK94" s="49">
        <v>5</v>
      </c>
      <c r="AL94" s="50">
        <v>1.5454944149999998</v>
      </c>
      <c r="AM94" s="49">
        <v>22</v>
      </c>
      <c r="AN94" s="50">
        <v>5.0594353229999998</v>
      </c>
      <c r="AO94" s="49">
        <v>2</v>
      </c>
      <c r="AP94" s="50">
        <v>0.24138816000000002</v>
      </c>
      <c r="AQ94" s="49">
        <v>4</v>
      </c>
      <c r="AR94" s="50">
        <v>1.0449127069999999</v>
      </c>
      <c r="AS94" s="49">
        <v>6</v>
      </c>
      <c r="AT94" s="50">
        <v>1.180381444</v>
      </c>
      <c r="AU94" s="49">
        <v>6</v>
      </c>
      <c r="AV94" s="50">
        <v>1.9306446130000001</v>
      </c>
      <c r="AW94" s="49">
        <v>1</v>
      </c>
      <c r="AX94" s="50">
        <v>0.11091841500000001</v>
      </c>
      <c r="AY94" s="49">
        <v>8</v>
      </c>
      <c r="AZ94" s="50">
        <v>1.663554786</v>
      </c>
      <c r="BA94" s="49"/>
      <c r="BB94" s="50"/>
      <c r="BC94" s="49">
        <v>27</v>
      </c>
      <c r="BD94" s="50">
        <v>6.1718001249999999</v>
      </c>
      <c r="BE94" s="49">
        <v>72</v>
      </c>
      <c r="BF94" s="50">
        <v>15.552086322000001</v>
      </c>
    </row>
    <row r="95" spans="1:58" x14ac:dyDescent="0.25">
      <c r="A95" s="48" t="s">
        <v>1165</v>
      </c>
      <c r="B95" s="48" t="s">
        <v>1104</v>
      </c>
      <c r="C95" s="48" t="s">
        <v>1112</v>
      </c>
      <c r="D95" s="48" t="s">
        <v>1119</v>
      </c>
      <c r="E95" s="49">
        <v>0</v>
      </c>
      <c r="F95" s="50">
        <v>0</v>
      </c>
      <c r="G95" s="49">
        <v>0</v>
      </c>
      <c r="H95" s="50">
        <v>0</v>
      </c>
      <c r="I95" s="49">
        <v>0</v>
      </c>
      <c r="J95" s="50">
        <v>0</v>
      </c>
      <c r="K95" s="49">
        <v>1</v>
      </c>
      <c r="L95" s="50">
        <v>9.3568499999999999E-2</v>
      </c>
      <c r="M95" s="49">
        <v>0</v>
      </c>
      <c r="N95" s="50">
        <v>0</v>
      </c>
      <c r="O95" s="49">
        <v>1</v>
      </c>
      <c r="P95" s="50">
        <v>9.3568499999999999E-2</v>
      </c>
      <c r="Q95" s="49">
        <v>0</v>
      </c>
      <c r="R95" s="50">
        <v>0</v>
      </c>
      <c r="S95" s="49">
        <v>0</v>
      </c>
      <c r="T95" s="50">
        <v>0</v>
      </c>
      <c r="U95" s="49">
        <v>0</v>
      </c>
      <c r="V95" s="50">
        <v>0</v>
      </c>
      <c r="W95" s="49">
        <v>1</v>
      </c>
      <c r="X95" s="50">
        <v>0.116586194</v>
      </c>
      <c r="Y95" s="49">
        <v>0</v>
      </c>
      <c r="Z95" s="50">
        <v>0</v>
      </c>
      <c r="AA95" s="49">
        <v>1</v>
      </c>
      <c r="AB95" s="50">
        <v>0.116586194</v>
      </c>
      <c r="AC95" s="49">
        <v>4</v>
      </c>
      <c r="AD95" s="50">
        <v>0.48175989000000002</v>
      </c>
      <c r="AE95" s="49">
        <v>5</v>
      </c>
      <c r="AF95" s="50">
        <v>0.80985518500000009</v>
      </c>
      <c r="AG95" s="49">
        <v>3</v>
      </c>
      <c r="AH95" s="50">
        <v>0.427916768</v>
      </c>
      <c r="AI95" s="49">
        <v>1</v>
      </c>
      <c r="AJ95" s="50">
        <v>0.20935049999999999</v>
      </c>
      <c r="AK95" s="49">
        <v>2</v>
      </c>
      <c r="AL95" s="50">
        <v>0.25406917200000001</v>
      </c>
      <c r="AM95" s="49">
        <v>15</v>
      </c>
      <c r="AN95" s="50">
        <v>2.1829515150000001</v>
      </c>
      <c r="AO95" s="49">
        <v>2</v>
      </c>
      <c r="AP95" s="50">
        <v>0.18242643800000002</v>
      </c>
      <c r="AQ95" s="49">
        <v>1</v>
      </c>
      <c r="AR95" s="50">
        <v>0.200309662</v>
      </c>
      <c r="AS95" s="49">
        <v>0</v>
      </c>
      <c r="AT95" s="50">
        <v>0</v>
      </c>
      <c r="AU95" s="49">
        <v>2</v>
      </c>
      <c r="AV95" s="50">
        <v>0.373567961</v>
      </c>
      <c r="AW95" s="49">
        <v>1</v>
      </c>
      <c r="AX95" s="50">
        <v>0.113932441</v>
      </c>
      <c r="AY95" s="49">
        <v>4</v>
      </c>
      <c r="AZ95" s="50">
        <v>0.41100311099999998</v>
      </c>
      <c r="BA95" s="49"/>
      <c r="BB95" s="50"/>
      <c r="BC95" s="49">
        <v>10</v>
      </c>
      <c r="BD95" s="50">
        <v>1.2812396129999999</v>
      </c>
      <c r="BE95" s="49">
        <v>27</v>
      </c>
      <c r="BF95" s="50">
        <v>3.6743458219999998</v>
      </c>
    </row>
    <row r="96" spans="1:58" x14ac:dyDescent="0.25">
      <c r="A96" s="48" t="s">
        <v>1165</v>
      </c>
      <c r="B96" s="48" t="s">
        <v>1120</v>
      </c>
      <c r="C96" s="48" t="s">
        <v>1121</v>
      </c>
      <c r="D96" s="48" t="s">
        <v>1122</v>
      </c>
      <c r="E96" s="49">
        <v>0</v>
      </c>
      <c r="F96" s="50">
        <v>0</v>
      </c>
      <c r="G96" s="49">
        <v>1</v>
      </c>
      <c r="H96" s="50">
        <v>0.10956743200000001</v>
      </c>
      <c r="I96" s="49">
        <v>0</v>
      </c>
      <c r="J96" s="50">
        <v>0</v>
      </c>
      <c r="K96" s="49">
        <v>0</v>
      </c>
      <c r="L96" s="50">
        <v>0</v>
      </c>
      <c r="M96" s="49">
        <v>0</v>
      </c>
      <c r="N96" s="50">
        <v>0</v>
      </c>
      <c r="O96" s="49">
        <v>1</v>
      </c>
      <c r="P96" s="50">
        <v>0.10956743200000001</v>
      </c>
      <c r="Q96" s="49">
        <v>3</v>
      </c>
      <c r="R96" s="50">
        <v>0.28508403100000002</v>
      </c>
      <c r="S96" s="49">
        <v>0</v>
      </c>
      <c r="T96" s="50">
        <v>0</v>
      </c>
      <c r="U96" s="49">
        <v>3</v>
      </c>
      <c r="V96" s="50">
        <v>0.309266506</v>
      </c>
      <c r="W96" s="49">
        <v>2</v>
      </c>
      <c r="X96" s="50">
        <v>0.25482122000000001</v>
      </c>
      <c r="Y96" s="49">
        <v>2</v>
      </c>
      <c r="Z96" s="50">
        <v>0.302997725</v>
      </c>
      <c r="AA96" s="49">
        <v>10</v>
      </c>
      <c r="AB96" s="50">
        <v>1.1521694819999999</v>
      </c>
      <c r="AC96" s="49">
        <v>2</v>
      </c>
      <c r="AD96" s="50">
        <v>0.23405258200000001</v>
      </c>
      <c r="AE96" s="49">
        <v>1</v>
      </c>
      <c r="AF96" s="50">
        <v>0.21820076199999999</v>
      </c>
      <c r="AG96" s="49">
        <v>0</v>
      </c>
      <c r="AH96" s="50">
        <v>0</v>
      </c>
      <c r="AI96" s="49">
        <v>2</v>
      </c>
      <c r="AJ96" s="50">
        <v>0.21341447999999999</v>
      </c>
      <c r="AK96" s="49">
        <v>0</v>
      </c>
      <c r="AL96" s="50">
        <v>0</v>
      </c>
      <c r="AM96" s="49">
        <v>5</v>
      </c>
      <c r="AN96" s="50">
        <v>0.66566782400000002</v>
      </c>
      <c r="AO96" s="49">
        <v>1</v>
      </c>
      <c r="AP96" s="50">
        <v>0.14157535399999999</v>
      </c>
      <c r="AQ96" s="49">
        <v>3</v>
      </c>
      <c r="AR96" s="50">
        <v>0.44393595600000002</v>
      </c>
      <c r="AS96" s="49">
        <v>1</v>
      </c>
      <c r="AT96" s="50">
        <v>6.3410984000000004E-2</v>
      </c>
      <c r="AU96" s="49">
        <v>4</v>
      </c>
      <c r="AV96" s="50">
        <v>0.42586717699999993</v>
      </c>
      <c r="AW96" s="49">
        <v>1</v>
      </c>
      <c r="AX96" s="50">
        <v>0.128798307</v>
      </c>
      <c r="AY96" s="49">
        <v>0</v>
      </c>
      <c r="AZ96" s="50">
        <v>0</v>
      </c>
      <c r="BA96" s="49"/>
      <c r="BB96" s="50"/>
      <c r="BC96" s="49">
        <v>10</v>
      </c>
      <c r="BD96" s="50">
        <v>1.2035877779999999</v>
      </c>
      <c r="BE96" s="49">
        <v>26</v>
      </c>
      <c r="BF96" s="50">
        <v>3.1309925160000001</v>
      </c>
    </row>
    <row r="97" spans="1:58" x14ac:dyDescent="0.25">
      <c r="A97" s="48" t="s">
        <v>1165</v>
      </c>
      <c r="B97" s="48" t="s">
        <v>1120</v>
      </c>
      <c r="C97" s="48" t="s">
        <v>1121</v>
      </c>
      <c r="D97" s="48" t="s">
        <v>1123</v>
      </c>
      <c r="E97" s="49">
        <v>0</v>
      </c>
      <c r="F97" s="50">
        <v>0</v>
      </c>
      <c r="G97" s="49">
        <v>1</v>
      </c>
      <c r="H97" s="50">
        <v>0.16891556999999999</v>
      </c>
      <c r="I97" s="49">
        <v>2</v>
      </c>
      <c r="J97" s="50">
        <v>0.38822019699999999</v>
      </c>
      <c r="K97" s="49">
        <v>0</v>
      </c>
      <c r="L97" s="50">
        <v>0</v>
      </c>
      <c r="M97" s="49">
        <v>1</v>
      </c>
      <c r="N97" s="50">
        <v>0.15830870999999999</v>
      </c>
      <c r="O97" s="49">
        <v>4</v>
      </c>
      <c r="P97" s="50">
        <v>0.71544447700000002</v>
      </c>
      <c r="Q97" s="49">
        <v>4</v>
      </c>
      <c r="R97" s="50">
        <v>0.63497637900000004</v>
      </c>
      <c r="S97" s="49">
        <v>5</v>
      </c>
      <c r="T97" s="50">
        <v>0.79661953200000002</v>
      </c>
      <c r="U97" s="49">
        <v>5</v>
      </c>
      <c r="V97" s="50">
        <v>0.76576558300000008</v>
      </c>
      <c r="W97" s="49">
        <v>5</v>
      </c>
      <c r="X97" s="50">
        <v>0.60844386499999992</v>
      </c>
      <c r="Y97" s="49">
        <v>5</v>
      </c>
      <c r="Z97" s="50">
        <v>0.73041922199999998</v>
      </c>
      <c r="AA97" s="49">
        <v>24</v>
      </c>
      <c r="AB97" s="50">
        <v>3.5362245809999999</v>
      </c>
      <c r="AC97" s="49">
        <v>4</v>
      </c>
      <c r="AD97" s="50">
        <v>0.62838120600000003</v>
      </c>
      <c r="AE97" s="49">
        <v>3</v>
      </c>
      <c r="AF97" s="50">
        <v>0.43987541499999994</v>
      </c>
      <c r="AG97" s="49">
        <v>2</v>
      </c>
      <c r="AH97" s="50">
        <v>0.47254290499999996</v>
      </c>
      <c r="AI97" s="49">
        <v>3</v>
      </c>
      <c r="AJ97" s="50">
        <v>0.371318543</v>
      </c>
      <c r="AK97" s="49">
        <v>4</v>
      </c>
      <c r="AL97" s="50">
        <v>0.39853377800000001</v>
      </c>
      <c r="AM97" s="49">
        <v>16</v>
      </c>
      <c r="AN97" s="50">
        <v>2.3106518469999999</v>
      </c>
      <c r="AO97" s="49">
        <v>3</v>
      </c>
      <c r="AP97" s="50">
        <v>0.51083420599999996</v>
      </c>
      <c r="AQ97" s="49">
        <v>2</v>
      </c>
      <c r="AR97" s="50">
        <v>0.24097049800000001</v>
      </c>
      <c r="AS97" s="49">
        <v>4</v>
      </c>
      <c r="AT97" s="50">
        <v>0.46986681000000002</v>
      </c>
      <c r="AU97" s="49">
        <v>7</v>
      </c>
      <c r="AV97" s="50">
        <v>0.99209892500000008</v>
      </c>
      <c r="AW97" s="49">
        <v>6</v>
      </c>
      <c r="AX97" s="50">
        <v>1.052421823</v>
      </c>
      <c r="AY97" s="49">
        <v>14</v>
      </c>
      <c r="AZ97" s="50">
        <v>1.7759544979999999</v>
      </c>
      <c r="BA97" s="49"/>
      <c r="BB97" s="50"/>
      <c r="BC97" s="49">
        <v>36</v>
      </c>
      <c r="BD97" s="50">
        <v>5.0421467599999996</v>
      </c>
      <c r="BE97" s="49">
        <v>80</v>
      </c>
      <c r="BF97" s="50">
        <v>11.604467665</v>
      </c>
    </row>
    <row r="98" spans="1:58" x14ac:dyDescent="0.25">
      <c r="A98" s="48" t="s">
        <v>1165</v>
      </c>
      <c r="B98" s="48" t="s">
        <v>1120</v>
      </c>
      <c r="C98" s="48" t="s">
        <v>1124</v>
      </c>
      <c r="D98" s="48" t="s">
        <v>1183</v>
      </c>
      <c r="E98" s="49">
        <v>0</v>
      </c>
      <c r="F98" s="50">
        <v>0</v>
      </c>
      <c r="G98" s="49">
        <v>2</v>
      </c>
      <c r="H98" s="50">
        <v>0.325966969</v>
      </c>
      <c r="I98" s="49">
        <v>3</v>
      </c>
      <c r="J98" s="50">
        <v>0.51978224100000003</v>
      </c>
      <c r="K98" s="49">
        <v>5</v>
      </c>
      <c r="L98" s="50">
        <v>1.1827946090000001</v>
      </c>
      <c r="M98" s="49">
        <v>5</v>
      </c>
      <c r="N98" s="50">
        <v>0.88969813400000008</v>
      </c>
      <c r="O98" s="49">
        <v>15</v>
      </c>
      <c r="P98" s="50">
        <v>2.9182419530000003</v>
      </c>
      <c r="Q98" s="49">
        <v>6</v>
      </c>
      <c r="R98" s="50">
        <v>0.89687213099999996</v>
      </c>
      <c r="S98" s="49">
        <v>6</v>
      </c>
      <c r="T98" s="50">
        <v>1.208008923</v>
      </c>
      <c r="U98" s="49">
        <v>1</v>
      </c>
      <c r="V98" s="50">
        <v>0.14152492</v>
      </c>
      <c r="W98" s="49">
        <v>7</v>
      </c>
      <c r="X98" s="50">
        <v>0.84262829700000008</v>
      </c>
      <c r="Y98" s="49">
        <v>0</v>
      </c>
      <c r="Z98" s="50">
        <v>0</v>
      </c>
      <c r="AA98" s="49">
        <v>20</v>
      </c>
      <c r="AB98" s="50">
        <v>3.0890342710000001</v>
      </c>
      <c r="AC98" s="49">
        <v>2</v>
      </c>
      <c r="AD98" s="50">
        <v>0.48019968499999999</v>
      </c>
      <c r="AE98" s="49">
        <v>3</v>
      </c>
      <c r="AF98" s="50">
        <v>0.51030099900000003</v>
      </c>
      <c r="AG98" s="49">
        <v>3</v>
      </c>
      <c r="AH98" s="50">
        <v>0.45101893199999998</v>
      </c>
      <c r="AI98" s="49">
        <v>5</v>
      </c>
      <c r="AJ98" s="50">
        <v>0.887147723</v>
      </c>
      <c r="AK98" s="49">
        <v>4</v>
      </c>
      <c r="AL98" s="50">
        <v>0.62503677899999999</v>
      </c>
      <c r="AM98" s="49">
        <v>17</v>
      </c>
      <c r="AN98" s="50">
        <v>2.9537041180000001</v>
      </c>
      <c r="AO98" s="49">
        <v>2</v>
      </c>
      <c r="AP98" s="50">
        <v>0.19153868499999999</v>
      </c>
      <c r="AQ98" s="49">
        <v>5</v>
      </c>
      <c r="AR98" s="50">
        <v>0.78169026599999991</v>
      </c>
      <c r="AS98" s="49">
        <v>2</v>
      </c>
      <c r="AT98" s="50">
        <v>0.117689817</v>
      </c>
      <c r="AU98" s="49">
        <v>7</v>
      </c>
      <c r="AV98" s="50">
        <v>1.3120760619999998</v>
      </c>
      <c r="AW98" s="49">
        <v>4</v>
      </c>
      <c r="AX98" s="50">
        <v>0.42891490099999996</v>
      </c>
      <c r="AY98" s="49">
        <v>4</v>
      </c>
      <c r="AZ98" s="50">
        <v>0.51839495999999996</v>
      </c>
      <c r="BA98" s="49"/>
      <c r="BB98" s="50"/>
      <c r="BC98" s="49">
        <v>24</v>
      </c>
      <c r="BD98" s="50">
        <v>3.3503046909999998</v>
      </c>
      <c r="BE98" s="49">
        <v>76</v>
      </c>
      <c r="BF98" s="50">
        <v>12.311285032999999</v>
      </c>
    </row>
    <row r="99" spans="1:58" x14ac:dyDescent="0.25">
      <c r="A99" s="48" t="s">
        <v>1165</v>
      </c>
      <c r="B99" s="48" t="s">
        <v>1120</v>
      </c>
      <c r="C99" s="48" t="s">
        <v>1124</v>
      </c>
      <c r="D99" s="48" t="s">
        <v>1125</v>
      </c>
      <c r="E99" s="49">
        <v>0</v>
      </c>
      <c r="F99" s="50">
        <v>0</v>
      </c>
      <c r="G99" s="49">
        <v>0</v>
      </c>
      <c r="H99" s="50">
        <v>0</v>
      </c>
      <c r="I99" s="49">
        <v>0</v>
      </c>
      <c r="J99" s="50">
        <v>0</v>
      </c>
      <c r="K99" s="49">
        <v>1</v>
      </c>
      <c r="L99" s="50">
        <v>0.124532394</v>
      </c>
      <c r="M99" s="49">
        <v>2</v>
      </c>
      <c r="N99" s="50">
        <v>0.28332127200000001</v>
      </c>
      <c r="O99" s="49">
        <v>3</v>
      </c>
      <c r="P99" s="50">
        <v>0.407853666</v>
      </c>
      <c r="Q99" s="49">
        <v>0</v>
      </c>
      <c r="R99" s="50">
        <v>0</v>
      </c>
      <c r="S99" s="49">
        <v>1</v>
      </c>
      <c r="T99" s="50">
        <v>0.17796562599999999</v>
      </c>
      <c r="U99" s="49">
        <v>0</v>
      </c>
      <c r="V99" s="50">
        <v>0</v>
      </c>
      <c r="W99" s="49">
        <v>1</v>
      </c>
      <c r="X99" s="50">
        <v>0.150777675</v>
      </c>
      <c r="Y99" s="49">
        <v>3</v>
      </c>
      <c r="Z99" s="50">
        <v>0.49932765000000001</v>
      </c>
      <c r="AA99" s="49">
        <v>5</v>
      </c>
      <c r="AB99" s="50">
        <v>0.82807095099999994</v>
      </c>
      <c r="AC99" s="49">
        <v>1</v>
      </c>
      <c r="AD99" s="50">
        <v>0.13020883</v>
      </c>
      <c r="AE99" s="49">
        <v>0</v>
      </c>
      <c r="AF99" s="50">
        <v>0</v>
      </c>
      <c r="AG99" s="49">
        <v>0</v>
      </c>
      <c r="AH99" s="50">
        <v>0</v>
      </c>
      <c r="AI99" s="49">
        <v>1</v>
      </c>
      <c r="AJ99" s="50">
        <v>0.14386805999999999</v>
      </c>
      <c r="AK99" s="49">
        <v>1</v>
      </c>
      <c r="AL99" s="50">
        <v>0.13755479000000001</v>
      </c>
      <c r="AM99" s="49">
        <v>3</v>
      </c>
      <c r="AN99" s="50">
        <v>0.41163168000000006</v>
      </c>
      <c r="AO99" s="49">
        <v>2</v>
      </c>
      <c r="AP99" s="50">
        <v>0.39945344999999999</v>
      </c>
      <c r="AQ99" s="49">
        <v>1</v>
      </c>
      <c r="AR99" s="50">
        <v>0.131915437</v>
      </c>
      <c r="AS99" s="49">
        <v>6</v>
      </c>
      <c r="AT99" s="50">
        <v>0.91984368499999991</v>
      </c>
      <c r="AU99" s="49">
        <v>1</v>
      </c>
      <c r="AV99" s="50">
        <v>0.35106040199999999</v>
      </c>
      <c r="AW99" s="49">
        <v>1</v>
      </c>
      <c r="AX99" s="50">
        <v>0.142700258</v>
      </c>
      <c r="AY99" s="49">
        <v>1</v>
      </c>
      <c r="AZ99" s="50">
        <v>0.14985079200000001</v>
      </c>
      <c r="BA99" s="49"/>
      <c r="BB99" s="50"/>
      <c r="BC99" s="49">
        <v>12</v>
      </c>
      <c r="BD99" s="50">
        <v>2.0948240239999998</v>
      </c>
      <c r="BE99" s="49">
        <v>23</v>
      </c>
      <c r="BF99" s="50">
        <v>3.7423803209999997</v>
      </c>
    </row>
    <row r="100" spans="1:58" x14ac:dyDescent="0.25">
      <c r="A100" s="48" t="s">
        <v>1165</v>
      </c>
      <c r="B100" s="48" t="s">
        <v>1120</v>
      </c>
      <c r="C100" s="48" t="s">
        <v>1124</v>
      </c>
      <c r="D100" s="48" t="s">
        <v>1126</v>
      </c>
      <c r="E100" s="49">
        <v>0</v>
      </c>
      <c r="F100" s="50">
        <v>0</v>
      </c>
      <c r="G100" s="49">
        <v>4</v>
      </c>
      <c r="H100" s="50">
        <v>0.7503068610000001</v>
      </c>
      <c r="I100" s="49">
        <v>3</v>
      </c>
      <c r="J100" s="50">
        <v>0.7957298049999999</v>
      </c>
      <c r="K100" s="49">
        <v>2</v>
      </c>
      <c r="L100" s="50">
        <v>0.50537272899999997</v>
      </c>
      <c r="M100" s="49">
        <v>2</v>
      </c>
      <c r="N100" s="50">
        <v>0.65523303999999993</v>
      </c>
      <c r="O100" s="49">
        <v>11</v>
      </c>
      <c r="P100" s="50">
        <v>2.706642435</v>
      </c>
      <c r="Q100" s="49">
        <v>4</v>
      </c>
      <c r="R100" s="50">
        <v>0.79035802700000002</v>
      </c>
      <c r="S100" s="49">
        <v>1</v>
      </c>
      <c r="T100" s="50">
        <v>0.28246062599999999</v>
      </c>
      <c r="U100" s="49">
        <v>4</v>
      </c>
      <c r="V100" s="50">
        <v>1.0752605900000001</v>
      </c>
      <c r="W100" s="49">
        <v>1</v>
      </c>
      <c r="X100" s="50">
        <v>0.20884332</v>
      </c>
      <c r="Y100" s="49">
        <v>2</v>
      </c>
      <c r="Z100" s="50">
        <v>0.36077218999999999</v>
      </c>
      <c r="AA100" s="49">
        <v>12</v>
      </c>
      <c r="AB100" s="50">
        <v>2.7176947530000004</v>
      </c>
      <c r="AC100" s="49">
        <v>3</v>
      </c>
      <c r="AD100" s="50">
        <v>0.45138317100000003</v>
      </c>
      <c r="AE100" s="49">
        <v>3</v>
      </c>
      <c r="AF100" s="50">
        <v>0.36200417499999998</v>
      </c>
      <c r="AG100" s="49">
        <v>2</v>
      </c>
      <c r="AH100" s="50">
        <v>0.408827895</v>
      </c>
      <c r="AI100" s="49">
        <v>0</v>
      </c>
      <c r="AJ100" s="50">
        <v>0</v>
      </c>
      <c r="AK100" s="49">
        <v>3</v>
      </c>
      <c r="AL100" s="50">
        <v>0.70679060399999993</v>
      </c>
      <c r="AM100" s="49">
        <v>11</v>
      </c>
      <c r="AN100" s="50">
        <v>1.9290058449999998</v>
      </c>
      <c r="AO100" s="49">
        <v>0</v>
      </c>
      <c r="AP100" s="50">
        <v>0</v>
      </c>
      <c r="AQ100" s="49">
        <v>0</v>
      </c>
      <c r="AR100" s="50">
        <v>0</v>
      </c>
      <c r="AS100" s="49">
        <v>0</v>
      </c>
      <c r="AT100" s="50">
        <v>0</v>
      </c>
      <c r="AU100" s="49">
        <v>2</v>
      </c>
      <c r="AV100" s="50">
        <v>0.46527924200000004</v>
      </c>
      <c r="AW100" s="49">
        <v>1</v>
      </c>
      <c r="AX100" s="50">
        <v>0.29282399999999997</v>
      </c>
      <c r="AY100" s="49">
        <v>1</v>
      </c>
      <c r="AZ100" s="50">
        <v>9.8964642000000005E-2</v>
      </c>
      <c r="BA100" s="49"/>
      <c r="BB100" s="50"/>
      <c r="BC100" s="49">
        <v>4</v>
      </c>
      <c r="BD100" s="50">
        <v>0.857067884</v>
      </c>
      <c r="BE100" s="49">
        <v>38</v>
      </c>
      <c r="BF100" s="50">
        <v>8.2104109170000008</v>
      </c>
    </row>
    <row r="101" spans="1:58" x14ac:dyDescent="0.25">
      <c r="A101" s="48" t="s">
        <v>1165</v>
      </c>
      <c r="B101" s="48" t="s">
        <v>1120</v>
      </c>
      <c r="C101" s="48" t="s">
        <v>1124</v>
      </c>
      <c r="D101" s="48" t="s">
        <v>1127</v>
      </c>
      <c r="E101" s="49">
        <v>0</v>
      </c>
      <c r="F101" s="50">
        <v>0</v>
      </c>
      <c r="G101" s="49">
        <v>0</v>
      </c>
      <c r="H101" s="50">
        <v>0</v>
      </c>
      <c r="I101" s="49">
        <v>4</v>
      </c>
      <c r="J101" s="50">
        <v>0.58249065199999994</v>
      </c>
      <c r="K101" s="49">
        <v>1</v>
      </c>
      <c r="L101" s="50">
        <v>0.17484</v>
      </c>
      <c r="M101" s="49">
        <v>0</v>
      </c>
      <c r="N101" s="50">
        <v>0</v>
      </c>
      <c r="O101" s="49">
        <v>5</v>
      </c>
      <c r="P101" s="50">
        <v>0.75733065199999994</v>
      </c>
      <c r="Q101" s="49">
        <v>5</v>
      </c>
      <c r="R101" s="50">
        <v>0.83227095900000014</v>
      </c>
      <c r="S101" s="49">
        <v>1</v>
      </c>
      <c r="T101" s="50">
        <v>0.245173898</v>
      </c>
      <c r="U101" s="49">
        <v>4</v>
      </c>
      <c r="V101" s="50">
        <v>0.80090634000000005</v>
      </c>
      <c r="W101" s="49">
        <v>2</v>
      </c>
      <c r="X101" s="50">
        <v>0.39871666799999994</v>
      </c>
      <c r="Y101" s="49">
        <v>4</v>
      </c>
      <c r="Z101" s="50">
        <v>1.0440229839999999</v>
      </c>
      <c r="AA101" s="49">
        <v>16</v>
      </c>
      <c r="AB101" s="50">
        <v>3.321090849</v>
      </c>
      <c r="AC101" s="49">
        <v>2</v>
      </c>
      <c r="AD101" s="50">
        <v>0.42657875200000001</v>
      </c>
      <c r="AE101" s="49">
        <v>3</v>
      </c>
      <c r="AF101" s="50">
        <v>0.62493321099999988</v>
      </c>
      <c r="AG101" s="49">
        <v>2</v>
      </c>
      <c r="AH101" s="50">
        <v>0.32413384499999998</v>
      </c>
      <c r="AI101" s="49">
        <v>1</v>
      </c>
      <c r="AJ101" s="50">
        <v>0.12840982400000001</v>
      </c>
      <c r="AK101" s="49">
        <v>1</v>
      </c>
      <c r="AL101" s="50">
        <v>0.20364585099999999</v>
      </c>
      <c r="AM101" s="49">
        <v>9</v>
      </c>
      <c r="AN101" s="50">
        <v>1.7077014829999997</v>
      </c>
      <c r="AO101" s="49">
        <v>2</v>
      </c>
      <c r="AP101" s="50">
        <v>0.506731394</v>
      </c>
      <c r="AQ101" s="49">
        <v>4</v>
      </c>
      <c r="AR101" s="50">
        <v>0.58943590000000001</v>
      </c>
      <c r="AS101" s="49">
        <v>2</v>
      </c>
      <c r="AT101" s="50">
        <v>0.35683369100000001</v>
      </c>
      <c r="AU101" s="49">
        <v>2</v>
      </c>
      <c r="AV101" s="50">
        <v>0.42077699999999996</v>
      </c>
      <c r="AW101" s="49">
        <v>3</v>
      </c>
      <c r="AX101" s="50">
        <v>0.52596945400000006</v>
      </c>
      <c r="AY101" s="49">
        <v>4</v>
      </c>
      <c r="AZ101" s="50">
        <v>0.83796504900000013</v>
      </c>
      <c r="BA101" s="49"/>
      <c r="BB101" s="50"/>
      <c r="BC101" s="49">
        <v>17</v>
      </c>
      <c r="BD101" s="50">
        <v>3.2377124880000001</v>
      </c>
      <c r="BE101" s="49">
        <v>47</v>
      </c>
      <c r="BF101" s="50">
        <v>9.023835472</v>
      </c>
    </row>
    <row r="102" spans="1:58" x14ac:dyDescent="0.25">
      <c r="A102" s="48" t="s">
        <v>1165</v>
      </c>
      <c r="B102" s="48" t="s">
        <v>1120</v>
      </c>
      <c r="C102" s="48" t="s">
        <v>1124</v>
      </c>
      <c r="D102" s="48" t="s">
        <v>1128</v>
      </c>
      <c r="E102" s="49">
        <v>0</v>
      </c>
      <c r="F102" s="50">
        <v>0</v>
      </c>
      <c r="G102" s="49">
        <v>1</v>
      </c>
      <c r="H102" s="50">
        <v>0.29563589000000001</v>
      </c>
      <c r="I102" s="49">
        <v>1</v>
      </c>
      <c r="J102" s="50">
        <v>0.72664275599999995</v>
      </c>
      <c r="K102" s="49">
        <v>2</v>
      </c>
      <c r="L102" s="50">
        <v>0.44199688999999998</v>
      </c>
      <c r="M102" s="49">
        <v>0</v>
      </c>
      <c r="N102" s="50">
        <v>0</v>
      </c>
      <c r="O102" s="49">
        <v>4</v>
      </c>
      <c r="P102" s="50">
        <v>1.4642755359999999</v>
      </c>
      <c r="Q102" s="49">
        <v>4</v>
      </c>
      <c r="R102" s="50">
        <v>0.79904218199999999</v>
      </c>
      <c r="S102" s="49">
        <v>0</v>
      </c>
      <c r="T102" s="50">
        <v>0</v>
      </c>
      <c r="U102" s="49">
        <v>4</v>
      </c>
      <c r="V102" s="50">
        <v>1.0240012700000001</v>
      </c>
      <c r="W102" s="49">
        <v>0</v>
      </c>
      <c r="X102" s="50">
        <v>0</v>
      </c>
      <c r="Y102" s="49">
        <v>1</v>
      </c>
      <c r="Z102" s="50">
        <v>0.18066120799999999</v>
      </c>
      <c r="AA102" s="49">
        <v>9</v>
      </c>
      <c r="AB102" s="50">
        <v>2.0037046599999999</v>
      </c>
      <c r="AC102" s="49">
        <v>1</v>
      </c>
      <c r="AD102" s="50">
        <v>0.28900199999999998</v>
      </c>
      <c r="AE102" s="49">
        <v>2</v>
      </c>
      <c r="AF102" s="50">
        <v>0.46606324300000002</v>
      </c>
      <c r="AG102" s="49">
        <v>2</v>
      </c>
      <c r="AH102" s="50">
        <v>0.66735815099999996</v>
      </c>
      <c r="AI102" s="49">
        <v>0</v>
      </c>
      <c r="AJ102" s="50">
        <v>0</v>
      </c>
      <c r="AK102" s="49">
        <v>0</v>
      </c>
      <c r="AL102" s="50">
        <v>0</v>
      </c>
      <c r="AM102" s="49">
        <v>5</v>
      </c>
      <c r="AN102" s="50">
        <v>1.422423394</v>
      </c>
      <c r="AO102" s="49">
        <v>1</v>
      </c>
      <c r="AP102" s="50">
        <v>3.7513365999999999E-2</v>
      </c>
      <c r="AQ102" s="49">
        <v>1</v>
      </c>
      <c r="AR102" s="50">
        <v>0.24626000000000001</v>
      </c>
      <c r="AS102" s="49">
        <v>1</v>
      </c>
      <c r="AT102" s="50">
        <v>0.30720966500000002</v>
      </c>
      <c r="AU102" s="49">
        <v>2</v>
      </c>
      <c r="AV102" s="50">
        <v>0.50166371899999995</v>
      </c>
      <c r="AW102" s="49">
        <v>6</v>
      </c>
      <c r="AX102" s="50">
        <v>1.2803877589999999</v>
      </c>
      <c r="AY102" s="49">
        <v>1</v>
      </c>
      <c r="AZ102" s="50">
        <v>0.29236199899999998</v>
      </c>
      <c r="BA102" s="49"/>
      <c r="BB102" s="50"/>
      <c r="BC102" s="49">
        <v>12</v>
      </c>
      <c r="BD102" s="50">
        <v>2.6653965080000002</v>
      </c>
      <c r="BE102" s="49">
        <v>30</v>
      </c>
      <c r="BF102" s="50">
        <v>7.5558000980000006</v>
      </c>
    </row>
    <row r="103" spans="1:58" x14ac:dyDescent="0.25">
      <c r="A103" s="48" t="s">
        <v>1165</v>
      </c>
      <c r="B103" s="48" t="s">
        <v>1120</v>
      </c>
      <c r="C103" s="48" t="s">
        <v>1129</v>
      </c>
      <c r="D103" s="48" t="s">
        <v>1130</v>
      </c>
      <c r="E103" s="49">
        <v>0</v>
      </c>
      <c r="F103" s="50">
        <v>0</v>
      </c>
      <c r="G103" s="49">
        <v>0</v>
      </c>
      <c r="H103" s="50">
        <v>0</v>
      </c>
      <c r="I103" s="49">
        <v>1</v>
      </c>
      <c r="J103" s="50">
        <v>0.176763265</v>
      </c>
      <c r="K103" s="49">
        <v>3</v>
      </c>
      <c r="L103" s="50">
        <v>0.56828706800000006</v>
      </c>
      <c r="M103" s="49">
        <v>3</v>
      </c>
      <c r="N103" s="50">
        <v>0.78349142499999991</v>
      </c>
      <c r="O103" s="49">
        <v>7</v>
      </c>
      <c r="P103" s="50">
        <v>1.5285417579999998</v>
      </c>
      <c r="Q103" s="49">
        <v>2</v>
      </c>
      <c r="R103" s="50">
        <v>0.47291815500000001</v>
      </c>
      <c r="S103" s="49">
        <v>1</v>
      </c>
      <c r="T103" s="50">
        <v>0.15031835099999999</v>
      </c>
      <c r="U103" s="49">
        <v>3</v>
      </c>
      <c r="V103" s="50">
        <v>0.52064226999999996</v>
      </c>
      <c r="W103" s="49">
        <v>1</v>
      </c>
      <c r="X103" s="50">
        <v>0.33600661500000001</v>
      </c>
      <c r="Y103" s="49">
        <v>5</v>
      </c>
      <c r="Z103" s="50">
        <v>0.87639480799999991</v>
      </c>
      <c r="AA103" s="49">
        <v>12</v>
      </c>
      <c r="AB103" s="50">
        <v>2.356280199</v>
      </c>
      <c r="AC103" s="49">
        <v>1</v>
      </c>
      <c r="AD103" s="50">
        <v>0.13450432800000001</v>
      </c>
      <c r="AE103" s="49">
        <v>3</v>
      </c>
      <c r="AF103" s="50">
        <v>0.65300395700000002</v>
      </c>
      <c r="AG103" s="49">
        <v>1</v>
      </c>
      <c r="AH103" s="50">
        <v>0.29712159999999999</v>
      </c>
      <c r="AI103" s="49">
        <v>4</v>
      </c>
      <c r="AJ103" s="50">
        <v>0.75878433099999998</v>
      </c>
      <c r="AK103" s="49">
        <v>5</v>
      </c>
      <c r="AL103" s="50">
        <v>1.3930990880000003</v>
      </c>
      <c r="AM103" s="49">
        <v>14</v>
      </c>
      <c r="AN103" s="50">
        <v>3.2365133040000003</v>
      </c>
      <c r="AO103" s="49">
        <v>5</v>
      </c>
      <c r="AP103" s="50">
        <v>0.76911360100000015</v>
      </c>
      <c r="AQ103" s="49">
        <v>6</v>
      </c>
      <c r="AR103" s="50">
        <v>1.203522084</v>
      </c>
      <c r="AS103" s="49">
        <v>3</v>
      </c>
      <c r="AT103" s="50">
        <v>0.68155610799999999</v>
      </c>
      <c r="AU103" s="49">
        <v>1</v>
      </c>
      <c r="AV103" s="50">
        <v>0.44943256999999998</v>
      </c>
      <c r="AW103" s="49">
        <v>4</v>
      </c>
      <c r="AX103" s="50">
        <v>0.69917459199999998</v>
      </c>
      <c r="AY103" s="49">
        <v>3</v>
      </c>
      <c r="AZ103" s="50">
        <v>0.57117662400000002</v>
      </c>
      <c r="BA103" s="49"/>
      <c r="BB103" s="50"/>
      <c r="BC103" s="49">
        <v>22</v>
      </c>
      <c r="BD103" s="50">
        <v>4.3739755789999997</v>
      </c>
      <c r="BE103" s="49">
        <v>55</v>
      </c>
      <c r="BF103" s="50">
        <v>11.49531084</v>
      </c>
    </row>
    <row r="104" spans="1:58" x14ac:dyDescent="0.25">
      <c r="A104" s="48" t="s">
        <v>1165</v>
      </c>
      <c r="B104" s="48" t="s">
        <v>1120</v>
      </c>
      <c r="C104" s="48" t="s">
        <v>1129</v>
      </c>
      <c r="D104" s="48" t="s">
        <v>1131</v>
      </c>
      <c r="E104" s="49">
        <v>0</v>
      </c>
      <c r="F104" s="50">
        <v>0</v>
      </c>
      <c r="G104" s="49">
        <v>2</v>
      </c>
      <c r="H104" s="50">
        <v>0.35019334599999996</v>
      </c>
      <c r="I104" s="49">
        <v>2</v>
      </c>
      <c r="J104" s="50">
        <v>0.50047834199999996</v>
      </c>
      <c r="K104" s="49">
        <v>0</v>
      </c>
      <c r="L104" s="50">
        <v>0</v>
      </c>
      <c r="M104" s="49">
        <v>3</v>
      </c>
      <c r="N104" s="50">
        <v>0.70065452000000006</v>
      </c>
      <c r="O104" s="49">
        <v>7</v>
      </c>
      <c r="P104" s="50">
        <v>1.5513262079999999</v>
      </c>
      <c r="Q104" s="49">
        <v>3</v>
      </c>
      <c r="R104" s="50">
        <v>0.67742992499999999</v>
      </c>
      <c r="S104" s="49">
        <v>4</v>
      </c>
      <c r="T104" s="50">
        <v>0.87236183900000008</v>
      </c>
      <c r="U104" s="49">
        <v>5</v>
      </c>
      <c r="V104" s="50">
        <v>0.96472952499999998</v>
      </c>
      <c r="W104" s="49">
        <v>0</v>
      </c>
      <c r="X104" s="50">
        <v>0</v>
      </c>
      <c r="Y104" s="49">
        <v>1</v>
      </c>
      <c r="Z104" s="50">
        <v>0.17766000000000001</v>
      </c>
      <c r="AA104" s="49">
        <v>13</v>
      </c>
      <c r="AB104" s="50">
        <v>2.6921812890000001</v>
      </c>
      <c r="AC104" s="49">
        <v>1</v>
      </c>
      <c r="AD104" s="50">
        <v>0.3025523</v>
      </c>
      <c r="AE104" s="49">
        <v>3</v>
      </c>
      <c r="AF104" s="50">
        <v>0.89940343</v>
      </c>
      <c r="AG104" s="49">
        <v>1</v>
      </c>
      <c r="AH104" s="50">
        <v>0.113131905</v>
      </c>
      <c r="AI104" s="49">
        <v>1</v>
      </c>
      <c r="AJ104" s="50">
        <v>0.28320135899999999</v>
      </c>
      <c r="AK104" s="49">
        <v>2</v>
      </c>
      <c r="AL104" s="50">
        <v>0.28772557399999998</v>
      </c>
      <c r="AM104" s="49">
        <v>8</v>
      </c>
      <c r="AN104" s="50">
        <v>1.8860145679999998</v>
      </c>
      <c r="AO104" s="49">
        <v>6</v>
      </c>
      <c r="AP104" s="50">
        <v>1.629724527</v>
      </c>
      <c r="AQ104" s="49">
        <v>2</v>
      </c>
      <c r="AR104" s="50">
        <v>0.51559984000000003</v>
      </c>
      <c r="AS104" s="49">
        <v>7</v>
      </c>
      <c r="AT104" s="50">
        <v>1.678221156</v>
      </c>
      <c r="AU104" s="49">
        <v>1</v>
      </c>
      <c r="AV104" s="50">
        <v>0.34546260000000001</v>
      </c>
      <c r="AW104" s="49">
        <v>2</v>
      </c>
      <c r="AX104" s="50">
        <v>0.28754398000000003</v>
      </c>
      <c r="AY104" s="49">
        <v>1</v>
      </c>
      <c r="AZ104" s="50">
        <v>0.198359384</v>
      </c>
      <c r="BA104" s="49"/>
      <c r="BB104" s="50"/>
      <c r="BC104" s="49">
        <v>19</v>
      </c>
      <c r="BD104" s="50">
        <v>4.6549114869999997</v>
      </c>
      <c r="BE104" s="49">
        <v>47</v>
      </c>
      <c r="BF104" s="50">
        <v>10.784433551999999</v>
      </c>
    </row>
    <row r="105" spans="1:58" x14ac:dyDescent="0.25">
      <c r="A105" s="48" t="s">
        <v>1165</v>
      </c>
      <c r="B105" s="48" t="s">
        <v>1120</v>
      </c>
      <c r="C105" s="48" t="s">
        <v>1129</v>
      </c>
      <c r="D105" s="48" t="s">
        <v>1132</v>
      </c>
      <c r="E105" s="49">
        <v>0</v>
      </c>
      <c r="F105" s="50">
        <v>0</v>
      </c>
      <c r="G105" s="49">
        <v>1</v>
      </c>
      <c r="H105" s="50">
        <v>0.28551536999999999</v>
      </c>
      <c r="I105" s="49">
        <v>2</v>
      </c>
      <c r="J105" s="50">
        <v>0.54662095700000002</v>
      </c>
      <c r="K105" s="49">
        <v>3</v>
      </c>
      <c r="L105" s="50">
        <v>0.46031700200000003</v>
      </c>
      <c r="M105" s="49">
        <v>1</v>
      </c>
      <c r="N105" s="50">
        <v>0.17004445000000001</v>
      </c>
      <c r="O105" s="49">
        <v>7</v>
      </c>
      <c r="P105" s="50">
        <v>1.462497779</v>
      </c>
      <c r="Q105" s="49">
        <v>2</v>
      </c>
      <c r="R105" s="50">
        <v>0.39590634800000002</v>
      </c>
      <c r="S105" s="49">
        <v>2</v>
      </c>
      <c r="T105" s="50">
        <v>0.41215265699999998</v>
      </c>
      <c r="U105" s="49">
        <v>5</v>
      </c>
      <c r="V105" s="50">
        <v>1.119756188</v>
      </c>
      <c r="W105" s="49">
        <v>0</v>
      </c>
      <c r="X105" s="50">
        <v>0</v>
      </c>
      <c r="Y105" s="49">
        <v>5</v>
      </c>
      <c r="Z105" s="50">
        <v>1.348132804</v>
      </c>
      <c r="AA105" s="49">
        <v>14</v>
      </c>
      <c r="AB105" s="50">
        <v>3.2759479970000003</v>
      </c>
      <c r="AC105" s="49">
        <v>2</v>
      </c>
      <c r="AD105" s="50">
        <v>0.45029850599999999</v>
      </c>
      <c r="AE105" s="49">
        <v>0</v>
      </c>
      <c r="AF105" s="50">
        <v>0</v>
      </c>
      <c r="AG105" s="49">
        <v>3</v>
      </c>
      <c r="AH105" s="50">
        <v>0.96613303500000003</v>
      </c>
      <c r="AI105" s="49">
        <v>1</v>
      </c>
      <c r="AJ105" s="50">
        <v>0.27732600000000002</v>
      </c>
      <c r="AK105" s="49">
        <v>2</v>
      </c>
      <c r="AL105" s="50">
        <v>0.32377202999999999</v>
      </c>
      <c r="AM105" s="49">
        <v>8</v>
      </c>
      <c r="AN105" s="50">
        <v>2.0175295709999999</v>
      </c>
      <c r="AO105" s="49">
        <v>2</v>
      </c>
      <c r="AP105" s="50">
        <v>0.43080304400000002</v>
      </c>
      <c r="AQ105" s="49">
        <v>1</v>
      </c>
      <c r="AR105" s="50">
        <v>0.14205255999999999</v>
      </c>
      <c r="AS105" s="49">
        <v>2</v>
      </c>
      <c r="AT105" s="50">
        <v>0.386496705</v>
      </c>
      <c r="AU105" s="49">
        <v>2</v>
      </c>
      <c r="AV105" s="50">
        <v>0.58182311900000006</v>
      </c>
      <c r="AW105" s="49">
        <v>4</v>
      </c>
      <c r="AX105" s="50">
        <v>0.86050015300000005</v>
      </c>
      <c r="AY105" s="49">
        <v>5</v>
      </c>
      <c r="AZ105" s="50">
        <v>1.110157939</v>
      </c>
      <c r="BA105" s="49"/>
      <c r="BB105" s="50"/>
      <c r="BC105" s="49">
        <v>16</v>
      </c>
      <c r="BD105" s="50">
        <v>3.5118335200000002</v>
      </c>
      <c r="BE105" s="49">
        <v>45</v>
      </c>
      <c r="BF105" s="50">
        <v>10.267808867000001</v>
      </c>
    </row>
    <row r="106" spans="1:58" x14ac:dyDescent="0.25">
      <c r="A106" s="48" t="s">
        <v>1165</v>
      </c>
      <c r="B106" s="48" t="s">
        <v>1120</v>
      </c>
      <c r="C106" s="48" t="s">
        <v>1129</v>
      </c>
      <c r="D106" s="48" t="s">
        <v>1133</v>
      </c>
      <c r="E106" s="49">
        <v>0</v>
      </c>
      <c r="F106" s="50">
        <v>0</v>
      </c>
      <c r="G106" s="49">
        <v>1</v>
      </c>
      <c r="H106" s="50">
        <v>0.40375404999999998</v>
      </c>
      <c r="I106" s="49">
        <v>0</v>
      </c>
      <c r="J106" s="50">
        <v>0</v>
      </c>
      <c r="K106" s="49">
        <v>0</v>
      </c>
      <c r="L106" s="50">
        <v>0</v>
      </c>
      <c r="M106" s="49">
        <v>0</v>
      </c>
      <c r="N106" s="50">
        <v>0</v>
      </c>
      <c r="O106" s="49">
        <v>1</v>
      </c>
      <c r="P106" s="50">
        <v>0.40375404999999998</v>
      </c>
      <c r="Q106" s="49">
        <v>2</v>
      </c>
      <c r="R106" s="50">
        <v>0.44329005300000002</v>
      </c>
      <c r="S106" s="49">
        <v>0</v>
      </c>
      <c r="T106" s="50">
        <v>0</v>
      </c>
      <c r="U106" s="49">
        <v>1</v>
      </c>
      <c r="V106" s="50">
        <v>9.6219600000000002E-2</v>
      </c>
      <c r="W106" s="49">
        <v>0</v>
      </c>
      <c r="X106" s="50">
        <v>0</v>
      </c>
      <c r="Y106" s="49">
        <v>0</v>
      </c>
      <c r="Z106" s="50">
        <v>0</v>
      </c>
      <c r="AA106" s="49">
        <v>3</v>
      </c>
      <c r="AB106" s="50">
        <v>0.53950965299999998</v>
      </c>
      <c r="AC106" s="49">
        <v>0</v>
      </c>
      <c r="AD106" s="50">
        <v>0</v>
      </c>
      <c r="AE106" s="49">
        <v>2</v>
      </c>
      <c r="AF106" s="50">
        <v>0.36429147299999998</v>
      </c>
      <c r="AG106" s="49">
        <v>1</v>
      </c>
      <c r="AH106" s="50">
        <v>0.19576099999999999</v>
      </c>
      <c r="AI106" s="49">
        <v>1</v>
      </c>
      <c r="AJ106" s="50">
        <v>0.27007850999999999</v>
      </c>
      <c r="AK106" s="49">
        <v>0</v>
      </c>
      <c r="AL106" s="50">
        <v>0</v>
      </c>
      <c r="AM106" s="49">
        <v>4</v>
      </c>
      <c r="AN106" s="50">
        <v>0.83013098299999988</v>
      </c>
      <c r="AO106" s="49">
        <v>3</v>
      </c>
      <c r="AP106" s="50">
        <v>0.7386845580000001</v>
      </c>
      <c r="AQ106" s="49">
        <v>0</v>
      </c>
      <c r="AR106" s="50">
        <v>0</v>
      </c>
      <c r="AS106" s="49">
        <v>0</v>
      </c>
      <c r="AT106" s="50">
        <v>0</v>
      </c>
      <c r="AU106" s="49">
        <v>2</v>
      </c>
      <c r="AV106" s="50">
        <v>0.42046556000000002</v>
      </c>
      <c r="AW106" s="49">
        <v>2</v>
      </c>
      <c r="AX106" s="50">
        <v>0.40765443599999995</v>
      </c>
      <c r="AY106" s="49">
        <v>2</v>
      </c>
      <c r="AZ106" s="50">
        <v>0.37569087099999998</v>
      </c>
      <c r="BA106" s="49"/>
      <c r="BB106" s="50"/>
      <c r="BC106" s="49">
        <v>9</v>
      </c>
      <c r="BD106" s="50">
        <v>1.9424954249999999</v>
      </c>
      <c r="BE106" s="49">
        <v>17</v>
      </c>
      <c r="BF106" s="50">
        <v>3.7158901109999998</v>
      </c>
    </row>
    <row r="107" spans="1:58" x14ac:dyDescent="0.25">
      <c r="A107" s="48" t="s">
        <v>1165</v>
      </c>
      <c r="B107" s="48" t="s">
        <v>1120</v>
      </c>
      <c r="C107" s="48" t="s">
        <v>1129</v>
      </c>
      <c r="D107" s="48" t="s">
        <v>1134</v>
      </c>
      <c r="E107" s="49">
        <v>0</v>
      </c>
      <c r="F107" s="50">
        <v>0</v>
      </c>
      <c r="G107" s="49">
        <v>0</v>
      </c>
      <c r="H107" s="50">
        <v>0</v>
      </c>
      <c r="I107" s="49">
        <v>1</v>
      </c>
      <c r="J107" s="50">
        <v>0.14413335499999999</v>
      </c>
      <c r="K107" s="49">
        <v>1</v>
      </c>
      <c r="L107" s="50">
        <v>0.20471799600000001</v>
      </c>
      <c r="M107" s="49">
        <v>1</v>
      </c>
      <c r="N107" s="50">
        <v>0.32958683700000002</v>
      </c>
      <c r="O107" s="49">
        <v>3</v>
      </c>
      <c r="P107" s="50">
        <v>0.678438188</v>
      </c>
      <c r="Q107" s="49">
        <v>2</v>
      </c>
      <c r="R107" s="50">
        <v>0.49106052</v>
      </c>
      <c r="S107" s="49">
        <v>2</v>
      </c>
      <c r="T107" s="50">
        <v>0.30354469299999998</v>
      </c>
      <c r="U107" s="49">
        <v>0</v>
      </c>
      <c r="V107" s="50">
        <v>0</v>
      </c>
      <c r="W107" s="49">
        <v>0</v>
      </c>
      <c r="X107" s="50">
        <v>0</v>
      </c>
      <c r="Y107" s="49">
        <v>1</v>
      </c>
      <c r="Z107" s="50">
        <v>0.15061147999999999</v>
      </c>
      <c r="AA107" s="49">
        <v>5</v>
      </c>
      <c r="AB107" s="50">
        <v>0.945216693</v>
      </c>
      <c r="AC107" s="49">
        <v>1</v>
      </c>
      <c r="AD107" s="50">
        <v>0.26580695999999998</v>
      </c>
      <c r="AE107" s="49">
        <v>2</v>
      </c>
      <c r="AF107" s="50">
        <v>0.40674900000000003</v>
      </c>
      <c r="AG107" s="49">
        <v>0</v>
      </c>
      <c r="AH107" s="50">
        <v>0</v>
      </c>
      <c r="AI107" s="49">
        <v>4</v>
      </c>
      <c r="AJ107" s="50">
        <v>0.78423463800000004</v>
      </c>
      <c r="AK107" s="49">
        <v>3</v>
      </c>
      <c r="AL107" s="50">
        <v>0.70279271499999996</v>
      </c>
      <c r="AM107" s="49">
        <v>10</v>
      </c>
      <c r="AN107" s="50">
        <v>2.1595833129999997</v>
      </c>
      <c r="AO107" s="49">
        <v>0</v>
      </c>
      <c r="AP107" s="50">
        <v>0</v>
      </c>
      <c r="AQ107" s="49">
        <v>0</v>
      </c>
      <c r="AR107" s="50">
        <v>0</v>
      </c>
      <c r="AS107" s="49">
        <v>0</v>
      </c>
      <c r="AT107" s="50">
        <v>0</v>
      </c>
      <c r="AU107" s="49">
        <v>2</v>
      </c>
      <c r="AV107" s="50">
        <v>0.38689424</v>
      </c>
      <c r="AW107" s="49">
        <v>0</v>
      </c>
      <c r="AX107" s="50">
        <v>0</v>
      </c>
      <c r="AY107" s="49">
        <v>0</v>
      </c>
      <c r="AZ107" s="50">
        <v>0</v>
      </c>
      <c r="BA107" s="49"/>
      <c r="BB107" s="50"/>
      <c r="BC107" s="49">
        <v>2</v>
      </c>
      <c r="BD107" s="50">
        <v>0.38689424</v>
      </c>
      <c r="BE107" s="49">
        <v>20</v>
      </c>
      <c r="BF107" s="50">
        <v>4.1701324340000001</v>
      </c>
    </row>
    <row r="108" spans="1:58" x14ac:dyDescent="0.25">
      <c r="A108" s="48" t="s">
        <v>1165</v>
      </c>
      <c r="B108" s="48" t="s">
        <v>1120</v>
      </c>
      <c r="C108" s="48" t="s">
        <v>1129</v>
      </c>
      <c r="D108" s="48" t="s">
        <v>1135</v>
      </c>
      <c r="E108" s="49">
        <v>0</v>
      </c>
      <c r="F108" s="50">
        <v>0</v>
      </c>
      <c r="G108" s="49">
        <v>1</v>
      </c>
      <c r="H108" s="50">
        <v>6.6899700000000006E-2</v>
      </c>
      <c r="I108" s="49">
        <v>1</v>
      </c>
      <c r="J108" s="50">
        <v>0.11301600000000001</v>
      </c>
      <c r="K108" s="49">
        <v>1</v>
      </c>
      <c r="L108" s="50">
        <v>0.10302500000000001</v>
      </c>
      <c r="M108" s="49">
        <v>0</v>
      </c>
      <c r="N108" s="50">
        <v>0</v>
      </c>
      <c r="O108" s="49">
        <v>3</v>
      </c>
      <c r="P108" s="50">
        <v>0.28294070000000004</v>
      </c>
      <c r="Q108" s="49">
        <v>0</v>
      </c>
      <c r="R108" s="50">
        <v>0</v>
      </c>
      <c r="S108" s="49">
        <v>0</v>
      </c>
      <c r="T108" s="50">
        <v>0</v>
      </c>
      <c r="U108" s="49">
        <v>1</v>
      </c>
      <c r="V108" s="50">
        <v>0.40384500000000001</v>
      </c>
      <c r="W108" s="49">
        <v>5</v>
      </c>
      <c r="X108" s="50">
        <v>0.97824180999999999</v>
      </c>
      <c r="Y108" s="49">
        <v>0</v>
      </c>
      <c r="Z108" s="50">
        <v>0</v>
      </c>
      <c r="AA108" s="49">
        <v>6</v>
      </c>
      <c r="AB108" s="50">
        <v>1.3820868100000001</v>
      </c>
      <c r="AC108" s="49">
        <v>1</v>
      </c>
      <c r="AD108" s="50">
        <v>9.7769999999999996E-2</v>
      </c>
      <c r="AE108" s="49">
        <v>0</v>
      </c>
      <c r="AF108" s="50">
        <v>0</v>
      </c>
      <c r="AG108" s="49">
        <v>0</v>
      </c>
      <c r="AH108" s="50">
        <v>0</v>
      </c>
      <c r="AI108" s="49">
        <v>4</v>
      </c>
      <c r="AJ108" s="50">
        <v>0.66436977900000005</v>
      </c>
      <c r="AK108" s="49">
        <v>0</v>
      </c>
      <c r="AL108" s="50">
        <v>0</v>
      </c>
      <c r="AM108" s="49">
        <v>5</v>
      </c>
      <c r="AN108" s="50">
        <v>0.76213977900000007</v>
      </c>
      <c r="AO108" s="49">
        <v>1</v>
      </c>
      <c r="AP108" s="50">
        <v>0.12976665000000001</v>
      </c>
      <c r="AQ108" s="49">
        <v>2</v>
      </c>
      <c r="AR108" s="50">
        <v>0.167658</v>
      </c>
      <c r="AS108" s="49">
        <v>1</v>
      </c>
      <c r="AT108" s="50">
        <v>0.11136749999999999</v>
      </c>
      <c r="AU108" s="49">
        <v>2</v>
      </c>
      <c r="AV108" s="50">
        <v>0.52568100100000004</v>
      </c>
      <c r="AW108" s="49">
        <v>1</v>
      </c>
      <c r="AX108" s="50">
        <v>0.1692246</v>
      </c>
      <c r="AY108" s="49">
        <v>2</v>
      </c>
      <c r="AZ108" s="50">
        <v>0.35419500000000004</v>
      </c>
      <c r="BA108" s="49"/>
      <c r="BB108" s="50"/>
      <c r="BC108" s="49">
        <v>9</v>
      </c>
      <c r="BD108" s="50">
        <v>1.4578927510000002</v>
      </c>
      <c r="BE108" s="49">
        <v>23</v>
      </c>
      <c r="BF108" s="50">
        <v>3.8850600400000004</v>
      </c>
    </row>
    <row r="109" spans="1:58" x14ac:dyDescent="0.25">
      <c r="A109" s="48" t="s">
        <v>1165</v>
      </c>
      <c r="B109" s="48" t="s">
        <v>1120</v>
      </c>
      <c r="C109" s="48" t="s">
        <v>1129</v>
      </c>
      <c r="D109" s="48" t="s">
        <v>1136</v>
      </c>
      <c r="E109" s="49">
        <v>1</v>
      </c>
      <c r="F109" s="50">
        <v>0.113925</v>
      </c>
      <c r="G109" s="49">
        <v>1</v>
      </c>
      <c r="H109" s="50">
        <v>0.21169499999999999</v>
      </c>
      <c r="I109" s="49">
        <v>2</v>
      </c>
      <c r="J109" s="50">
        <v>0.38521538999999999</v>
      </c>
      <c r="K109" s="49">
        <v>6</v>
      </c>
      <c r="L109" s="50">
        <v>0.67952890200000005</v>
      </c>
      <c r="M109" s="49">
        <v>2</v>
      </c>
      <c r="N109" s="50">
        <v>0.53030479499999994</v>
      </c>
      <c r="O109" s="49">
        <v>12</v>
      </c>
      <c r="P109" s="50">
        <v>1.9206690870000001</v>
      </c>
      <c r="Q109" s="49">
        <v>2</v>
      </c>
      <c r="R109" s="50">
        <v>1.1492249999999999</v>
      </c>
      <c r="S109" s="49">
        <v>5</v>
      </c>
      <c r="T109" s="50">
        <v>0.62914971399999997</v>
      </c>
      <c r="U109" s="49">
        <v>5</v>
      </c>
      <c r="V109" s="50">
        <v>0.62131874600000003</v>
      </c>
      <c r="W109" s="49">
        <v>8</v>
      </c>
      <c r="X109" s="50">
        <v>0.86624607000000009</v>
      </c>
      <c r="Y109" s="49">
        <v>2</v>
      </c>
      <c r="Z109" s="50">
        <v>0.22525315000000001</v>
      </c>
      <c r="AA109" s="49">
        <v>22</v>
      </c>
      <c r="AB109" s="50">
        <v>3.4911926799999997</v>
      </c>
      <c r="AC109" s="49">
        <v>5</v>
      </c>
      <c r="AD109" s="50">
        <v>0.56907695299999994</v>
      </c>
      <c r="AE109" s="49">
        <v>1</v>
      </c>
      <c r="AF109" s="50">
        <v>9.392826E-2</v>
      </c>
      <c r="AG109" s="49">
        <v>4</v>
      </c>
      <c r="AH109" s="50">
        <v>0.59487064800000011</v>
      </c>
      <c r="AI109" s="49">
        <v>0</v>
      </c>
      <c r="AJ109" s="50">
        <v>0</v>
      </c>
      <c r="AK109" s="49">
        <v>2</v>
      </c>
      <c r="AL109" s="50">
        <v>0.30040456500000001</v>
      </c>
      <c r="AM109" s="49">
        <v>12</v>
      </c>
      <c r="AN109" s="50">
        <v>1.5582804260000001</v>
      </c>
      <c r="AO109" s="49">
        <v>2</v>
      </c>
      <c r="AP109" s="50">
        <v>0.33163500000000001</v>
      </c>
      <c r="AQ109" s="49">
        <v>4</v>
      </c>
      <c r="AR109" s="50">
        <v>0.67555209000000005</v>
      </c>
      <c r="AS109" s="49">
        <v>3</v>
      </c>
      <c r="AT109" s="50">
        <v>0.86122675500000001</v>
      </c>
      <c r="AU109" s="49">
        <v>6</v>
      </c>
      <c r="AV109" s="50">
        <v>1.0861322879999999</v>
      </c>
      <c r="AW109" s="49">
        <v>6</v>
      </c>
      <c r="AX109" s="50">
        <v>1.1682256360000001</v>
      </c>
      <c r="AY109" s="49">
        <v>3</v>
      </c>
      <c r="AZ109" s="50">
        <v>0.45274148999999997</v>
      </c>
      <c r="BA109" s="49"/>
      <c r="BB109" s="50"/>
      <c r="BC109" s="49">
        <v>24</v>
      </c>
      <c r="BD109" s="50">
        <v>4.5755132590000001</v>
      </c>
      <c r="BE109" s="49">
        <v>70</v>
      </c>
      <c r="BF109" s="50">
        <v>11.545655451999998</v>
      </c>
    </row>
    <row r="110" spans="1:58" x14ac:dyDescent="0.25">
      <c r="A110" s="48" t="s">
        <v>1165</v>
      </c>
      <c r="B110" s="48" t="s">
        <v>1137</v>
      </c>
      <c r="C110" s="48" t="s">
        <v>1138</v>
      </c>
      <c r="D110" s="48" t="s">
        <v>1139</v>
      </c>
      <c r="E110" s="49">
        <v>0</v>
      </c>
      <c r="F110" s="50">
        <v>0</v>
      </c>
      <c r="G110" s="49">
        <v>1</v>
      </c>
      <c r="H110" s="50">
        <v>9.9932227999999998E-2</v>
      </c>
      <c r="I110" s="49">
        <v>1</v>
      </c>
      <c r="J110" s="50">
        <v>0.141581764</v>
      </c>
      <c r="K110" s="49">
        <v>1</v>
      </c>
      <c r="L110" s="50">
        <v>8.5995000000000002E-2</v>
      </c>
      <c r="M110" s="49">
        <v>0</v>
      </c>
      <c r="N110" s="50">
        <v>0</v>
      </c>
      <c r="O110" s="49">
        <v>3</v>
      </c>
      <c r="P110" s="50">
        <v>0.327508992</v>
      </c>
      <c r="Q110" s="49">
        <v>0</v>
      </c>
      <c r="R110" s="50">
        <v>0</v>
      </c>
      <c r="S110" s="49">
        <v>4</v>
      </c>
      <c r="T110" s="50">
        <v>0.58451195999999994</v>
      </c>
      <c r="U110" s="49">
        <v>2</v>
      </c>
      <c r="V110" s="50">
        <v>0.25248949500000001</v>
      </c>
      <c r="W110" s="49">
        <v>3</v>
      </c>
      <c r="X110" s="50">
        <v>0.35967587499999998</v>
      </c>
      <c r="Y110" s="49">
        <v>1</v>
      </c>
      <c r="Z110" s="50">
        <v>0.11007853500000001</v>
      </c>
      <c r="AA110" s="49">
        <v>10</v>
      </c>
      <c r="AB110" s="50">
        <v>1.306755865</v>
      </c>
      <c r="AC110" s="49">
        <v>3</v>
      </c>
      <c r="AD110" s="50">
        <v>0.37965475500000001</v>
      </c>
      <c r="AE110" s="49">
        <v>3</v>
      </c>
      <c r="AF110" s="50">
        <v>0.29674636500000001</v>
      </c>
      <c r="AG110" s="49">
        <v>1</v>
      </c>
      <c r="AH110" s="50">
        <v>9.89062E-2</v>
      </c>
      <c r="AI110" s="49">
        <v>4</v>
      </c>
      <c r="AJ110" s="50">
        <v>0.57516412499999992</v>
      </c>
      <c r="AK110" s="49">
        <v>2</v>
      </c>
      <c r="AL110" s="50">
        <v>0.37940004000000005</v>
      </c>
      <c r="AM110" s="49">
        <v>13</v>
      </c>
      <c r="AN110" s="50">
        <v>1.7298714849999999</v>
      </c>
      <c r="AO110" s="49">
        <v>2</v>
      </c>
      <c r="AP110" s="50">
        <v>0.24622349999999998</v>
      </c>
      <c r="AQ110" s="49">
        <v>2</v>
      </c>
      <c r="AR110" s="50">
        <v>0.36782441600000004</v>
      </c>
      <c r="AS110" s="49">
        <v>2</v>
      </c>
      <c r="AT110" s="50">
        <v>0.23190412499999999</v>
      </c>
      <c r="AU110" s="49">
        <v>1</v>
      </c>
      <c r="AV110" s="50">
        <v>3.4961640000000002E-2</v>
      </c>
      <c r="AW110" s="49">
        <v>2</v>
      </c>
      <c r="AX110" s="50">
        <v>0.342883985</v>
      </c>
      <c r="AY110" s="49">
        <v>1</v>
      </c>
      <c r="AZ110" s="50">
        <v>0.16371399</v>
      </c>
      <c r="BA110" s="49"/>
      <c r="BB110" s="50"/>
      <c r="BC110" s="49">
        <v>10</v>
      </c>
      <c r="BD110" s="50">
        <v>1.387511656</v>
      </c>
      <c r="BE110" s="49">
        <v>36</v>
      </c>
      <c r="BF110" s="50">
        <v>4.7516479980000002</v>
      </c>
    </row>
    <row r="111" spans="1:58" x14ac:dyDescent="0.25">
      <c r="A111" s="48" t="s">
        <v>1165</v>
      </c>
      <c r="B111" s="48" t="s">
        <v>1137</v>
      </c>
      <c r="C111" s="48" t="s">
        <v>1138</v>
      </c>
      <c r="D111" s="48" t="s">
        <v>1140</v>
      </c>
      <c r="E111" s="49">
        <v>0</v>
      </c>
      <c r="F111" s="50">
        <v>0</v>
      </c>
      <c r="G111" s="49">
        <v>0</v>
      </c>
      <c r="H111" s="50">
        <v>0</v>
      </c>
      <c r="I111" s="49">
        <v>0</v>
      </c>
      <c r="J111" s="50">
        <v>0</v>
      </c>
      <c r="K111" s="49">
        <v>1</v>
      </c>
      <c r="L111" s="50">
        <v>0.140595</v>
      </c>
      <c r="M111" s="49">
        <v>2</v>
      </c>
      <c r="N111" s="50">
        <v>0.18842520800000001</v>
      </c>
      <c r="O111" s="49">
        <v>3</v>
      </c>
      <c r="P111" s="50">
        <v>0.32902020799999998</v>
      </c>
      <c r="Q111" s="49">
        <v>3</v>
      </c>
      <c r="R111" s="50">
        <v>0.41556300000000002</v>
      </c>
      <c r="S111" s="49">
        <v>0</v>
      </c>
      <c r="T111" s="50">
        <v>0</v>
      </c>
      <c r="U111" s="49">
        <v>0</v>
      </c>
      <c r="V111" s="50">
        <v>0</v>
      </c>
      <c r="W111" s="49">
        <v>3</v>
      </c>
      <c r="X111" s="50">
        <v>0.49756315000000007</v>
      </c>
      <c r="Y111" s="49">
        <v>0</v>
      </c>
      <c r="Z111" s="50">
        <v>0</v>
      </c>
      <c r="AA111" s="49">
        <v>6</v>
      </c>
      <c r="AB111" s="50">
        <v>0.91312615000000008</v>
      </c>
      <c r="AC111" s="49">
        <v>1</v>
      </c>
      <c r="AD111" s="50">
        <v>0.20365710000000001</v>
      </c>
      <c r="AE111" s="49">
        <v>0</v>
      </c>
      <c r="AF111" s="50">
        <v>0</v>
      </c>
      <c r="AG111" s="49">
        <v>1</v>
      </c>
      <c r="AH111" s="50">
        <v>0.132412</v>
      </c>
      <c r="AI111" s="49">
        <v>1</v>
      </c>
      <c r="AJ111" s="50">
        <v>9.5548300000000003E-2</v>
      </c>
      <c r="AK111" s="49">
        <v>0</v>
      </c>
      <c r="AL111" s="50">
        <v>0</v>
      </c>
      <c r="AM111" s="49">
        <v>3</v>
      </c>
      <c r="AN111" s="50">
        <v>0.43161740000000004</v>
      </c>
      <c r="AO111" s="49">
        <v>3</v>
      </c>
      <c r="AP111" s="50">
        <v>0.37506490000000003</v>
      </c>
      <c r="AQ111" s="49">
        <v>1</v>
      </c>
      <c r="AR111" s="50">
        <v>0.112278075</v>
      </c>
      <c r="AS111" s="49">
        <v>1</v>
      </c>
      <c r="AT111" s="50">
        <v>0.180823648</v>
      </c>
      <c r="AU111" s="49">
        <v>1</v>
      </c>
      <c r="AV111" s="50">
        <v>8.4403699999999998E-2</v>
      </c>
      <c r="AW111" s="49">
        <v>4</v>
      </c>
      <c r="AX111" s="50">
        <v>0.85317172100000005</v>
      </c>
      <c r="AY111" s="49">
        <v>4</v>
      </c>
      <c r="AZ111" s="50">
        <v>0.76550669999999998</v>
      </c>
      <c r="BA111" s="49"/>
      <c r="BB111" s="50"/>
      <c r="BC111" s="49">
        <v>14</v>
      </c>
      <c r="BD111" s="50">
        <v>2.3712487439999999</v>
      </c>
      <c r="BE111" s="49">
        <v>26</v>
      </c>
      <c r="BF111" s="50">
        <v>4.0450125020000005</v>
      </c>
    </row>
    <row r="112" spans="1:58" x14ac:dyDescent="0.25">
      <c r="A112" s="48" t="s">
        <v>1165</v>
      </c>
      <c r="B112" s="48" t="s">
        <v>1137</v>
      </c>
      <c r="C112" s="48" t="s">
        <v>1138</v>
      </c>
      <c r="D112" s="48" t="s">
        <v>1141</v>
      </c>
      <c r="E112" s="49">
        <v>0</v>
      </c>
      <c r="F112" s="50">
        <v>0</v>
      </c>
      <c r="G112" s="49">
        <v>0</v>
      </c>
      <c r="H112" s="50">
        <v>0</v>
      </c>
      <c r="I112" s="49">
        <v>1</v>
      </c>
      <c r="J112" s="50">
        <v>0.21275405999999999</v>
      </c>
      <c r="K112" s="49">
        <v>3</v>
      </c>
      <c r="L112" s="50">
        <v>0.45816096000000001</v>
      </c>
      <c r="M112" s="49">
        <v>3</v>
      </c>
      <c r="N112" s="50">
        <v>0.53502678400000003</v>
      </c>
      <c r="O112" s="49">
        <v>7</v>
      </c>
      <c r="P112" s="50">
        <v>1.2059418040000001</v>
      </c>
      <c r="Q112" s="49">
        <v>3</v>
      </c>
      <c r="R112" s="50">
        <v>0.24405584200000002</v>
      </c>
      <c r="S112" s="49">
        <v>0</v>
      </c>
      <c r="T112" s="50">
        <v>0</v>
      </c>
      <c r="U112" s="49">
        <v>3</v>
      </c>
      <c r="V112" s="50">
        <v>0.36388441999999999</v>
      </c>
      <c r="W112" s="49">
        <v>2</v>
      </c>
      <c r="X112" s="50">
        <v>0.31032705999999999</v>
      </c>
      <c r="Y112" s="49">
        <v>0</v>
      </c>
      <c r="Z112" s="50">
        <v>0</v>
      </c>
      <c r="AA112" s="49">
        <v>8</v>
      </c>
      <c r="AB112" s="50">
        <v>0.91826732200000005</v>
      </c>
      <c r="AC112" s="49">
        <v>1</v>
      </c>
      <c r="AD112" s="50">
        <v>0.20625270000000001</v>
      </c>
      <c r="AE112" s="49">
        <v>1</v>
      </c>
      <c r="AF112" s="50">
        <v>0.18087539999999999</v>
      </c>
      <c r="AG112" s="49">
        <v>1</v>
      </c>
      <c r="AH112" s="50">
        <v>0.3208068</v>
      </c>
      <c r="AI112" s="49">
        <v>3</v>
      </c>
      <c r="AJ112" s="50">
        <v>0.30378947499999998</v>
      </c>
      <c r="AK112" s="49">
        <v>3</v>
      </c>
      <c r="AL112" s="50">
        <v>0.40876090700000001</v>
      </c>
      <c r="AM112" s="49">
        <v>9</v>
      </c>
      <c r="AN112" s="50">
        <v>1.420485282</v>
      </c>
      <c r="AO112" s="49">
        <v>1</v>
      </c>
      <c r="AP112" s="50">
        <v>8.5235425000000004E-2</v>
      </c>
      <c r="AQ112" s="49">
        <v>0</v>
      </c>
      <c r="AR112" s="50">
        <v>0</v>
      </c>
      <c r="AS112" s="49">
        <v>2</v>
      </c>
      <c r="AT112" s="50">
        <v>0.30751855</v>
      </c>
      <c r="AU112" s="49">
        <v>2</v>
      </c>
      <c r="AV112" s="50">
        <v>0.25483319999999998</v>
      </c>
      <c r="AW112" s="49">
        <v>2</v>
      </c>
      <c r="AX112" s="50">
        <v>0.22853175000000003</v>
      </c>
      <c r="AY112" s="49">
        <v>0</v>
      </c>
      <c r="AZ112" s="50">
        <v>0</v>
      </c>
      <c r="BA112" s="49"/>
      <c r="BB112" s="50"/>
      <c r="BC112" s="49">
        <v>7</v>
      </c>
      <c r="BD112" s="50">
        <v>0.87611892499999999</v>
      </c>
      <c r="BE112" s="49">
        <v>31</v>
      </c>
      <c r="BF112" s="50">
        <v>4.4208133329999999</v>
      </c>
    </row>
    <row r="113" spans="1:58" x14ac:dyDescent="0.25">
      <c r="A113" s="48" t="s">
        <v>1165</v>
      </c>
      <c r="B113" s="48" t="s">
        <v>1137</v>
      </c>
      <c r="C113" s="48" t="s">
        <v>1138</v>
      </c>
      <c r="D113" s="48" t="s">
        <v>1142</v>
      </c>
      <c r="E113" s="49">
        <v>0</v>
      </c>
      <c r="F113" s="50">
        <v>0</v>
      </c>
      <c r="G113" s="49">
        <v>0</v>
      </c>
      <c r="H113" s="50">
        <v>0</v>
      </c>
      <c r="I113" s="49">
        <v>0</v>
      </c>
      <c r="J113" s="50">
        <v>0</v>
      </c>
      <c r="K113" s="49">
        <v>0</v>
      </c>
      <c r="L113" s="50">
        <v>0</v>
      </c>
      <c r="M113" s="49">
        <v>0</v>
      </c>
      <c r="N113" s="50">
        <v>0</v>
      </c>
      <c r="O113" s="49">
        <v>0</v>
      </c>
      <c r="P113" s="50">
        <v>0</v>
      </c>
      <c r="Q113" s="49">
        <v>5</v>
      </c>
      <c r="R113" s="50">
        <v>1.109980293</v>
      </c>
      <c r="S113" s="49">
        <v>0</v>
      </c>
      <c r="T113" s="50">
        <v>0</v>
      </c>
      <c r="U113" s="49">
        <v>1</v>
      </c>
      <c r="V113" s="50">
        <v>0.14452770000000001</v>
      </c>
      <c r="W113" s="49">
        <v>1</v>
      </c>
      <c r="X113" s="50">
        <v>0.17113107499999999</v>
      </c>
      <c r="Y113" s="49">
        <v>0</v>
      </c>
      <c r="Z113" s="50">
        <v>0</v>
      </c>
      <c r="AA113" s="49">
        <v>7</v>
      </c>
      <c r="AB113" s="50">
        <v>1.425639068</v>
      </c>
      <c r="AC113" s="49">
        <v>1</v>
      </c>
      <c r="AD113" s="50">
        <v>0.15044399999999999</v>
      </c>
      <c r="AE113" s="49">
        <v>1</v>
      </c>
      <c r="AF113" s="50">
        <v>0.29927638499999998</v>
      </c>
      <c r="AG113" s="49">
        <v>1</v>
      </c>
      <c r="AH113" s="50">
        <v>0.19363575</v>
      </c>
      <c r="AI113" s="49">
        <v>3</v>
      </c>
      <c r="AJ113" s="50">
        <v>0.61029860499999999</v>
      </c>
      <c r="AK113" s="49">
        <v>0</v>
      </c>
      <c r="AL113" s="50">
        <v>0</v>
      </c>
      <c r="AM113" s="49">
        <v>6</v>
      </c>
      <c r="AN113" s="50">
        <v>1.25365474</v>
      </c>
      <c r="AO113" s="49">
        <v>2</v>
      </c>
      <c r="AP113" s="50">
        <v>0.48784673999999995</v>
      </c>
      <c r="AQ113" s="49">
        <v>0</v>
      </c>
      <c r="AR113" s="50">
        <v>0</v>
      </c>
      <c r="AS113" s="49">
        <v>5</v>
      </c>
      <c r="AT113" s="50">
        <v>0.9362360540000001</v>
      </c>
      <c r="AU113" s="49">
        <v>2</v>
      </c>
      <c r="AV113" s="50">
        <v>0.34313895</v>
      </c>
      <c r="AW113" s="49">
        <v>2</v>
      </c>
      <c r="AX113" s="50">
        <v>0.34767112</v>
      </c>
      <c r="AY113" s="49">
        <v>0</v>
      </c>
      <c r="AZ113" s="50">
        <v>0</v>
      </c>
      <c r="BA113" s="49"/>
      <c r="BB113" s="50"/>
      <c r="BC113" s="49">
        <v>11</v>
      </c>
      <c r="BD113" s="50">
        <v>2.1148928639999998</v>
      </c>
      <c r="BE113" s="49">
        <v>24</v>
      </c>
      <c r="BF113" s="50">
        <v>4.7941866719999995</v>
      </c>
    </row>
    <row r="114" spans="1:58" x14ac:dyDescent="0.25">
      <c r="A114" s="48" t="s">
        <v>1165</v>
      </c>
      <c r="B114" s="48" t="s">
        <v>1137</v>
      </c>
      <c r="C114" s="48" t="s">
        <v>1138</v>
      </c>
      <c r="D114" s="48" t="s">
        <v>1143</v>
      </c>
      <c r="E114" s="49">
        <v>0</v>
      </c>
      <c r="F114" s="50">
        <v>0</v>
      </c>
      <c r="G114" s="49">
        <v>0</v>
      </c>
      <c r="H114" s="50">
        <v>0</v>
      </c>
      <c r="I114" s="49">
        <v>0</v>
      </c>
      <c r="J114" s="50">
        <v>0</v>
      </c>
      <c r="K114" s="49">
        <v>1</v>
      </c>
      <c r="L114" s="50">
        <v>0.371581255</v>
      </c>
      <c r="M114" s="49">
        <v>0</v>
      </c>
      <c r="N114" s="50">
        <v>0</v>
      </c>
      <c r="O114" s="49">
        <v>1</v>
      </c>
      <c r="P114" s="50">
        <v>0.371581255</v>
      </c>
      <c r="Q114" s="49">
        <v>0</v>
      </c>
      <c r="R114" s="50">
        <v>0</v>
      </c>
      <c r="S114" s="49">
        <v>0</v>
      </c>
      <c r="T114" s="50">
        <v>0</v>
      </c>
      <c r="U114" s="49">
        <v>1</v>
      </c>
      <c r="V114" s="50">
        <v>0.13049777300000001</v>
      </c>
      <c r="W114" s="49">
        <v>2</v>
      </c>
      <c r="X114" s="50">
        <v>0.214701428</v>
      </c>
      <c r="Y114" s="49">
        <v>1</v>
      </c>
      <c r="Z114" s="50">
        <v>0.10516136800000001</v>
      </c>
      <c r="AA114" s="49">
        <v>4</v>
      </c>
      <c r="AB114" s="50">
        <v>0.45036056899999999</v>
      </c>
      <c r="AC114" s="49">
        <v>1</v>
      </c>
      <c r="AD114" s="50">
        <v>0.27199941700000002</v>
      </c>
      <c r="AE114" s="49">
        <v>0</v>
      </c>
      <c r="AF114" s="50">
        <v>0</v>
      </c>
      <c r="AG114" s="49">
        <v>0</v>
      </c>
      <c r="AH114" s="50">
        <v>0</v>
      </c>
      <c r="AI114" s="49">
        <v>1</v>
      </c>
      <c r="AJ114" s="50">
        <v>0.11279299199999999</v>
      </c>
      <c r="AK114" s="49">
        <v>1</v>
      </c>
      <c r="AL114" s="50">
        <v>0.100395998</v>
      </c>
      <c r="AM114" s="49">
        <v>3</v>
      </c>
      <c r="AN114" s="50">
        <v>0.48518840699999999</v>
      </c>
      <c r="AO114" s="49">
        <v>2</v>
      </c>
      <c r="AP114" s="50">
        <v>0.30596088900000001</v>
      </c>
      <c r="AQ114" s="49">
        <v>1</v>
      </c>
      <c r="AR114" s="50">
        <v>0.24220480899999999</v>
      </c>
      <c r="AS114" s="49">
        <v>1</v>
      </c>
      <c r="AT114" s="50">
        <v>0.10601266299999999</v>
      </c>
      <c r="AU114" s="49">
        <v>1</v>
      </c>
      <c r="AV114" s="50">
        <v>5.2237079999999998E-2</v>
      </c>
      <c r="AW114" s="49">
        <v>1</v>
      </c>
      <c r="AX114" s="50">
        <v>0.15127431799999999</v>
      </c>
      <c r="AY114" s="49">
        <v>2</v>
      </c>
      <c r="AZ114" s="50">
        <v>0.23756787000000001</v>
      </c>
      <c r="BA114" s="49"/>
      <c r="BB114" s="50"/>
      <c r="BC114" s="49">
        <v>8</v>
      </c>
      <c r="BD114" s="50">
        <v>1.0952576290000002</v>
      </c>
      <c r="BE114" s="49">
        <v>16</v>
      </c>
      <c r="BF114" s="50">
        <v>2.4023878600000002</v>
      </c>
    </row>
    <row r="115" spans="1:58" x14ac:dyDescent="0.25">
      <c r="A115" s="48" t="s">
        <v>1165</v>
      </c>
      <c r="B115" s="48" t="s">
        <v>1137</v>
      </c>
      <c r="C115" s="48" t="s">
        <v>1144</v>
      </c>
      <c r="D115" s="48" t="s">
        <v>1181</v>
      </c>
      <c r="E115" s="49">
        <v>2</v>
      </c>
      <c r="F115" s="50">
        <v>0.51494609199999997</v>
      </c>
      <c r="G115" s="49">
        <v>1</v>
      </c>
      <c r="H115" s="50">
        <v>0.30118140999999998</v>
      </c>
      <c r="I115" s="49">
        <v>1</v>
      </c>
      <c r="J115" s="50">
        <v>0.40099516899999998</v>
      </c>
      <c r="K115" s="49">
        <v>1</v>
      </c>
      <c r="L115" s="50">
        <v>0.145005683</v>
      </c>
      <c r="M115" s="49">
        <v>4</v>
      </c>
      <c r="N115" s="50">
        <v>1.05866196</v>
      </c>
      <c r="O115" s="49">
        <v>9</v>
      </c>
      <c r="P115" s="50">
        <v>2.4207903139999996</v>
      </c>
      <c r="Q115" s="49">
        <v>0</v>
      </c>
      <c r="R115" s="50">
        <v>0</v>
      </c>
      <c r="S115" s="49">
        <v>1</v>
      </c>
      <c r="T115" s="50">
        <v>0.26872104099999999</v>
      </c>
      <c r="U115" s="49">
        <v>4</v>
      </c>
      <c r="V115" s="50">
        <v>0.959526133</v>
      </c>
      <c r="W115" s="49">
        <v>1</v>
      </c>
      <c r="X115" s="50">
        <v>0.146296275</v>
      </c>
      <c r="Y115" s="49">
        <v>2</v>
      </c>
      <c r="Z115" s="50">
        <v>0.43763305299999999</v>
      </c>
      <c r="AA115" s="49">
        <v>8</v>
      </c>
      <c r="AB115" s="50">
        <v>1.8121765020000002</v>
      </c>
      <c r="AC115" s="49">
        <v>6</v>
      </c>
      <c r="AD115" s="50">
        <v>0.94945963199999994</v>
      </c>
      <c r="AE115" s="49">
        <v>1</v>
      </c>
      <c r="AF115" s="50">
        <v>0.31282222399999998</v>
      </c>
      <c r="AG115" s="49">
        <v>1</v>
      </c>
      <c r="AH115" s="50">
        <v>0.20658004499999999</v>
      </c>
      <c r="AI115" s="49">
        <v>3</v>
      </c>
      <c r="AJ115" s="50">
        <v>0.79089850400000006</v>
      </c>
      <c r="AK115" s="49">
        <v>0</v>
      </c>
      <c r="AL115" s="50">
        <v>0</v>
      </c>
      <c r="AM115" s="49">
        <v>11</v>
      </c>
      <c r="AN115" s="50">
        <v>2.2597604049999997</v>
      </c>
      <c r="AO115" s="49">
        <v>0</v>
      </c>
      <c r="AP115" s="50">
        <v>0</v>
      </c>
      <c r="AQ115" s="49">
        <v>2</v>
      </c>
      <c r="AR115" s="50">
        <v>0.39424705700000001</v>
      </c>
      <c r="AS115" s="49">
        <v>1</v>
      </c>
      <c r="AT115" s="50">
        <v>0.48149845299999999</v>
      </c>
      <c r="AU115" s="49">
        <v>2</v>
      </c>
      <c r="AV115" s="50">
        <v>0.39631815799999998</v>
      </c>
      <c r="AW115" s="49">
        <v>1</v>
      </c>
      <c r="AX115" s="50">
        <v>0.27872775</v>
      </c>
      <c r="AY115" s="49">
        <v>3</v>
      </c>
      <c r="AZ115" s="50">
        <v>0.74312025800000003</v>
      </c>
      <c r="BA115" s="49"/>
      <c r="BB115" s="50"/>
      <c r="BC115" s="49">
        <v>9</v>
      </c>
      <c r="BD115" s="50">
        <v>2.293911676</v>
      </c>
      <c r="BE115" s="49">
        <v>37</v>
      </c>
      <c r="BF115" s="50">
        <v>8.7866388969999996</v>
      </c>
    </row>
    <row r="116" spans="1:58" x14ac:dyDescent="0.25">
      <c r="A116" s="48" t="s">
        <v>1165</v>
      </c>
      <c r="B116" s="48" t="s">
        <v>1137</v>
      </c>
      <c r="C116" s="48" t="s">
        <v>1144</v>
      </c>
      <c r="D116" s="48" t="s">
        <v>1145</v>
      </c>
      <c r="E116" s="49">
        <v>0</v>
      </c>
      <c r="F116" s="50">
        <v>0</v>
      </c>
      <c r="G116" s="49">
        <v>2</v>
      </c>
      <c r="H116" s="50">
        <v>0.58491772499999994</v>
      </c>
      <c r="I116" s="49">
        <v>2</v>
      </c>
      <c r="J116" s="50">
        <v>0.69004519999999991</v>
      </c>
      <c r="K116" s="49">
        <v>2</v>
      </c>
      <c r="L116" s="50">
        <v>0.57213560299999999</v>
      </c>
      <c r="M116" s="49">
        <v>4</v>
      </c>
      <c r="N116" s="50">
        <v>0.65625218799999996</v>
      </c>
      <c r="O116" s="49">
        <v>10</v>
      </c>
      <c r="P116" s="50">
        <v>2.5033507159999999</v>
      </c>
      <c r="Q116" s="49">
        <v>0</v>
      </c>
      <c r="R116" s="50">
        <v>0</v>
      </c>
      <c r="S116" s="49">
        <v>4</v>
      </c>
      <c r="T116" s="50">
        <v>1.5180073649999999</v>
      </c>
      <c r="U116" s="49">
        <v>1</v>
      </c>
      <c r="V116" s="50">
        <v>0.13856078499999999</v>
      </c>
      <c r="W116" s="49">
        <v>2</v>
      </c>
      <c r="X116" s="50">
        <v>0.35051608499999998</v>
      </c>
      <c r="Y116" s="49">
        <v>3</v>
      </c>
      <c r="Z116" s="50">
        <v>1.0266648140000001</v>
      </c>
      <c r="AA116" s="49">
        <v>10</v>
      </c>
      <c r="AB116" s="50">
        <v>3.0337490489999999</v>
      </c>
      <c r="AC116" s="49">
        <v>2</v>
      </c>
      <c r="AD116" s="50">
        <v>0.76272797999999997</v>
      </c>
      <c r="AE116" s="49">
        <v>5</v>
      </c>
      <c r="AF116" s="50">
        <v>1.2153091709999999</v>
      </c>
      <c r="AG116" s="49">
        <v>1</v>
      </c>
      <c r="AH116" s="50">
        <v>0.21121161599999999</v>
      </c>
      <c r="AI116" s="49">
        <v>1</v>
      </c>
      <c r="AJ116" s="50">
        <v>0.23235407999999999</v>
      </c>
      <c r="AK116" s="49">
        <v>1</v>
      </c>
      <c r="AL116" s="50">
        <v>0.364728</v>
      </c>
      <c r="AM116" s="49">
        <v>10</v>
      </c>
      <c r="AN116" s="50">
        <v>2.7863308469999999</v>
      </c>
      <c r="AO116" s="49">
        <v>0</v>
      </c>
      <c r="AP116" s="50">
        <v>0</v>
      </c>
      <c r="AQ116" s="49">
        <v>0</v>
      </c>
      <c r="AR116" s="50">
        <v>0</v>
      </c>
      <c r="AS116" s="49">
        <v>1</v>
      </c>
      <c r="AT116" s="50">
        <v>0.25329960000000001</v>
      </c>
      <c r="AU116" s="49">
        <v>2</v>
      </c>
      <c r="AV116" s="50">
        <v>0.42142076099999998</v>
      </c>
      <c r="AW116" s="49">
        <v>3</v>
      </c>
      <c r="AX116" s="50">
        <v>0.84851715900000002</v>
      </c>
      <c r="AY116" s="49">
        <v>1</v>
      </c>
      <c r="AZ116" s="50">
        <v>0.18310428000000001</v>
      </c>
      <c r="BA116" s="49"/>
      <c r="BB116" s="50"/>
      <c r="BC116" s="49">
        <v>7</v>
      </c>
      <c r="BD116" s="50">
        <v>1.7063417999999999</v>
      </c>
      <c r="BE116" s="49">
        <v>37</v>
      </c>
      <c r="BF116" s="50">
        <v>10.029772412</v>
      </c>
    </row>
    <row r="117" spans="1:58" x14ac:dyDescent="0.25">
      <c r="A117" s="48" t="s">
        <v>1165</v>
      </c>
      <c r="B117" s="48" t="s">
        <v>1137</v>
      </c>
      <c r="C117" s="48" t="s">
        <v>1146</v>
      </c>
      <c r="D117" s="48" t="s">
        <v>1147</v>
      </c>
      <c r="E117" s="49">
        <v>0</v>
      </c>
      <c r="F117" s="50">
        <v>0</v>
      </c>
      <c r="G117" s="49">
        <v>0</v>
      </c>
      <c r="H117" s="50">
        <v>0</v>
      </c>
      <c r="I117" s="49">
        <v>1</v>
      </c>
      <c r="J117" s="50">
        <v>3.3671647999999998E-2</v>
      </c>
      <c r="K117" s="49">
        <v>1</v>
      </c>
      <c r="L117" s="50">
        <v>0.104917386</v>
      </c>
      <c r="M117" s="49">
        <v>0</v>
      </c>
      <c r="N117" s="50">
        <v>0</v>
      </c>
      <c r="O117" s="49">
        <v>2</v>
      </c>
      <c r="P117" s="50">
        <v>0.138589034</v>
      </c>
      <c r="Q117" s="49">
        <v>1</v>
      </c>
      <c r="R117" s="50">
        <v>0.119237579</v>
      </c>
      <c r="S117" s="49">
        <v>1</v>
      </c>
      <c r="T117" s="50">
        <v>0.116840205</v>
      </c>
      <c r="U117" s="49">
        <v>6</v>
      </c>
      <c r="V117" s="50">
        <v>0.73471790000000003</v>
      </c>
      <c r="W117" s="49">
        <v>6</v>
      </c>
      <c r="X117" s="50">
        <v>0.93167958499999992</v>
      </c>
      <c r="Y117" s="49">
        <v>0</v>
      </c>
      <c r="Z117" s="50">
        <v>0</v>
      </c>
      <c r="AA117" s="49">
        <v>14</v>
      </c>
      <c r="AB117" s="50">
        <v>1.902475269</v>
      </c>
      <c r="AC117" s="49">
        <v>1</v>
      </c>
      <c r="AD117" s="50">
        <v>6.7674501999999997E-2</v>
      </c>
      <c r="AE117" s="49">
        <v>2</v>
      </c>
      <c r="AF117" s="50">
        <v>0.26347424699999999</v>
      </c>
      <c r="AG117" s="49">
        <v>4</v>
      </c>
      <c r="AH117" s="50">
        <v>0.41625162399999999</v>
      </c>
      <c r="AI117" s="49">
        <v>2</v>
      </c>
      <c r="AJ117" s="50">
        <v>0.19809896599999999</v>
      </c>
      <c r="AK117" s="49">
        <v>1</v>
      </c>
      <c r="AL117" s="50">
        <v>0.119287032</v>
      </c>
      <c r="AM117" s="49">
        <v>10</v>
      </c>
      <c r="AN117" s="50">
        <v>1.0647863710000001</v>
      </c>
      <c r="AO117" s="49">
        <v>1</v>
      </c>
      <c r="AP117" s="50">
        <v>0.13057432399999999</v>
      </c>
      <c r="AQ117" s="49">
        <v>1</v>
      </c>
      <c r="AR117" s="50">
        <v>0.119005971</v>
      </c>
      <c r="AS117" s="49">
        <v>2</v>
      </c>
      <c r="AT117" s="50">
        <v>0.28572373200000001</v>
      </c>
      <c r="AU117" s="49">
        <v>5</v>
      </c>
      <c r="AV117" s="50">
        <v>0.54020886900000009</v>
      </c>
      <c r="AW117" s="49">
        <v>2</v>
      </c>
      <c r="AX117" s="50">
        <v>0.25852532900000003</v>
      </c>
      <c r="AY117" s="49">
        <v>3</v>
      </c>
      <c r="AZ117" s="50">
        <v>0.54949914600000005</v>
      </c>
      <c r="BA117" s="49"/>
      <c r="BB117" s="50"/>
      <c r="BC117" s="49">
        <v>14</v>
      </c>
      <c r="BD117" s="50">
        <v>1.8835373710000003</v>
      </c>
      <c r="BE117" s="49">
        <v>40</v>
      </c>
      <c r="BF117" s="50">
        <v>4.9893880450000001</v>
      </c>
    </row>
    <row r="118" spans="1:58" x14ac:dyDescent="0.25">
      <c r="A118" s="48" t="s">
        <v>1165</v>
      </c>
      <c r="B118" s="48" t="s">
        <v>1137</v>
      </c>
      <c r="C118" s="48" t="s">
        <v>1146</v>
      </c>
      <c r="D118" s="48" t="s">
        <v>1148</v>
      </c>
      <c r="E118" s="49">
        <v>0</v>
      </c>
      <c r="F118" s="50">
        <v>0</v>
      </c>
      <c r="G118" s="49">
        <v>2</v>
      </c>
      <c r="H118" s="50">
        <v>0.295378154</v>
      </c>
      <c r="I118" s="49">
        <v>2</v>
      </c>
      <c r="J118" s="50">
        <v>0.26339129100000003</v>
      </c>
      <c r="K118" s="49">
        <v>1</v>
      </c>
      <c r="L118" s="50">
        <v>4.2409848E-2</v>
      </c>
      <c r="M118" s="49">
        <v>2</v>
      </c>
      <c r="N118" s="50">
        <v>0.35745634800000003</v>
      </c>
      <c r="O118" s="49">
        <v>7</v>
      </c>
      <c r="P118" s="50">
        <v>0.95863564100000009</v>
      </c>
      <c r="Q118" s="49">
        <v>1</v>
      </c>
      <c r="R118" s="50">
        <v>9.9093123000000005E-2</v>
      </c>
      <c r="S118" s="49">
        <v>1</v>
      </c>
      <c r="T118" s="50">
        <v>0.13964480400000001</v>
      </c>
      <c r="U118" s="49">
        <v>3</v>
      </c>
      <c r="V118" s="50">
        <v>0.38997074399999998</v>
      </c>
      <c r="W118" s="49">
        <v>6</v>
      </c>
      <c r="X118" s="50">
        <v>0.78929309400000003</v>
      </c>
      <c r="Y118" s="49">
        <v>4</v>
      </c>
      <c r="Z118" s="50">
        <v>0.44914294099999996</v>
      </c>
      <c r="AA118" s="49">
        <v>15</v>
      </c>
      <c r="AB118" s="50">
        <v>1.8671447059999999</v>
      </c>
      <c r="AC118" s="49">
        <v>2</v>
      </c>
      <c r="AD118" s="50">
        <v>0.26245745500000001</v>
      </c>
      <c r="AE118" s="49">
        <v>4</v>
      </c>
      <c r="AF118" s="50">
        <v>0.62871064300000001</v>
      </c>
      <c r="AG118" s="49">
        <v>2</v>
      </c>
      <c r="AH118" s="50">
        <v>0.34054376200000003</v>
      </c>
      <c r="AI118" s="49">
        <v>7</v>
      </c>
      <c r="AJ118" s="50">
        <v>0.80747044000000001</v>
      </c>
      <c r="AK118" s="49">
        <v>2</v>
      </c>
      <c r="AL118" s="50">
        <v>0.60795788400000006</v>
      </c>
      <c r="AM118" s="49">
        <v>17</v>
      </c>
      <c r="AN118" s="50">
        <v>2.6471401840000004</v>
      </c>
      <c r="AO118" s="49">
        <v>2</v>
      </c>
      <c r="AP118" s="50">
        <v>0.26437132000000002</v>
      </c>
      <c r="AQ118" s="49">
        <v>1</v>
      </c>
      <c r="AR118" s="50">
        <v>0.13251959199999999</v>
      </c>
      <c r="AS118" s="49">
        <v>2</v>
      </c>
      <c r="AT118" s="50">
        <v>0.19069129000000001</v>
      </c>
      <c r="AU118" s="49">
        <v>6</v>
      </c>
      <c r="AV118" s="50">
        <v>0.739524442</v>
      </c>
      <c r="AW118" s="49">
        <v>5</v>
      </c>
      <c r="AX118" s="50">
        <v>0.90232082899999999</v>
      </c>
      <c r="AY118" s="49">
        <v>1</v>
      </c>
      <c r="AZ118" s="50">
        <v>0.30083449000000001</v>
      </c>
      <c r="BA118" s="49"/>
      <c r="BB118" s="50"/>
      <c r="BC118" s="49">
        <v>17</v>
      </c>
      <c r="BD118" s="50">
        <v>2.5302619630000005</v>
      </c>
      <c r="BE118" s="49">
        <v>56</v>
      </c>
      <c r="BF118" s="50">
        <v>8.0031824940000007</v>
      </c>
    </row>
    <row r="119" spans="1:58" x14ac:dyDescent="0.25">
      <c r="A119" s="48" t="s">
        <v>1165</v>
      </c>
      <c r="B119" s="48" t="s">
        <v>1137</v>
      </c>
      <c r="C119" s="48" t="s">
        <v>1146</v>
      </c>
      <c r="D119" s="48" t="s">
        <v>1149</v>
      </c>
      <c r="E119" s="49">
        <v>1</v>
      </c>
      <c r="F119" s="50">
        <v>0.40288552500000002</v>
      </c>
      <c r="G119" s="49">
        <v>1</v>
      </c>
      <c r="H119" s="50">
        <v>0.139293</v>
      </c>
      <c r="I119" s="49">
        <v>0</v>
      </c>
      <c r="J119" s="50">
        <v>0</v>
      </c>
      <c r="K119" s="49">
        <v>1</v>
      </c>
      <c r="L119" s="50">
        <v>0.22914791600000001</v>
      </c>
      <c r="M119" s="49">
        <v>0</v>
      </c>
      <c r="N119" s="50">
        <v>0</v>
      </c>
      <c r="O119" s="49">
        <v>3</v>
      </c>
      <c r="P119" s="50">
        <v>0.77132644100000003</v>
      </c>
      <c r="Q119" s="49">
        <v>0</v>
      </c>
      <c r="R119" s="50">
        <v>0</v>
      </c>
      <c r="S119" s="49">
        <v>11</v>
      </c>
      <c r="T119" s="50">
        <v>2.2780737520000001</v>
      </c>
      <c r="U119" s="49">
        <v>1</v>
      </c>
      <c r="V119" s="50">
        <v>0.31901625</v>
      </c>
      <c r="W119" s="49">
        <v>2</v>
      </c>
      <c r="X119" s="50">
        <v>0.33860727899999998</v>
      </c>
      <c r="Y119" s="49">
        <v>1</v>
      </c>
      <c r="Z119" s="50">
        <v>0.17282177900000001</v>
      </c>
      <c r="AA119" s="49">
        <v>15</v>
      </c>
      <c r="AB119" s="50">
        <v>3.1085190599999999</v>
      </c>
      <c r="AC119" s="49">
        <v>5</v>
      </c>
      <c r="AD119" s="50">
        <v>0.79640323899999999</v>
      </c>
      <c r="AE119" s="49">
        <v>3</v>
      </c>
      <c r="AF119" s="50">
        <v>1.01210055</v>
      </c>
      <c r="AG119" s="49">
        <v>6</v>
      </c>
      <c r="AH119" s="50">
        <v>1.5318086819999999</v>
      </c>
      <c r="AI119" s="49">
        <v>4</v>
      </c>
      <c r="AJ119" s="50">
        <v>0.795482723</v>
      </c>
      <c r="AK119" s="49">
        <v>2</v>
      </c>
      <c r="AL119" s="50">
        <v>0.24462618899999999</v>
      </c>
      <c r="AM119" s="49">
        <v>20</v>
      </c>
      <c r="AN119" s="50">
        <v>4.3804213829999998</v>
      </c>
      <c r="AO119" s="49">
        <v>3</v>
      </c>
      <c r="AP119" s="50">
        <v>0.82769694699999996</v>
      </c>
      <c r="AQ119" s="49">
        <v>2</v>
      </c>
      <c r="AR119" s="50">
        <v>0.27482065</v>
      </c>
      <c r="AS119" s="49">
        <v>0</v>
      </c>
      <c r="AT119" s="50">
        <v>0</v>
      </c>
      <c r="AU119" s="49">
        <v>3</v>
      </c>
      <c r="AV119" s="50">
        <v>0.64554794199999999</v>
      </c>
      <c r="AW119" s="49">
        <v>2</v>
      </c>
      <c r="AX119" s="50">
        <v>0.29461535599999999</v>
      </c>
      <c r="AY119" s="49">
        <v>2</v>
      </c>
      <c r="AZ119" s="50">
        <v>0.28335539999999998</v>
      </c>
      <c r="BA119" s="49"/>
      <c r="BB119" s="50"/>
      <c r="BC119" s="49">
        <v>12</v>
      </c>
      <c r="BD119" s="50">
        <v>2.3260362949999998</v>
      </c>
      <c r="BE119" s="49">
        <v>50</v>
      </c>
      <c r="BF119" s="50">
        <v>10.586303179</v>
      </c>
    </row>
    <row r="120" spans="1:58" x14ac:dyDescent="0.25">
      <c r="A120" s="48" t="s">
        <v>1165</v>
      </c>
      <c r="B120" s="48" t="s">
        <v>1137</v>
      </c>
      <c r="C120" s="48" t="s">
        <v>1146</v>
      </c>
      <c r="D120" s="48" t="s">
        <v>1150</v>
      </c>
      <c r="E120" s="49">
        <v>0</v>
      </c>
      <c r="F120" s="50">
        <v>0</v>
      </c>
      <c r="G120" s="49">
        <v>1</v>
      </c>
      <c r="H120" s="50">
        <v>0.161632842</v>
      </c>
      <c r="I120" s="49">
        <v>2</v>
      </c>
      <c r="J120" s="50">
        <v>0.42200218200000006</v>
      </c>
      <c r="K120" s="49">
        <v>1</v>
      </c>
      <c r="L120" s="50">
        <v>0.18463848899999999</v>
      </c>
      <c r="M120" s="49">
        <v>0</v>
      </c>
      <c r="N120" s="50">
        <v>0</v>
      </c>
      <c r="O120" s="49">
        <v>4</v>
      </c>
      <c r="P120" s="50">
        <v>0.76827351300000013</v>
      </c>
      <c r="Q120" s="49">
        <v>0</v>
      </c>
      <c r="R120" s="50">
        <v>0</v>
      </c>
      <c r="S120" s="49">
        <v>0</v>
      </c>
      <c r="T120" s="50">
        <v>0</v>
      </c>
      <c r="U120" s="49">
        <v>0</v>
      </c>
      <c r="V120" s="50">
        <v>0</v>
      </c>
      <c r="W120" s="49">
        <v>1</v>
      </c>
      <c r="X120" s="50">
        <v>0.19129502200000001</v>
      </c>
      <c r="Y120" s="49">
        <v>0</v>
      </c>
      <c r="Z120" s="50">
        <v>0</v>
      </c>
      <c r="AA120" s="49">
        <v>1</v>
      </c>
      <c r="AB120" s="50">
        <v>0.19129502200000001</v>
      </c>
      <c r="AC120" s="49">
        <v>0</v>
      </c>
      <c r="AD120" s="50">
        <v>0</v>
      </c>
      <c r="AE120" s="49">
        <v>2</v>
      </c>
      <c r="AF120" s="50">
        <v>0.47893911999999994</v>
      </c>
      <c r="AG120" s="49">
        <v>1</v>
      </c>
      <c r="AH120" s="50">
        <v>0.29256950100000001</v>
      </c>
      <c r="AI120" s="49">
        <v>0</v>
      </c>
      <c r="AJ120" s="50">
        <v>0</v>
      </c>
      <c r="AK120" s="49">
        <v>2</v>
      </c>
      <c r="AL120" s="50">
        <v>0.30992321099999998</v>
      </c>
      <c r="AM120" s="49">
        <v>5</v>
      </c>
      <c r="AN120" s="50">
        <v>1.0814318319999998</v>
      </c>
      <c r="AO120" s="49">
        <v>1</v>
      </c>
      <c r="AP120" s="50">
        <v>0.17368834</v>
      </c>
      <c r="AQ120" s="49">
        <v>0</v>
      </c>
      <c r="AR120" s="50">
        <v>0</v>
      </c>
      <c r="AS120" s="49">
        <v>3</v>
      </c>
      <c r="AT120" s="50">
        <v>0.63800933300000007</v>
      </c>
      <c r="AU120" s="49">
        <v>2</v>
      </c>
      <c r="AV120" s="50">
        <v>0.32539490500000001</v>
      </c>
      <c r="AW120" s="49">
        <v>2</v>
      </c>
      <c r="AX120" s="50">
        <v>0.29911796300000004</v>
      </c>
      <c r="AY120" s="49">
        <v>1</v>
      </c>
      <c r="AZ120" s="50">
        <v>0.185316968</v>
      </c>
      <c r="BA120" s="49"/>
      <c r="BB120" s="50"/>
      <c r="BC120" s="49">
        <v>9</v>
      </c>
      <c r="BD120" s="50">
        <v>1.6215275090000001</v>
      </c>
      <c r="BE120" s="49">
        <v>19</v>
      </c>
      <c r="BF120" s="50">
        <v>3.6625278760000004</v>
      </c>
    </row>
    <row r="121" spans="1:58" x14ac:dyDescent="0.25">
      <c r="A121" s="48" t="s">
        <v>1165</v>
      </c>
      <c r="B121" s="48" t="s">
        <v>1137</v>
      </c>
      <c r="C121" s="48" t="s">
        <v>1146</v>
      </c>
      <c r="D121" s="48" t="s">
        <v>1151</v>
      </c>
      <c r="E121" s="49">
        <v>0</v>
      </c>
      <c r="F121" s="50">
        <v>0</v>
      </c>
      <c r="G121" s="49">
        <v>0</v>
      </c>
      <c r="H121" s="50">
        <v>0</v>
      </c>
      <c r="I121" s="49">
        <v>1</v>
      </c>
      <c r="J121" s="50">
        <v>0.203916983</v>
      </c>
      <c r="K121" s="49">
        <v>2</v>
      </c>
      <c r="L121" s="50">
        <v>0.41956885100000002</v>
      </c>
      <c r="M121" s="49">
        <v>0</v>
      </c>
      <c r="N121" s="50">
        <v>0</v>
      </c>
      <c r="O121" s="49">
        <v>3</v>
      </c>
      <c r="P121" s="50">
        <v>0.62348583400000002</v>
      </c>
      <c r="Q121" s="49">
        <v>1</v>
      </c>
      <c r="R121" s="50">
        <v>0.34285212500000001</v>
      </c>
      <c r="S121" s="49">
        <v>0</v>
      </c>
      <c r="T121" s="50">
        <v>0</v>
      </c>
      <c r="U121" s="49">
        <v>4</v>
      </c>
      <c r="V121" s="50">
        <v>0.96346327200000004</v>
      </c>
      <c r="W121" s="49">
        <v>2</v>
      </c>
      <c r="X121" s="50">
        <v>0.29770909899999998</v>
      </c>
      <c r="Y121" s="49">
        <v>1</v>
      </c>
      <c r="Z121" s="50">
        <v>0.27647166699999998</v>
      </c>
      <c r="AA121" s="49">
        <v>8</v>
      </c>
      <c r="AB121" s="50">
        <v>1.8804961630000001</v>
      </c>
      <c r="AC121" s="49">
        <v>1</v>
      </c>
      <c r="AD121" s="50">
        <v>0.48136357600000002</v>
      </c>
      <c r="AE121" s="49">
        <v>1</v>
      </c>
      <c r="AF121" s="50">
        <v>0.16694999999999999</v>
      </c>
      <c r="AG121" s="49">
        <v>0</v>
      </c>
      <c r="AH121" s="50">
        <v>0</v>
      </c>
      <c r="AI121" s="49">
        <v>0</v>
      </c>
      <c r="AJ121" s="50">
        <v>0</v>
      </c>
      <c r="AK121" s="49">
        <v>1</v>
      </c>
      <c r="AL121" s="50">
        <v>0.25691087499999998</v>
      </c>
      <c r="AM121" s="49">
        <v>3</v>
      </c>
      <c r="AN121" s="50">
        <v>0.90522445100000004</v>
      </c>
      <c r="AO121" s="49">
        <v>1</v>
      </c>
      <c r="AP121" s="50">
        <v>0.27681378400000001</v>
      </c>
      <c r="AQ121" s="49">
        <v>0</v>
      </c>
      <c r="AR121" s="50">
        <v>0</v>
      </c>
      <c r="AS121" s="49">
        <v>0</v>
      </c>
      <c r="AT121" s="50">
        <v>0</v>
      </c>
      <c r="AU121" s="49">
        <v>2</v>
      </c>
      <c r="AV121" s="50">
        <v>0.606314507</v>
      </c>
      <c r="AW121" s="49">
        <v>2</v>
      </c>
      <c r="AX121" s="50">
        <v>0.315076474</v>
      </c>
      <c r="AY121" s="49">
        <v>2</v>
      </c>
      <c r="AZ121" s="50">
        <v>0.38552211400000003</v>
      </c>
      <c r="BA121" s="49"/>
      <c r="BB121" s="50"/>
      <c r="BC121" s="49">
        <v>7</v>
      </c>
      <c r="BD121" s="50">
        <v>1.5837268790000001</v>
      </c>
      <c r="BE121" s="49">
        <v>21</v>
      </c>
      <c r="BF121" s="50">
        <v>4.9929333270000003</v>
      </c>
    </row>
    <row r="122" spans="1:58" x14ac:dyDescent="0.25">
      <c r="A122" s="48" t="s">
        <v>1165</v>
      </c>
      <c r="B122" s="48" t="s">
        <v>1155</v>
      </c>
      <c r="C122" s="48" t="s">
        <v>1152</v>
      </c>
      <c r="D122" s="48" t="s">
        <v>1153</v>
      </c>
      <c r="E122" s="49">
        <v>0</v>
      </c>
      <c r="F122" s="50">
        <v>0</v>
      </c>
      <c r="G122" s="49">
        <v>0</v>
      </c>
      <c r="H122" s="50">
        <v>0</v>
      </c>
      <c r="I122" s="49">
        <v>0</v>
      </c>
      <c r="J122" s="50">
        <v>0</v>
      </c>
      <c r="K122" s="49">
        <v>2</v>
      </c>
      <c r="L122" s="50">
        <v>0.48098411600000002</v>
      </c>
      <c r="M122" s="49">
        <v>2</v>
      </c>
      <c r="N122" s="50">
        <v>0.48914209900000005</v>
      </c>
      <c r="O122" s="49">
        <v>4</v>
      </c>
      <c r="P122" s="50">
        <v>0.97012621500000007</v>
      </c>
      <c r="Q122" s="49">
        <v>2</v>
      </c>
      <c r="R122" s="50">
        <v>0.280408667</v>
      </c>
      <c r="S122" s="49">
        <v>0</v>
      </c>
      <c r="T122" s="50">
        <v>0</v>
      </c>
      <c r="U122" s="49">
        <v>0</v>
      </c>
      <c r="V122" s="50">
        <v>0</v>
      </c>
      <c r="W122" s="49">
        <v>1</v>
      </c>
      <c r="X122" s="50">
        <v>0.1571535</v>
      </c>
      <c r="Y122" s="49">
        <v>3</v>
      </c>
      <c r="Z122" s="50">
        <v>0.47703480000000004</v>
      </c>
      <c r="AA122" s="49">
        <v>6</v>
      </c>
      <c r="AB122" s="50">
        <v>0.91459696700000004</v>
      </c>
      <c r="AC122" s="49">
        <v>1</v>
      </c>
      <c r="AD122" s="50">
        <v>0.13702500000000001</v>
      </c>
      <c r="AE122" s="49">
        <v>4</v>
      </c>
      <c r="AF122" s="50">
        <v>0.72484733600000006</v>
      </c>
      <c r="AG122" s="49">
        <v>3</v>
      </c>
      <c r="AH122" s="50">
        <v>0.59207253000000004</v>
      </c>
      <c r="AI122" s="49">
        <v>1</v>
      </c>
      <c r="AJ122" s="50">
        <v>0.17898212499999999</v>
      </c>
      <c r="AK122" s="49">
        <v>1</v>
      </c>
      <c r="AL122" s="50">
        <v>0.41396250000000001</v>
      </c>
      <c r="AM122" s="49">
        <v>10</v>
      </c>
      <c r="AN122" s="50">
        <v>2.0468894909999999</v>
      </c>
      <c r="AO122" s="49">
        <v>2</v>
      </c>
      <c r="AP122" s="50">
        <v>0.32499866700000002</v>
      </c>
      <c r="AQ122" s="49">
        <v>3</v>
      </c>
      <c r="AR122" s="50">
        <v>0.41212889799999997</v>
      </c>
      <c r="AS122" s="49">
        <v>3</v>
      </c>
      <c r="AT122" s="50">
        <v>0.38716440299999999</v>
      </c>
      <c r="AU122" s="49">
        <v>0</v>
      </c>
      <c r="AV122" s="50">
        <v>0</v>
      </c>
      <c r="AW122" s="49">
        <v>3</v>
      </c>
      <c r="AX122" s="50">
        <v>0.62496306700000004</v>
      </c>
      <c r="AY122" s="49">
        <v>1</v>
      </c>
      <c r="AZ122" s="50">
        <v>0.181246294</v>
      </c>
      <c r="BA122" s="49"/>
      <c r="BB122" s="50"/>
      <c r="BC122" s="49">
        <v>12</v>
      </c>
      <c r="BD122" s="50">
        <v>1.9305013289999999</v>
      </c>
      <c r="BE122" s="49">
        <v>32</v>
      </c>
      <c r="BF122" s="50">
        <v>5.8621140020000002</v>
      </c>
    </row>
    <row r="123" spans="1:58" x14ac:dyDescent="0.25">
      <c r="A123" s="48" t="s">
        <v>1165</v>
      </c>
      <c r="B123" s="48" t="s">
        <v>1155</v>
      </c>
      <c r="C123" s="48" t="s">
        <v>1152</v>
      </c>
      <c r="D123" s="48" t="s">
        <v>1154</v>
      </c>
      <c r="E123" s="49">
        <v>0</v>
      </c>
      <c r="F123" s="50">
        <v>0</v>
      </c>
      <c r="G123" s="49">
        <v>0</v>
      </c>
      <c r="H123" s="50">
        <v>0</v>
      </c>
      <c r="I123" s="49">
        <v>0</v>
      </c>
      <c r="J123" s="50">
        <v>0</v>
      </c>
      <c r="K123" s="49">
        <v>0</v>
      </c>
      <c r="L123" s="50">
        <v>0</v>
      </c>
      <c r="M123" s="49">
        <v>0</v>
      </c>
      <c r="N123" s="50">
        <v>0</v>
      </c>
      <c r="O123" s="49">
        <v>0</v>
      </c>
      <c r="P123" s="50">
        <v>0</v>
      </c>
      <c r="Q123" s="49">
        <v>3</v>
      </c>
      <c r="R123" s="50">
        <v>0.55945041600000001</v>
      </c>
      <c r="S123" s="49">
        <v>4</v>
      </c>
      <c r="T123" s="50">
        <v>1.0541661599999999</v>
      </c>
      <c r="U123" s="49">
        <v>1</v>
      </c>
      <c r="V123" s="50">
        <v>0.159889695</v>
      </c>
      <c r="W123" s="49">
        <v>0</v>
      </c>
      <c r="X123" s="50">
        <v>0</v>
      </c>
      <c r="Y123" s="49">
        <v>1</v>
      </c>
      <c r="Z123" s="50">
        <v>0.150477264</v>
      </c>
      <c r="AA123" s="49">
        <v>9</v>
      </c>
      <c r="AB123" s="50">
        <v>1.9239835349999999</v>
      </c>
      <c r="AC123" s="49">
        <v>0</v>
      </c>
      <c r="AD123" s="50">
        <v>0</v>
      </c>
      <c r="AE123" s="49">
        <v>3</v>
      </c>
      <c r="AF123" s="50">
        <v>0.41713092899999998</v>
      </c>
      <c r="AG123" s="49">
        <v>1</v>
      </c>
      <c r="AH123" s="50">
        <v>0.12484163</v>
      </c>
      <c r="AI123" s="49">
        <v>4</v>
      </c>
      <c r="AJ123" s="50">
        <v>0.909090599</v>
      </c>
      <c r="AK123" s="49">
        <v>4</v>
      </c>
      <c r="AL123" s="50">
        <v>0.63281876699999995</v>
      </c>
      <c r="AM123" s="49">
        <v>12</v>
      </c>
      <c r="AN123" s="50">
        <v>2.083881925</v>
      </c>
      <c r="AO123" s="49">
        <v>2</v>
      </c>
      <c r="AP123" s="50">
        <v>0.40836765399999997</v>
      </c>
      <c r="AQ123" s="49">
        <v>2</v>
      </c>
      <c r="AR123" s="50">
        <v>0.41072445300000004</v>
      </c>
      <c r="AS123" s="49">
        <v>2</v>
      </c>
      <c r="AT123" s="50">
        <v>0.32744263100000004</v>
      </c>
      <c r="AU123" s="49">
        <v>6</v>
      </c>
      <c r="AV123" s="50">
        <v>1.6042284359999999</v>
      </c>
      <c r="AW123" s="49">
        <v>2</v>
      </c>
      <c r="AX123" s="50">
        <v>0.30705756899999997</v>
      </c>
      <c r="AY123" s="49">
        <v>2</v>
      </c>
      <c r="AZ123" s="50">
        <v>0.36557930699999996</v>
      </c>
      <c r="BA123" s="49"/>
      <c r="BB123" s="50"/>
      <c r="BC123" s="49">
        <v>16</v>
      </c>
      <c r="BD123" s="50">
        <v>3.4234000500000001</v>
      </c>
      <c r="BE123" s="49">
        <v>37</v>
      </c>
      <c r="BF123" s="50">
        <v>7.4312655099999994</v>
      </c>
    </row>
    <row r="124" spans="1:58" x14ac:dyDescent="0.25">
      <c r="A124" s="48" t="s">
        <v>1165</v>
      </c>
      <c r="B124" s="48" t="s">
        <v>1155</v>
      </c>
      <c r="C124" s="48" t="s">
        <v>1156</v>
      </c>
      <c r="D124" s="48" t="s">
        <v>1157</v>
      </c>
      <c r="E124" s="49">
        <v>0</v>
      </c>
      <c r="F124" s="50">
        <v>0</v>
      </c>
      <c r="G124" s="49">
        <v>1</v>
      </c>
      <c r="H124" s="50">
        <v>0.16781284799999999</v>
      </c>
      <c r="I124" s="49">
        <v>0</v>
      </c>
      <c r="J124" s="50">
        <v>0</v>
      </c>
      <c r="K124" s="49">
        <v>0</v>
      </c>
      <c r="L124" s="50">
        <v>0</v>
      </c>
      <c r="M124" s="49">
        <v>4</v>
      </c>
      <c r="N124" s="50">
        <v>0.65180583599999997</v>
      </c>
      <c r="O124" s="49">
        <v>5</v>
      </c>
      <c r="P124" s="50">
        <v>0.81961868399999993</v>
      </c>
      <c r="Q124" s="49">
        <v>1</v>
      </c>
      <c r="R124" s="50">
        <v>0.23354939999999999</v>
      </c>
      <c r="S124" s="49">
        <v>3</v>
      </c>
      <c r="T124" s="50">
        <v>0.738477724</v>
      </c>
      <c r="U124" s="49">
        <v>3</v>
      </c>
      <c r="V124" s="50">
        <v>0.71977620800000008</v>
      </c>
      <c r="W124" s="49">
        <v>0</v>
      </c>
      <c r="X124" s="50">
        <v>0</v>
      </c>
      <c r="Y124" s="49">
        <v>0</v>
      </c>
      <c r="Z124" s="50">
        <v>0</v>
      </c>
      <c r="AA124" s="49">
        <v>7</v>
      </c>
      <c r="AB124" s="50">
        <v>1.6918033320000001</v>
      </c>
      <c r="AC124" s="49">
        <v>2</v>
      </c>
      <c r="AD124" s="50">
        <v>0.38421337499999997</v>
      </c>
      <c r="AE124" s="49">
        <v>2</v>
      </c>
      <c r="AF124" s="50">
        <v>0.39907859599999995</v>
      </c>
      <c r="AG124" s="49">
        <v>0</v>
      </c>
      <c r="AH124" s="50">
        <v>0</v>
      </c>
      <c r="AI124" s="49">
        <v>0</v>
      </c>
      <c r="AJ124" s="50">
        <v>0</v>
      </c>
      <c r="AK124" s="49">
        <v>2</v>
      </c>
      <c r="AL124" s="50">
        <v>0.30349292100000003</v>
      </c>
      <c r="AM124" s="49">
        <v>6</v>
      </c>
      <c r="AN124" s="50">
        <v>1.0867848919999998</v>
      </c>
      <c r="AO124" s="49">
        <v>3</v>
      </c>
      <c r="AP124" s="50">
        <v>0.55725303999999998</v>
      </c>
      <c r="AQ124" s="49">
        <v>1</v>
      </c>
      <c r="AR124" s="50">
        <v>0.34263006400000001</v>
      </c>
      <c r="AS124" s="49">
        <v>0</v>
      </c>
      <c r="AT124" s="50">
        <v>0</v>
      </c>
      <c r="AU124" s="49">
        <v>3</v>
      </c>
      <c r="AV124" s="50">
        <v>0.59410888500000003</v>
      </c>
      <c r="AW124" s="49">
        <v>1</v>
      </c>
      <c r="AX124" s="50">
        <v>0.13902</v>
      </c>
      <c r="AY124" s="49">
        <v>3</v>
      </c>
      <c r="AZ124" s="50">
        <v>0.68867459499999994</v>
      </c>
      <c r="BA124" s="49"/>
      <c r="BB124" s="50"/>
      <c r="BC124" s="49">
        <v>11</v>
      </c>
      <c r="BD124" s="50">
        <v>2.3216865840000001</v>
      </c>
      <c r="BE124" s="49">
        <v>29</v>
      </c>
      <c r="BF124" s="50">
        <v>5.9198934919999999</v>
      </c>
    </row>
    <row r="125" spans="1:58" x14ac:dyDescent="0.25">
      <c r="A125" s="48" t="s">
        <v>1165</v>
      </c>
      <c r="B125" s="48" t="s">
        <v>1155</v>
      </c>
      <c r="C125" s="48" t="s">
        <v>1156</v>
      </c>
      <c r="D125" s="48" t="s">
        <v>1158</v>
      </c>
      <c r="E125" s="49">
        <v>0</v>
      </c>
      <c r="F125" s="50">
        <v>0</v>
      </c>
      <c r="G125" s="49">
        <v>0</v>
      </c>
      <c r="H125" s="50">
        <v>0</v>
      </c>
      <c r="I125" s="49">
        <v>0</v>
      </c>
      <c r="J125" s="50">
        <v>0</v>
      </c>
      <c r="K125" s="49">
        <v>0</v>
      </c>
      <c r="L125" s="50">
        <v>0</v>
      </c>
      <c r="M125" s="49">
        <v>0</v>
      </c>
      <c r="N125" s="50">
        <v>0</v>
      </c>
      <c r="O125" s="49">
        <v>0</v>
      </c>
      <c r="P125" s="50">
        <v>0</v>
      </c>
      <c r="Q125" s="49">
        <v>0</v>
      </c>
      <c r="R125" s="50">
        <v>0</v>
      </c>
      <c r="S125" s="49">
        <v>0</v>
      </c>
      <c r="T125" s="50">
        <v>0</v>
      </c>
      <c r="U125" s="49">
        <v>0</v>
      </c>
      <c r="V125" s="50">
        <v>0</v>
      </c>
      <c r="W125" s="49">
        <v>0</v>
      </c>
      <c r="X125" s="50">
        <v>0</v>
      </c>
      <c r="Y125" s="49">
        <v>1</v>
      </c>
      <c r="Z125" s="50">
        <v>0.15639319600000001</v>
      </c>
      <c r="AA125" s="49">
        <v>1</v>
      </c>
      <c r="AB125" s="50">
        <v>0.15639319600000001</v>
      </c>
      <c r="AC125" s="49">
        <v>2</v>
      </c>
      <c r="AD125" s="50">
        <v>0.44619750000000002</v>
      </c>
      <c r="AE125" s="49">
        <v>1</v>
      </c>
      <c r="AF125" s="50">
        <v>0.30229470000000003</v>
      </c>
      <c r="AG125" s="49">
        <v>0</v>
      </c>
      <c r="AH125" s="50">
        <v>0</v>
      </c>
      <c r="AI125" s="49">
        <v>1</v>
      </c>
      <c r="AJ125" s="50">
        <v>0.16693661200000001</v>
      </c>
      <c r="AK125" s="49">
        <v>0</v>
      </c>
      <c r="AL125" s="50">
        <v>0</v>
      </c>
      <c r="AM125" s="49">
        <v>4</v>
      </c>
      <c r="AN125" s="50">
        <v>0.91542881200000004</v>
      </c>
      <c r="AO125" s="49">
        <v>0</v>
      </c>
      <c r="AP125" s="50">
        <v>0</v>
      </c>
      <c r="AQ125" s="49">
        <v>0</v>
      </c>
      <c r="AR125" s="50">
        <v>0</v>
      </c>
      <c r="AS125" s="49">
        <v>2</v>
      </c>
      <c r="AT125" s="50">
        <v>0.30711871000000002</v>
      </c>
      <c r="AU125" s="49">
        <v>0</v>
      </c>
      <c r="AV125" s="50">
        <v>0</v>
      </c>
      <c r="AW125" s="49">
        <v>0</v>
      </c>
      <c r="AX125" s="50">
        <v>0</v>
      </c>
      <c r="AY125" s="49">
        <v>0</v>
      </c>
      <c r="AZ125" s="50">
        <v>0</v>
      </c>
      <c r="BA125" s="49"/>
      <c r="BB125" s="50"/>
      <c r="BC125" s="49">
        <v>2</v>
      </c>
      <c r="BD125" s="50">
        <v>0.30711871000000002</v>
      </c>
      <c r="BE125" s="49">
        <v>7</v>
      </c>
      <c r="BF125" s="50">
        <v>1.378940718</v>
      </c>
    </row>
    <row r="126" spans="1:58" x14ac:dyDescent="0.25">
      <c r="A126" s="48" t="s">
        <v>1165</v>
      </c>
      <c r="B126" s="48" t="s">
        <v>1155</v>
      </c>
      <c r="C126" s="48" t="s">
        <v>1156</v>
      </c>
      <c r="D126" s="48" t="s">
        <v>1159</v>
      </c>
      <c r="E126" s="49">
        <v>0</v>
      </c>
      <c r="F126" s="50">
        <v>0</v>
      </c>
      <c r="G126" s="49">
        <v>0</v>
      </c>
      <c r="H126" s="50">
        <v>0</v>
      </c>
      <c r="I126" s="49">
        <v>3</v>
      </c>
      <c r="J126" s="50">
        <v>0.739323281</v>
      </c>
      <c r="K126" s="49">
        <v>2</v>
      </c>
      <c r="L126" s="50">
        <v>0.54102644499999997</v>
      </c>
      <c r="M126" s="49">
        <v>2</v>
      </c>
      <c r="N126" s="50">
        <v>0.47946609799999995</v>
      </c>
      <c r="O126" s="49">
        <v>7</v>
      </c>
      <c r="P126" s="50">
        <v>1.7598158239999999</v>
      </c>
      <c r="Q126" s="49">
        <v>1</v>
      </c>
      <c r="R126" s="50">
        <v>0.17530443000000001</v>
      </c>
      <c r="S126" s="49">
        <v>0</v>
      </c>
      <c r="T126" s="50">
        <v>0</v>
      </c>
      <c r="U126" s="49">
        <v>3</v>
      </c>
      <c r="V126" s="50">
        <v>0.85808631200000007</v>
      </c>
      <c r="W126" s="49">
        <v>0</v>
      </c>
      <c r="X126" s="50">
        <v>0</v>
      </c>
      <c r="Y126" s="49">
        <v>0</v>
      </c>
      <c r="Z126" s="50">
        <v>0</v>
      </c>
      <c r="AA126" s="49">
        <v>4</v>
      </c>
      <c r="AB126" s="50">
        <v>1.0333907420000001</v>
      </c>
      <c r="AC126" s="49">
        <v>3</v>
      </c>
      <c r="AD126" s="50">
        <v>0.59718755199999995</v>
      </c>
      <c r="AE126" s="49">
        <v>3</v>
      </c>
      <c r="AF126" s="50">
        <v>0.64780915500000003</v>
      </c>
      <c r="AG126" s="49">
        <v>4</v>
      </c>
      <c r="AH126" s="50">
        <v>1.003243847</v>
      </c>
      <c r="AI126" s="49">
        <v>0</v>
      </c>
      <c r="AJ126" s="50">
        <v>0</v>
      </c>
      <c r="AK126" s="49">
        <v>0</v>
      </c>
      <c r="AL126" s="50">
        <v>0</v>
      </c>
      <c r="AM126" s="49">
        <v>10</v>
      </c>
      <c r="AN126" s="50">
        <v>2.2482405539999997</v>
      </c>
      <c r="AO126" s="49">
        <v>3</v>
      </c>
      <c r="AP126" s="50">
        <v>0.81695850400000003</v>
      </c>
      <c r="AQ126" s="49">
        <v>1</v>
      </c>
      <c r="AR126" s="50">
        <v>0.17806493300000001</v>
      </c>
      <c r="AS126" s="49">
        <v>1</v>
      </c>
      <c r="AT126" s="50">
        <v>0.314951333</v>
      </c>
      <c r="AU126" s="49">
        <v>4</v>
      </c>
      <c r="AV126" s="50">
        <v>0.95221302799999996</v>
      </c>
      <c r="AW126" s="49">
        <v>1</v>
      </c>
      <c r="AX126" s="50">
        <v>0.15760996899999999</v>
      </c>
      <c r="AY126" s="49">
        <v>3</v>
      </c>
      <c r="AZ126" s="50">
        <v>0.88768446999999995</v>
      </c>
      <c r="BA126" s="49"/>
      <c r="BB126" s="50"/>
      <c r="BC126" s="49">
        <v>13</v>
      </c>
      <c r="BD126" s="50">
        <v>3.3074822370000003</v>
      </c>
      <c r="BE126" s="49">
        <v>34</v>
      </c>
      <c r="BF126" s="50">
        <v>8.3489293569999994</v>
      </c>
    </row>
    <row r="127" spans="1:58" x14ac:dyDescent="0.25">
      <c r="A127" s="48" t="s">
        <v>1165</v>
      </c>
      <c r="B127" s="48" t="s">
        <v>1155</v>
      </c>
      <c r="C127" s="48" t="s">
        <v>1160</v>
      </c>
      <c r="D127" s="48" t="s">
        <v>1179</v>
      </c>
      <c r="E127" s="49">
        <v>1</v>
      </c>
      <c r="F127" s="50">
        <v>0.33926171999999999</v>
      </c>
      <c r="G127" s="49">
        <v>1</v>
      </c>
      <c r="H127" s="50">
        <v>0.28862399999999999</v>
      </c>
      <c r="I127" s="49">
        <v>3</v>
      </c>
      <c r="J127" s="50">
        <v>0.62541289099999997</v>
      </c>
      <c r="K127" s="49">
        <v>3</v>
      </c>
      <c r="L127" s="50">
        <v>0.66056461499999997</v>
      </c>
      <c r="M127" s="49">
        <v>4</v>
      </c>
      <c r="N127" s="50">
        <v>0.777771781</v>
      </c>
      <c r="O127" s="49">
        <v>12</v>
      </c>
      <c r="P127" s="50">
        <v>2.6916350069999999</v>
      </c>
      <c r="Q127" s="49">
        <v>4</v>
      </c>
      <c r="R127" s="50">
        <v>1.101925354</v>
      </c>
      <c r="S127" s="49">
        <v>12</v>
      </c>
      <c r="T127" s="50">
        <v>2.6227785219999999</v>
      </c>
      <c r="U127" s="49">
        <v>0</v>
      </c>
      <c r="V127" s="50">
        <v>0</v>
      </c>
      <c r="W127" s="49">
        <v>4</v>
      </c>
      <c r="X127" s="50">
        <v>0.98236662399999997</v>
      </c>
      <c r="Y127" s="49">
        <v>7</v>
      </c>
      <c r="Z127" s="50">
        <v>1.3567250480000002</v>
      </c>
      <c r="AA127" s="49">
        <v>27</v>
      </c>
      <c r="AB127" s="50">
        <v>6.0637955480000008</v>
      </c>
      <c r="AC127" s="49">
        <v>4</v>
      </c>
      <c r="AD127" s="50">
        <v>0.80782996799999995</v>
      </c>
      <c r="AE127" s="49">
        <v>2</v>
      </c>
      <c r="AF127" s="50">
        <v>0.46888916999999997</v>
      </c>
      <c r="AG127" s="49">
        <v>7</v>
      </c>
      <c r="AH127" s="50">
        <v>1.4768362049999997</v>
      </c>
      <c r="AI127" s="49">
        <v>4</v>
      </c>
      <c r="AJ127" s="50">
        <v>0.77597594400000003</v>
      </c>
      <c r="AK127" s="49">
        <v>4</v>
      </c>
      <c r="AL127" s="50">
        <v>0.70479981599999997</v>
      </c>
      <c r="AM127" s="49">
        <v>21</v>
      </c>
      <c r="AN127" s="50">
        <v>4.2343311029999988</v>
      </c>
      <c r="AO127" s="49">
        <v>6</v>
      </c>
      <c r="AP127" s="50">
        <v>1.3323219850000001</v>
      </c>
      <c r="AQ127" s="49">
        <v>4</v>
      </c>
      <c r="AR127" s="50">
        <v>1.1460631320000001</v>
      </c>
      <c r="AS127" s="49">
        <v>6</v>
      </c>
      <c r="AT127" s="50">
        <v>1.1812020379999999</v>
      </c>
      <c r="AU127" s="49">
        <v>2</v>
      </c>
      <c r="AV127" s="50">
        <v>0.45794631899999999</v>
      </c>
      <c r="AW127" s="49">
        <v>2</v>
      </c>
      <c r="AX127" s="50">
        <v>0.47511462800000004</v>
      </c>
      <c r="AY127" s="49">
        <v>6</v>
      </c>
      <c r="AZ127" s="50">
        <v>1.2134098059999998</v>
      </c>
      <c r="BA127" s="49"/>
      <c r="BB127" s="50"/>
      <c r="BC127" s="49">
        <v>26</v>
      </c>
      <c r="BD127" s="50">
        <v>5.8060579079999997</v>
      </c>
      <c r="BE127" s="49">
        <v>86</v>
      </c>
      <c r="BF127" s="50">
        <v>18.795819565999999</v>
      </c>
    </row>
    <row r="128" spans="1:58" x14ac:dyDescent="0.25">
      <c r="A128" s="48" t="s">
        <v>1165</v>
      </c>
      <c r="B128" s="48" t="s">
        <v>1155</v>
      </c>
      <c r="C128" s="48" t="s">
        <v>1160</v>
      </c>
      <c r="D128" s="48" t="s">
        <v>1161</v>
      </c>
      <c r="E128" s="49">
        <v>0</v>
      </c>
      <c r="F128" s="50">
        <v>0</v>
      </c>
      <c r="G128" s="49">
        <v>0</v>
      </c>
      <c r="H128" s="50">
        <v>0</v>
      </c>
      <c r="I128" s="49">
        <v>4</v>
      </c>
      <c r="J128" s="50">
        <v>0.61690182699999996</v>
      </c>
      <c r="K128" s="49">
        <v>0</v>
      </c>
      <c r="L128" s="50">
        <v>0</v>
      </c>
      <c r="M128" s="49">
        <v>0</v>
      </c>
      <c r="N128" s="50">
        <v>0</v>
      </c>
      <c r="O128" s="49">
        <v>4</v>
      </c>
      <c r="P128" s="50">
        <v>0.61690182699999996</v>
      </c>
      <c r="Q128" s="49">
        <v>0</v>
      </c>
      <c r="R128" s="50">
        <v>0</v>
      </c>
      <c r="S128" s="49">
        <v>0</v>
      </c>
      <c r="T128" s="50">
        <v>0</v>
      </c>
      <c r="U128" s="49">
        <v>1</v>
      </c>
      <c r="V128" s="50">
        <v>0.16064798399999999</v>
      </c>
      <c r="W128" s="49">
        <v>0</v>
      </c>
      <c r="X128" s="50">
        <v>0</v>
      </c>
      <c r="Y128" s="49">
        <v>3</v>
      </c>
      <c r="Z128" s="50">
        <v>0.63661394999999998</v>
      </c>
      <c r="AA128" s="49">
        <v>4</v>
      </c>
      <c r="AB128" s="50">
        <v>0.79726193400000001</v>
      </c>
      <c r="AC128" s="49">
        <v>2</v>
      </c>
      <c r="AD128" s="50">
        <v>0.303582825</v>
      </c>
      <c r="AE128" s="49">
        <v>3</v>
      </c>
      <c r="AF128" s="50">
        <v>0.60135392999999993</v>
      </c>
      <c r="AG128" s="49">
        <v>5</v>
      </c>
      <c r="AH128" s="50">
        <v>1.0275429700000001</v>
      </c>
      <c r="AI128" s="49">
        <v>2</v>
      </c>
      <c r="AJ128" s="50">
        <v>0.46215897</v>
      </c>
      <c r="AK128" s="49">
        <v>0</v>
      </c>
      <c r="AL128" s="50">
        <v>0</v>
      </c>
      <c r="AM128" s="49">
        <v>12</v>
      </c>
      <c r="AN128" s="50">
        <v>2.3946386949999998</v>
      </c>
      <c r="AO128" s="49">
        <v>2</v>
      </c>
      <c r="AP128" s="50">
        <v>0.33040553</v>
      </c>
      <c r="AQ128" s="49">
        <v>2</v>
      </c>
      <c r="AR128" s="50">
        <v>0.28024899000000003</v>
      </c>
      <c r="AS128" s="49">
        <v>3</v>
      </c>
      <c r="AT128" s="50">
        <v>0.62473964999999998</v>
      </c>
      <c r="AU128" s="49">
        <v>3</v>
      </c>
      <c r="AV128" s="50">
        <v>0.59436426399999998</v>
      </c>
      <c r="AW128" s="49">
        <v>0</v>
      </c>
      <c r="AX128" s="50">
        <v>0</v>
      </c>
      <c r="AY128" s="49">
        <v>2</v>
      </c>
      <c r="AZ128" s="50">
        <v>0.28969559</v>
      </c>
      <c r="BA128" s="49"/>
      <c r="BB128" s="50"/>
      <c r="BC128" s="49">
        <v>12</v>
      </c>
      <c r="BD128" s="50">
        <v>2.1194540239999999</v>
      </c>
      <c r="BE128" s="49">
        <v>32</v>
      </c>
      <c r="BF128" s="50">
        <v>5.9282564799999999</v>
      </c>
    </row>
    <row r="129" spans="1:58" x14ac:dyDescent="0.25">
      <c r="A129" s="48" t="s">
        <v>1165</v>
      </c>
      <c r="B129" s="48" t="s">
        <v>1155</v>
      </c>
      <c r="C129" s="48" t="s">
        <v>1160</v>
      </c>
      <c r="D129" s="48" t="s">
        <v>1162</v>
      </c>
      <c r="E129" s="49">
        <v>0</v>
      </c>
      <c r="F129" s="50">
        <v>0</v>
      </c>
      <c r="G129" s="49">
        <v>0</v>
      </c>
      <c r="H129" s="50">
        <v>0</v>
      </c>
      <c r="I129" s="49">
        <v>0</v>
      </c>
      <c r="J129" s="50">
        <v>0</v>
      </c>
      <c r="K129" s="49">
        <v>0</v>
      </c>
      <c r="L129" s="50">
        <v>0</v>
      </c>
      <c r="M129" s="49">
        <v>0</v>
      </c>
      <c r="N129" s="50">
        <v>0</v>
      </c>
      <c r="O129" s="49">
        <v>0</v>
      </c>
      <c r="P129" s="50">
        <v>0</v>
      </c>
      <c r="Q129" s="49">
        <v>0</v>
      </c>
      <c r="R129" s="50">
        <v>0</v>
      </c>
      <c r="S129" s="49">
        <v>1</v>
      </c>
      <c r="T129" s="50">
        <v>0.151457964</v>
      </c>
      <c r="U129" s="49">
        <v>0</v>
      </c>
      <c r="V129" s="50">
        <v>0</v>
      </c>
      <c r="W129" s="49">
        <v>1</v>
      </c>
      <c r="X129" s="50">
        <v>0.23712404500000001</v>
      </c>
      <c r="Y129" s="49">
        <v>1</v>
      </c>
      <c r="Z129" s="50">
        <v>0.1575</v>
      </c>
      <c r="AA129" s="49">
        <v>3</v>
      </c>
      <c r="AB129" s="50">
        <v>0.54608200900000003</v>
      </c>
      <c r="AC129" s="49">
        <v>0</v>
      </c>
      <c r="AD129" s="50">
        <v>0</v>
      </c>
      <c r="AE129" s="49">
        <v>1</v>
      </c>
      <c r="AF129" s="50">
        <v>0.28747275</v>
      </c>
      <c r="AG129" s="49">
        <v>0</v>
      </c>
      <c r="AH129" s="50">
        <v>0</v>
      </c>
      <c r="AI129" s="49">
        <v>0</v>
      </c>
      <c r="AJ129" s="50">
        <v>0</v>
      </c>
      <c r="AK129" s="49">
        <v>0</v>
      </c>
      <c r="AL129" s="50">
        <v>0</v>
      </c>
      <c r="AM129" s="49">
        <v>1</v>
      </c>
      <c r="AN129" s="50">
        <v>0.28747275</v>
      </c>
      <c r="AO129" s="49">
        <v>1</v>
      </c>
      <c r="AP129" s="50">
        <v>0.206741442</v>
      </c>
      <c r="AQ129" s="49">
        <v>1</v>
      </c>
      <c r="AR129" s="50">
        <v>0.25417686</v>
      </c>
      <c r="AS129" s="49">
        <v>0</v>
      </c>
      <c r="AT129" s="50">
        <v>0</v>
      </c>
      <c r="AU129" s="49">
        <v>0</v>
      </c>
      <c r="AV129" s="50">
        <v>0</v>
      </c>
      <c r="AW129" s="49">
        <v>1</v>
      </c>
      <c r="AX129" s="50">
        <v>0.27156192000000001</v>
      </c>
      <c r="AY129" s="49">
        <v>2</v>
      </c>
      <c r="AZ129" s="50">
        <v>0.29608734800000003</v>
      </c>
      <c r="BA129" s="49"/>
      <c r="BB129" s="50"/>
      <c r="BC129" s="49">
        <v>5</v>
      </c>
      <c r="BD129" s="50">
        <v>1.0285675699999999</v>
      </c>
      <c r="BE129" s="49">
        <v>9</v>
      </c>
      <c r="BF129" s="50">
        <v>1.862122329</v>
      </c>
    </row>
    <row r="130" spans="1:58" x14ac:dyDescent="0.25">
      <c r="A130" s="48" t="s">
        <v>1165</v>
      </c>
      <c r="B130" s="48" t="s">
        <v>1155</v>
      </c>
      <c r="C130" s="48" t="s">
        <v>1160</v>
      </c>
      <c r="D130" s="48" t="s">
        <v>1163</v>
      </c>
      <c r="E130" s="49">
        <v>0</v>
      </c>
      <c r="F130" s="50">
        <v>0</v>
      </c>
      <c r="G130" s="49">
        <v>0</v>
      </c>
      <c r="H130" s="50">
        <v>0</v>
      </c>
      <c r="I130" s="49">
        <v>0</v>
      </c>
      <c r="J130" s="50">
        <v>0</v>
      </c>
      <c r="K130" s="49">
        <v>1</v>
      </c>
      <c r="L130" s="50">
        <v>0.16652911000000001</v>
      </c>
      <c r="M130" s="49">
        <v>1</v>
      </c>
      <c r="N130" s="50">
        <v>0.22059555</v>
      </c>
      <c r="O130" s="49">
        <v>2</v>
      </c>
      <c r="P130" s="50">
        <v>0.38712466000000001</v>
      </c>
      <c r="Q130" s="49">
        <v>0</v>
      </c>
      <c r="R130" s="50">
        <v>0</v>
      </c>
      <c r="S130" s="49">
        <v>2</v>
      </c>
      <c r="T130" s="50">
        <v>0.53881537499999999</v>
      </c>
      <c r="U130" s="49">
        <v>2</v>
      </c>
      <c r="V130" s="50">
        <v>0.63380510000000001</v>
      </c>
      <c r="W130" s="49">
        <v>2</v>
      </c>
      <c r="X130" s="50">
        <v>0.58083068000000004</v>
      </c>
      <c r="Y130" s="49">
        <v>0</v>
      </c>
      <c r="Z130" s="50">
        <v>0</v>
      </c>
      <c r="AA130" s="49">
        <v>6</v>
      </c>
      <c r="AB130" s="50">
        <v>1.753451155</v>
      </c>
      <c r="AC130" s="49">
        <v>1</v>
      </c>
      <c r="AD130" s="50">
        <v>0.28610400000000002</v>
      </c>
      <c r="AE130" s="49">
        <v>1</v>
      </c>
      <c r="AF130" s="50">
        <v>0.13701611699999999</v>
      </c>
      <c r="AG130" s="49">
        <v>2</v>
      </c>
      <c r="AH130" s="50">
        <v>0.45163748000000004</v>
      </c>
      <c r="AI130" s="49">
        <v>0</v>
      </c>
      <c r="AJ130" s="50">
        <v>0</v>
      </c>
      <c r="AK130" s="49">
        <v>0</v>
      </c>
      <c r="AL130" s="50">
        <v>0</v>
      </c>
      <c r="AM130" s="49">
        <v>4</v>
      </c>
      <c r="AN130" s="50">
        <v>0.87475759700000011</v>
      </c>
      <c r="AO130" s="49">
        <v>5</v>
      </c>
      <c r="AP130" s="50">
        <v>1.2821587830000001</v>
      </c>
      <c r="AQ130" s="49">
        <v>1</v>
      </c>
      <c r="AR130" s="50">
        <v>0.19936027000000001</v>
      </c>
      <c r="AS130" s="49">
        <v>0</v>
      </c>
      <c r="AT130" s="50">
        <v>0</v>
      </c>
      <c r="AU130" s="49">
        <v>1</v>
      </c>
      <c r="AV130" s="50">
        <v>0.342804</v>
      </c>
      <c r="AW130" s="49">
        <v>1</v>
      </c>
      <c r="AX130" s="50">
        <v>0.25145708</v>
      </c>
      <c r="AY130" s="49">
        <v>0</v>
      </c>
      <c r="AZ130" s="50">
        <v>0</v>
      </c>
      <c r="BA130" s="49"/>
      <c r="BB130" s="50"/>
      <c r="BC130" s="49">
        <v>8</v>
      </c>
      <c r="BD130" s="50">
        <v>2.0757801330000003</v>
      </c>
      <c r="BE130" s="49">
        <v>20</v>
      </c>
      <c r="BF130" s="50">
        <v>5.0911135450000007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A586-0AF6-4280-A3F4-72DD2BB677AA}">
  <dimension ref="A1:H19"/>
  <sheetViews>
    <sheetView workbookViewId="0">
      <selection activeCell="A12" sqref="A12:G19"/>
    </sheetView>
  </sheetViews>
  <sheetFormatPr defaultRowHeight="15" x14ac:dyDescent="0.25"/>
  <cols>
    <col min="1" max="1" width="18" customWidth="1"/>
    <col min="2" max="8" width="15.7109375" customWidth="1"/>
  </cols>
  <sheetData>
    <row r="1" spans="1:8" ht="23.25" x14ac:dyDescent="0.35">
      <c r="A1" s="11" t="s">
        <v>2818</v>
      </c>
    </row>
    <row r="2" spans="1:8" ht="18.75" x14ac:dyDescent="0.3">
      <c r="A2" s="72" t="s">
        <v>1601</v>
      </c>
    </row>
    <row r="4" spans="1:8" ht="18" customHeight="1" x14ac:dyDescent="0.25">
      <c r="A4" s="38" t="s">
        <v>1022</v>
      </c>
      <c r="B4" s="35" t="s">
        <v>2</v>
      </c>
      <c r="C4" s="32"/>
      <c r="D4" s="32"/>
      <c r="E4" s="32"/>
      <c r="F4" s="32"/>
      <c r="G4" s="32"/>
      <c r="H4" s="32"/>
    </row>
    <row r="5" spans="1:8" ht="18" customHeight="1" x14ac:dyDescent="0.25">
      <c r="A5" s="39"/>
      <c r="B5" s="36" t="s">
        <v>1194</v>
      </c>
      <c r="C5" s="34" t="s">
        <v>1195</v>
      </c>
      <c r="D5" s="34" t="s">
        <v>1196</v>
      </c>
      <c r="E5" s="34" t="s">
        <v>1200</v>
      </c>
      <c r="F5" s="34" t="s">
        <v>1199</v>
      </c>
      <c r="G5" s="34" t="s">
        <v>1198</v>
      </c>
      <c r="H5" s="34" t="s">
        <v>1197</v>
      </c>
    </row>
    <row r="6" spans="1:8" ht="18" customHeight="1" x14ac:dyDescent="0.25">
      <c r="A6" s="37">
        <v>2012</v>
      </c>
      <c r="B6" s="31">
        <v>24.673584735999945</v>
      </c>
      <c r="C6" s="31">
        <v>2.6565787429999999</v>
      </c>
      <c r="D6" s="31">
        <v>0</v>
      </c>
      <c r="E6" s="31">
        <v>3.6252617070000004</v>
      </c>
      <c r="F6" s="31">
        <v>28.253370506999996</v>
      </c>
      <c r="G6" s="31">
        <v>0</v>
      </c>
      <c r="H6" s="31">
        <v>0.524558729</v>
      </c>
    </row>
    <row r="7" spans="1:8" ht="18" customHeight="1" x14ac:dyDescent="0.25">
      <c r="A7" s="33">
        <v>2013</v>
      </c>
      <c r="B7" s="31">
        <v>69.03476337299999</v>
      </c>
      <c r="C7" s="31">
        <v>45.484829823999995</v>
      </c>
      <c r="D7" s="31">
        <v>0</v>
      </c>
      <c r="E7" s="31">
        <v>21.733385087000016</v>
      </c>
      <c r="F7" s="31">
        <v>81.32764793900003</v>
      </c>
      <c r="G7" s="31">
        <v>6.4057239530000007</v>
      </c>
      <c r="H7" s="31">
        <v>12.217749186999997</v>
      </c>
    </row>
    <row r="8" spans="1:8" ht="18" customHeight="1" x14ac:dyDescent="0.25">
      <c r="A8" s="33">
        <v>2014</v>
      </c>
      <c r="B8" s="31">
        <v>74.899144585999977</v>
      </c>
      <c r="C8" s="31">
        <v>66.135643374000026</v>
      </c>
      <c r="D8" s="31">
        <v>42.714138229999996</v>
      </c>
      <c r="E8" s="31">
        <v>26.065719772000012</v>
      </c>
      <c r="F8" s="31">
        <v>91.97427818900006</v>
      </c>
      <c r="G8" s="31">
        <v>60.453597677000054</v>
      </c>
      <c r="H8" s="31">
        <v>31.357971544999995</v>
      </c>
    </row>
    <row r="9" spans="1:8" ht="18" customHeight="1" x14ac:dyDescent="0.25">
      <c r="A9" s="33">
        <v>2015</v>
      </c>
      <c r="B9" s="31">
        <v>141.27318524699993</v>
      </c>
      <c r="C9" s="31">
        <v>145.45153208199994</v>
      </c>
      <c r="D9" s="31">
        <v>141.134214324</v>
      </c>
      <c r="E9" s="31">
        <v>88.304594300999938</v>
      </c>
      <c r="F9" s="31">
        <v>183.18727400699993</v>
      </c>
      <c r="G9" s="31">
        <v>142.14284398999996</v>
      </c>
      <c r="H9" s="31">
        <v>73.303126989000006</v>
      </c>
    </row>
    <row r="10" spans="1:8" ht="18" customHeight="1" x14ac:dyDescent="0.25">
      <c r="A10" s="33">
        <v>2016</v>
      </c>
      <c r="B10" s="31">
        <v>96.316004054999965</v>
      </c>
      <c r="C10" s="31">
        <v>96.070253622000038</v>
      </c>
      <c r="D10" s="31">
        <v>133.84540482900016</v>
      </c>
      <c r="E10" s="31">
        <v>60.665310379999937</v>
      </c>
      <c r="F10" s="31">
        <v>124.48113361899992</v>
      </c>
      <c r="G10" s="31">
        <v>82.917662936000013</v>
      </c>
      <c r="H10" s="31">
        <v>57.117583275000044</v>
      </c>
    </row>
    <row r="12" spans="1:8" x14ac:dyDescent="0.25">
      <c r="A12" s="38" t="s">
        <v>1022</v>
      </c>
      <c r="B12" s="39"/>
      <c r="C12" s="37">
        <v>2012</v>
      </c>
      <c r="D12" s="33">
        <v>2013</v>
      </c>
      <c r="E12" s="33">
        <v>2014</v>
      </c>
      <c r="F12" s="33">
        <v>2015</v>
      </c>
      <c r="G12" s="33">
        <v>2016</v>
      </c>
    </row>
    <row r="13" spans="1:8" x14ac:dyDescent="0.25">
      <c r="A13" s="35" t="s">
        <v>2</v>
      </c>
      <c r="B13" s="36" t="s">
        <v>1194</v>
      </c>
      <c r="C13" s="31">
        <v>24.673584735999945</v>
      </c>
      <c r="D13" s="31">
        <v>69.03476337299999</v>
      </c>
      <c r="E13" s="31">
        <v>74.899144585999977</v>
      </c>
      <c r="F13" s="31">
        <v>141.27318524699993</v>
      </c>
      <c r="G13" s="31">
        <v>96.316004054999965</v>
      </c>
    </row>
    <row r="14" spans="1:8" x14ac:dyDescent="0.25">
      <c r="A14" s="32"/>
      <c r="B14" s="34" t="s">
        <v>1195</v>
      </c>
      <c r="C14" s="31">
        <v>2.6565787429999999</v>
      </c>
      <c r="D14" s="31">
        <v>45.484829823999995</v>
      </c>
      <c r="E14" s="31">
        <v>66.135643374000026</v>
      </c>
      <c r="F14" s="31">
        <v>145.45153208199994</v>
      </c>
      <c r="G14" s="31">
        <v>96.070253622000038</v>
      </c>
    </row>
    <row r="15" spans="1:8" x14ac:dyDescent="0.25">
      <c r="A15" s="32"/>
      <c r="B15" s="34" t="s">
        <v>1196</v>
      </c>
      <c r="C15" s="31">
        <v>0</v>
      </c>
      <c r="D15" s="31">
        <v>0</v>
      </c>
      <c r="E15" s="31">
        <v>42.714138229999996</v>
      </c>
      <c r="F15" s="31">
        <v>141.134214324</v>
      </c>
      <c r="G15" s="31">
        <v>133.84540482900016</v>
      </c>
    </row>
    <row r="16" spans="1:8" x14ac:dyDescent="0.25">
      <c r="A16" s="32"/>
      <c r="B16" s="34" t="s">
        <v>1200</v>
      </c>
      <c r="C16" s="31">
        <v>3.6252617070000004</v>
      </c>
      <c r="D16" s="31">
        <v>21.733385087000016</v>
      </c>
      <c r="E16" s="31">
        <v>26.065719772000012</v>
      </c>
      <c r="F16" s="31">
        <v>88.304594300999938</v>
      </c>
      <c r="G16" s="31">
        <v>60.665310379999937</v>
      </c>
    </row>
    <row r="17" spans="1:7" x14ac:dyDescent="0.25">
      <c r="A17" s="32"/>
      <c r="B17" s="34" t="s">
        <v>1199</v>
      </c>
      <c r="C17" s="31">
        <v>28.253370506999996</v>
      </c>
      <c r="D17" s="31">
        <v>81.32764793900003</v>
      </c>
      <c r="E17" s="31">
        <v>91.97427818900006</v>
      </c>
      <c r="F17" s="31">
        <v>183.18727400699993</v>
      </c>
      <c r="G17" s="31">
        <v>124.48113361899992</v>
      </c>
    </row>
    <row r="18" spans="1:7" x14ac:dyDescent="0.25">
      <c r="A18" s="32"/>
      <c r="B18" s="34" t="s">
        <v>1198</v>
      </c>
      <c r="C18" s="31">
        <v>0</v>
      </c>
      <c r="D18" s="31">
        <v>6.4057239530000007</v>
      </c>
      <c r="E18" s="31">
        <v>60.453597677000054</v>
      </c>
      <c r="F18" s="31">
        <v>142.14284398999996</v>
      </c>
      <c r="G18" s="31">
        <v>82.917662936000013</v>
      </c>
    </row>
    <row r="19" spans="1:7" x14ac:dyDescent="0.25">
      <c r="A19" s="32"/>
      <c r="B19" s="34" t="s">
        <v>1197</v>
      </c>
      <c r="C19" s="31">
        <v>0.524558729</v>
      </c>
      <c r="D19" s="31">
        <v>12.217749186999997</v>
      </c>
      <c r="E19" s="31">
        <v>31.357971544999995</v>
      </c>
      <c r="F19" s="31">
        <v>73.303126989000006</v>
      </c>
      <c r="G19" s="31">
        <v>57.117583275000044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C32A-DB30-4B35-A6FE-455FE71EA37D}">
  <dimension ref="A1:L455"/>
  <sheetViews>
    <sheetView workbookViewId="0">
      <selection activeCell="I8" sqref="I8"/>
    </sheetView>
  </sheetViews>
  <sheetFormatPr defaultRowHeight="15.75" x14ac:dyDescent="0.25"/>
  <cols>
    <col min="1" max="1" width="27.140625" style="14" customWidth="1"/>
    <col min="2" max="2" width="16.5703125" style="14" bestFit="1" customWidth="1"/>
    <col min="3" max="3" width="25.28515625" style="14" bestFit="1" customWidth="1"/>
    <col min="4" max="4" width="6.7109375" style="14" bestFit="1" customWidth="1"/>
    <col min="5" max="5" width="11.28515625" style="14" bestFit="1" customWidth="1"/>
    <col min="6" max="6" width="11.42578125" style="14" bestFit="1" customWidth="1"/>
    <col min="7" max="7" width="4" style="14" customWidth="1"/>
    <col min="8" max="8" width="25.28515625" style="14" bestFit="1" customWidth="1"/>
    <col min="9" max="9" width="19.140625" style="14" customWidth="1"/>
    <col min="10" max="10" width="24.5703125" bestFit="1" customWidth="1"/>
    <col min="11" max="11" width="15.5703125" style="16" bestFit="1" customWidth="1"/>
    <col min="12" max="12" width="23.85546875" style="16" bestFit="1" customWidth="1"/>
  </cols>
  <sheetData>
    <row r="1" spans="1:12" ht="23.25" x14ac:dyDescent="0.35">
      <c r="A1" s="11" t="s">
        <v>2819</v>
      </c>
    </row>
    <row r="2" spans="1:12" ht="18.75" x14ac:dyDescent="0.3">
      <c r="A2" s="72" t="s">
        <v>1605</v>
      </c>
    </row>
    <row r="4" spans="1:12" ht="21" x14ac:dyDescent="0.35">
      <c r="A4" s="149" t="s">
        <v>0</v>
      </c>
      <c r="B4" s="150"/>
      <c r="C4" s="150"/>
      <c r="D4" s="150"/>
      <c r="E4" s="150"/>
      <c r="F4" s="151"/>
      <c r="H4" s="17" t="s">
        <v>952</v>
      </c>
      <c r="I4" s="18">
        <f>COUNT(F6:F455)</f>
        <v>450</v>
      </c>
      <c r="J4" s="121"/>
      <c r="K4" s="16" t="s">
        <v>135</v>
      </c>
      <c r="L4" s="16" t="s">
        <v>202</v>
      </c>
    </row>
    <row r="5" spans="1:12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2" t="s">
        <v>5</v>
      </c>
      <c r="F5" s="2" t="s">
        <v>6</v>
      </c>
      <c r="H5" s="17" t="s">
        <v>953</v>
      </c>
      <c r="I5" s="18">
        <f>SUM(F6:F455)</f>
        <v>9898288790</v>
      </c>
      <c r="J5" s="121"/>
      <c r="K5" s="16" t="s">
        <v>92</v>
      </c>
      <c r="L5" s="16" t="s">
        <v>334</v>
      </c>
    </row>
    <row r="6" spans="1:12" ht="21" x14ac:dyDescent="0.35">
      <c r="A6" s="3" t="s">
        <v>7</v>
      </c>
      <c r="B6" s="3" t="s">
        <v>8</v>
      </c>
      <c r="C6" s="3" t="s">
        <v>9</v>
      </c>
      <c r="D6" s="3">
        <v>12</v>
      </c>
      <c r="E6" s="4">
        <v>630200</v>
      </c>
      <c r="F6" s="4">
        <v>7561400</v>
      </c>
      <c r="H6" s="17" t="s">
        <v>954</v>
      </c>
      <c r="I6" s="18">
        <f>AVERAGE(F6:F455)</f>
        <v>21996197.311111111</v>
      </c>
      <c r="J6" s="121"/>
      <c r="K6" s="16" t="s">
        <v>71</v>
      </c>
      <c r="L6" s="16" t="s">
        <v>37</v>
      </c>
    </row>
    <row r="7" spans="1:12" ht="21" x14ac:dyDescent="0.35">
      <c r="A7" s="3" t="s">
        <v>10</v>
      </c>
      <c r="B7" s="3" t="s">
        <v>11</v>
      </c>
      <c r="C7" s="3" t="s">
        <v>12</v>
      </c>
      <c r="D7" s="3">
        <v>12</v>
      </c>
      <c r="E7" s="4">
        <v>788300</v>
      </c>
      <c r="F7" s="4">
        <v>9458600</v>
      </c>
      <c r="H7" s="17" t="s">
        <v>955</v>
      </c>
      <c r="I7" s="18">
        <f>MAX(F6:F455)</f>
        <v>99481160</v>
      </c>
      <c r="J7" s="121"/>
      <c r="K7" s="16" t="s">
        <v>65</v>
      </c>
      <c r="L7" s="16" t="s">
        <v>108</v>
      </c>
    </row>
    <row r="8" spans="1:12" ht="21" x14ac:dyDescent="0.35">
      <c r="A8" s="3" t="s">
        <v>13</v>
      </c>
      <c r="B8" s="3" t="s">
        <v>14</v>
      </c>
      <c r="C8" s="3" t="s">
        <v>12</v>
      </c>
      <c r="D8" s="3">
        <v>6</v>
      </c>
      <c r="E8" s="4">
        <v>4110600</v>
      </c>
      <c r="F8" s="4">
        <v>24663520</v>
      </c>
      <c r="H8" s="17" t="s">
        <v>956</v>
      </c>
      <c r="I8" s="18">
        <f>MIN(F6:F456)</f>
        <v>5052400</v>
      </c>
      <c r="J8" s="121"/>
      <c r="K8" s="16" t="s">
        <v>122</v>
      </c>
      <c r="L8" s="16" t="s">
        <v>502</v>
      </c>
    </row>
    <row r="9" spans="1:12" x14ac:dyDescent="0.25">
      <c r="A9" s="3" t="s">
        <v>15</v>
      </c>
      <c r="B9" s="3" t="s">
        <v>11</v>
      </c>
      <c r="C9" s="3" t="s">
        <v>16</v>
      </c>
      <c r="D9" s="3">
        <v>7</v>
      </c>
      <c r="E9" s="4">
        <v>951500</v>
      </c>
      <c r="F9" s="4">
        <v>6660000</v>
      </c>
      <c r="K9" s="16" t="s">
        <v>149</v>
      </c>
      <c r="L9" s="16" t="s">
        <v>25</v>
      </c>
    </row>
    <row r="10" spans="1:12" x14ac:dyDescent="0.25">
      <c r="A10" s="3" t="s">
        <v>17</v>
      </c>
      <c r="B10" s="3" t="s">
        <v>18</v>
      </c>
      <c r="C10" s="3" t="s">
        <v>19</v>
      </c>
      <c r="D10" s="3">
        <v>8</v>
      </c>
      <c r="E10" s="4">
        <v>1272100</v>
      </c>
      <c r="F10" s="4">
        <v>10176400</v>
      </c>
      <c r="K10" s="16" t="s">
        <v>100</v>
      </c>
      <c r="L10" s="16" t="s">
        <v>9</v>
      </c>
    </row>
    <row r="11" spans="1:12" x14ac:dyDescent="0.25">
      <c r="A11" s="3" t="s">
        <v>20</v>
      </c>
      <c r="B11" s="3" t="s">
        <v>21</v>
      </c>
      <c r="C11" s="3" t="s">
        <v>9</v>
      </c>
      <c r="D11" s="3">
        <v>10</v>
      </c>
      <c r="E11" s="4">
        <v>1470100</v>
      </c>
      <c r="F11" s="4">
        <v>14700600</v>
      </c>
      <c r="K11" s="16" t="s">
        <v>261</v>
      </c>
      <c r="L11" s="16" t="s">
        <v>12</v>
      </c>
    </row>
    <row r="12" spans="1:12" x14ac:dyDescent="0.25">
      <c r="A12" s="3" t="s">
        <v>22</v>
      </c>
      <c r="B12" s="3" t="s">
        <v>23</v>
      </c>
      <c r="C12" s="3" t="s">
        <v>16</v>
      </c>
      <c r="D12" s="3">
        <v>11</v>
      </c>
      <c r="E12" s="4">
        <v>1093700</v>
      </c>
      <c r="F12" s="4">
        <v>12029700</v>
      </c>
      <c r="K12" s="16" t="s">
        <v>217</v>
      </c>
      <c r="L12" s="16" t="s">
        <v>87</v>
      </c>
    </row>
    <row r="13" spans="1:12" x14ac:dyDescent="0.25">
      <c r="A13" s="3" t="s">
        <v>24</v>
      </c>
      <c r="B13" s="3" t="s">
        <v>8</v>
      </c>
      <c r="C13" s="3" t="s">
        <v>25</v>
      </c>
      <c r="D13" s="3">
        <v>9</v>
      </c>
      <c r="E13" s="4">
        <v>1257000</v>
      </c>
      <c r="F13" s="4">
        <v>11312800</v>
      </c>
      <c r="K13" s="16" t="s">
        <v>8</v>
      </c>
      <c r="L13" s="16" t="s">
        <v>19</v>
      </c>
    </row>
    <row r="14" spans="1:12" x14ac:dyDescent="0.25">
      <c r="A14" s="3" t="s">
        <v>26</v>
      </c>
      <c r="B14" s="3" t="s">
        <v>27</v>
      </c>
      <c r="C14" s="3" t="s">
        <v>16</v>
      </c>
      <c r="D14" s="3">
        <v>14</v>
      </c>
      <c r="E14" s="4">
        <v>1598700</v>
      </c>
      <c r="F14" s="4">
        <v>22381800</v>
      </c>
      <c r="K14" s="16" t="s">
        <v>417</v>
      </c>
      <c r="L14" s="16" t="s">
        <v>419</v>
      </c>
    </row>
    <row r="15" spans="1:12" x14ac:dyDescent="0.25">
      <c r="A15" s="3" t="s">
        <v>28</v>
      </c>
      <c r="B15" s="3" t="s">
        <v>29</v>
      </c>
      <c r="C15" s="3" t="s">
        <v>12</v>
      </c>
      <c r="D15" s="3">
        <v>8</v>
      </c>
      <c r="E15" s="4">
        <v>2319000</v>
      </c>
      <c r="F15" s="4">
        <v>18551500</v>
      </c>
      <c r="K15" s="16" t="s">
        <v>48</v>
      </c>
      <c r="L15" s="16" t="s">
        <v>16</v>
      </c>
    </row>
    <row r="16" spans="1:12" x14ac:dyDescent="0.25">
      <c r="A16" s="3" t="s">
        <v>30</v>
      </c>
      <c r="B16" s="3" t="s">
        <v>31</v>
      </c>
      <c r="C16" s="3" t="s">
        <v>12</v>
      </c>
      <c r="D16" s="3">
        <v>10</v>
      </c>
      <c r="E16" s="4">
        <v>3143000</v>
      </c>
      <c r="F16" s="4">
        <v>31429100</v>
      </c>
      <c r="K16" s="16" t="s">
        <v>372</v>
      </c>
    </row>
    <row r="17" spans="1:11" x14ac:dyDescent="0.25">
      <c r="A17" s="3" t="s">
        <v>32</v>
      </c>
      <c r="B17" s="3" t="s">
        <v>23</v>
      </c>
      <c r="C17" s="3" t="s">
        <v>25</v>
      </c>
      <c r="D17" s="3">
        <v>8</v>
      </c>
      <c r="E17" s="4">
        <v>3147200</v>
      </c>
      <c r="F17" s="4">
        <v>25177000</v>
      </c>
      <c r="K17" s="16" t="s">
        <v>78</v>
      </c>
    </row>
    <row r="18" spans="1:11" x14ac:dyDescent="0.25">
      <c r="A18" s="3" t="s">
        <v>33</v>
      </c>
      <c r="B18" s="3" t="s">
        <v>34</v>
      </c>
      <c r="C18" s="3" t="s">
        <v>25</v>
      </c>
      <c r="D18" s="3">
        <v>19</v>
      </c>
      <c r="E18" s="4">
        <v>340600</v>
      </c>
      <c r="F18" s="4">
        <v>6470300</v>
      </c>
      <c r="K18" s="16" t="s">
        <v>62</v>
      </c>
    </row>
    <row r="19" spans="1:11" x14ac:dyDescent="0.25">
      <c r="A19" s="3" t="s">
        <v>35</v>
      </c>
      <c r="B19" s="3" t="s">
        <v>36</v>
      </c>
      <c r="C19" s="3" t="s">
        <v>37</v>
      </c>
      <c r="D19" s="3">
        <v>7</v>
      </c>
      <c r="E19" s="4">
        <v>1950300</v>
      </c>
      <c r="F19" s="4">
        <v>13651700</v>
      </c>
      <c r="K19" s="16" t="s">
        <v>34</v>
      </c>
    </row>
    <row r="20" spans="1:11" x14ac:dyDescent="0.25">
      <c r="A20" s="3" t="s">
        <v>38</v>
      </c>
      <c r="B20" s="3" t="s">
        <v>34</v>
      </c>
      <c r="C20" s="3" t="s">
        <v>16</v>
      </c>
      <c r="D20" s="3">
        <v>12</v>
      </c>
      <c r="E20" s="4">
        <v>910300</v>
      </c>
      <c r="F20" s="4">
        <v>10923500</v>
      </c>
      <c r="K20" s="16" t="s">
        <v>116</v>
      </c>
    </row>
    <row r="21" spans="1:11" x14ac:dyDescent="0.25">
      <c r="A21" s="3" t="s">
        <v>39</v>
      </c>
      <c r="B21" s="3" t="s">
        <v>40</v>
      </c>
      <c r="C21" s="3" t="s">
        <v>9</v>
      </c>
      <c r="D21" s="3">
        <v>7</v>
      </c>
      <c r="E21" s="4">
        <v>1633600</v>
      </c>
      <c r="F21" s="4">
        <v>11434800</v>
      </c>
      <c r="K21" s="16" t="s">
        <v>290</v>
      </c>
    </row>
    <row r="22" spans="1:11" x14ac:dyDescent="0.25">
      <c r="A22" s="3" t="s">
        <v>41</v>
      </c>
      <c r="B22" s="3" t="s">
        <v>23</v>
      </c>
      <c r="C22" s="3" t="s">
        <v>9</v>
      </c>
      <c r="D22" s="3">
        <v>6</v>
      </c>
      <c r="E22" s="4">
        <v>6531600</v>
      </c>
      <c r="F22" s="4">
        <v>39189510.000000007</v>
      </c>
      <c r="K22" s="16" t="s">
        <v>118</v>
      </c>
    </row>
    <row r="23" spans="1:11" x14ac:dyDescent="0.25">
      <c r="A23" s="3" t="s">
        <v>42</v>
      </c>
      <c r="B23" s="3" t="s">
        <v>18</v>
      </c>
      <c r="C23" s="3" t="s">
        <v>12</v>
      </c>
      <c r="D23" s="3">
        <v>11</v>
      </c>
      <c r="E23" s="4">
        <v>1317700</v>
      </c>
      <c r="F23" s="4">
        <v>14494100</v>
      </c>
      <c r="K23" s="16" t="s">
        <v>161</v>
      </c>
    </row>
    <row r="24" spans="1:11" x14ac:dyDescent="0.25">
      <c r="A24" s="3" t="s">
        <v>43</v>
      </c>
      <c r="B24" s="3" t="s">
        <v>44</v>
      </c>
      <c r="C24" s="3" t="s">
        <v>16</v>
      </c>
      <c r="D24" s="3">
        <v>9</v>
      </c>
      <c r="E24" s="4">
        <v>3075300</v>
      </c>
      <c r="F24" s="4">
        <v>27677000</v>
      </c>
      <c r="K24" s="16" t="s">
        <v>36</v>
      </c>
    </row>
    <row r="25" spans="1:11" x14ac:dyDescent="0.25">
      <c r="A25" s="3" t="s">
        <v>45</v>
      </c>
      <c r="B25" s="3" t="s">
        <v>46</v>
      </c>
      <c r="C25" s="3" t="s">
        <v>25</v>
      </c>
      <c r="D25" s="3">
        <v>26</v>
      </c>
      <c r="E25" s="4">
        <v>459800</v>
      </c>
      <c r="F25" s="4">
        <v>11952500</v>
      </c>
      <c r="K25" s="16" t="s">
        <v>114</v>
      </c>
    </row>
    <row r="26" spans="1:11" x14ac:dyDescent="0.25">
      <c r="A26" s="3" t="s">
        <v>47</v>
      </c>
      <c r="B26" s="3" t="s">
        <v>48</v>
      </c>
      <c r="C26" s="3" t="s">
        <v>9</v>
      </c>
      <c r="D26" s="3">
        <v>14</v>
      </c>
      <c r="E26" s="4">
        <v>934000</v>
      </c>
      <c r="F26" s="4">
        <v>13075200</v>
      </c>
      <c r="K26" s="16" t="s">
        <v>127</v>
      </c>
    </row>
    <row r="27" spans="1:11" x14ac:dyDescent="0.25">
      <c r="A27" s="3" t="s">
        <v>49</v>
      </c>
      <c r="B27" s="3" t="s">
        <v>50</v>
      </c>
      <c r="C27" s="3" t="s">
        <v>19</v>
      </c>
      <c r="D27" s="3">
        <v>14</v>
      </c>
      <c r="E27" s="4">
        <v>504800</v>
      </c>
      <c r="F27" s="4">
        <v>7066400</v>
      </c>
      <c r="K27" s="16" t="s">
        <v>434</v>
      </c>
    </row>
    <row r="28" spans="1:11" x14ac:dyDescent="0.25">
      <c r="A28" s="3" t="s">
        <v>51</v>
      </c>
      <c r="B28" s="3" t="s">
        <v>52</v>
      </c>
      <c r="C28" s="3" t="s">
        <v>16</v>
      </c>
      <c r="D28" s="3">
        <v>7</v>
      </c>
      <c r="E28" s="4">
        <v>1159100</v>
      </c>
      <c r="F28" s="4">
        <v>8113240</v>
      </c>
      <c r="K28" s="16" t="s">
        <v>215</v>
      </c>
    </row>
    <row r="29" spans="1:11" x14ac:dyDescent="0.25">
      <c r="A29" s="3" t="s">
        <v>53</v>
      </c>
      <c r="B29" s="3" t="s">
        <v>54</v>
      </c>
      <c r="C29" s="3" t="s">
        <v>25</v>
      </c>
      <c r="D29" s="3">
        <v>8</v>
      </c>
      <c r="E29" s="4">
        <v>2309900</v>
      </c>
      <c r="F29" s="4">
        <v>18478500</v>
      </c>
      <c r="K29" s="16" t="s">
        <v>61</v>
      </c>
    </row>
    <row r="30" spans="1:11" x14ac:dyDescent="0.25">
      <c r="A30" s="3" t="s">
        <v>55</v>
      </c>
      <c r="B30" s="3" t="s">
        <v>50</v>
      </c>
      <c r="C30" s="3" t="s">
        <v>25</v>
      </c>
      <c r="D30" s="3">
        <v>10</v>
      </c>
      <c r="E30" s="4">
        <v>2866200</v>
      </c>
      <c r="F30" s="4">
        <v>28661590</v>
      </c>
      <c r="K30" s="16" t="s">
        <v>29</v>
      </c>
    </row>
    <row r="31" spans="1:11" x14ac:dyDescent="0.25">
      <c r="A31" s="3" t="s">
        <v>56</v>
      </c>
      <c r="B31" s="3" t="s">
        <v>57</v>
      </c>
      <c r="C31" s="3" t="s">
        <v>12</v>
      </c>
      <c r="D31" s="3">
        <v>5</v>
      </c>
      <c r="E31" s="4">
        <v>3511900</v>
      </c>
      <c r="F31" s="4">
        <v>17559400</v>
      </c>
      <c r="K31" s="16" t="s">
        <v>31</v>
      </c>
    </row>
    <row r="32" spans="1:11" x14ac:dyDescent="0.25">
      <c r="A32" s="3" t="s">
        <v>58</v>
      </c>
      <c r="B32" s="3" t="s">
        <v>59</v>
      </c>
      <c r="C32" s="3" t="s">
        <v>25</v>
      </c>
      <c r="D32" s="3">
        <v>9</v>
      </c>
      <c r="E32" s="4">
        <v>946400</v>
      </c>
      <c r="F32" s="4">
        <v>8517300</v>
      </c>
      <c r="K32" s="16" t="s">
        <v>44</v>
      </c>
    </row>
    <row r="33" spans="1:11" x14ac:dyDescent="0.25">
      <c r="A33" s="3" t="s">
        <v>60</v>
      </c>
      <c r="B33" s="3" t="s">
        <v>61</v>
      </c>
      <c r="C33" s="3" t="s">
        <v>12</v>
      </c>
      <c r="D33" s="3">
        <v>10</v>
      </c>
      <c r="E33" s="4">
        <v>1607600</v>
      </c>
      <c r="F33" s="4">
        <v>16075400</v>
      </c>
      <c r="K33" s="16" t="s">
        <v>211</v>
      </c>
    </row>
    <row r="34" spans="1:11" x14ac:dyDescent="0.25">
      <c r="A34" s="3" t="s">
        <v>1234</v>
      </c>
      <c r="B34" s="3" t="s">
        <v>62</v>
      </c>
      <c r="C34" s="3" t="s">
        <v>25</v>
      </c>
      <c r="D34" s="3">
        <v>9</v>
      </c>
      <c r="E34" s="4">
        <v>1318100</v>
      </c>
      <c r="F34" s="4">
        <v>11862200</v>
      </c>
      <c r="K34" s="16" t="s">
        <v>52</v>
      </c>
    </row>
    <row r="35" spans="1:11" x14ac:dyDescent="0.25">
      <c r="A35" s="3" t="s">
        <v>63</v>
      </c>
      <c r="B35" s="3" t="s">
        <v>14</v>
      </c>
      <c r="C35" s="3" t="s">
        <v>12</v>
      </c>
      <c r="D35" s="3">
        <v>8</v>
      </c>
      <c r="E35" s="4">
        <v>1641700</v>
      </c>
      <c r="F35" s="4">
        <v>13133000</v>
      </c>
      <c r="K35" s="16" t="s">
        <v>18</v>
      </c>
    </row>
    <row r="36" spans="1:11" x14ac:dyDescent="0.25">
      <c r="A36" s="3" t="s">
        <v>64</v>
      </c>
      <c r="B36" s="3" t="s">
        <v>65</v>
      </c>
      <c r="C36" s="3" t="s">
        <v>19</v>
      </c>
      <c r="D36" s="3">
        <v>6</v>
      </c>
      <c r="E36" s="4">
        <v>1407800</v>
      </c>
      <c r="F36" s="4">
        <v>8446400</v>
      </c>
      <c r="K36" s="16" t="s">
        <v>229</v>
      </c>
    </row>
    <row r="37" spans="1:11" x14ac:dyDescent="0.25">
      <c r="A37" s="3" t="s">
        <v>66</v>
      </c>
      <c r="B37" s="3" t="s">
        <v>67</v>
      </c>
      <c r="C37" s="3" t="s">
        <v>25</v>
      </c>
      <c r="D37" s="3">
        <v>6</v>
      </c>
      <c r="E37" s="4">
        <v>1182700</v>
      </c>
      <c r="F37" s="4">
        <v>7095700</v>
      </c>
      <c r="K37" s="16" t="s">
        <v>50</v>
      </c>
    </row>
    <row r="38" spans="1:11" x14ac:dyDescent="0.25">
      <c r="A38" s="3" t="s">
        <v>68</v>
      </c>
      <c r="B38" s="3" t="s">
        <v>29</v>
      </c>
      <c r="C38" s="3" t="s">
        <v>9</v>
      </c>
      <c r="D38" s="3">
        <v>8</v>
      </c>
      <c r="E38" s="4">
        <v>3797100</v>
      </c>
      <c r="F38" s="4">
        <v>30376590</v>
      </c>
      <c r="K38" s="16" t="s">
        <v>219</v>
      </c>
    </row>
    <row r="39" spans="1:11" x14ac:dyDescent="0.25">
      <c r="A39" s="3" t="s">
        <v>69</v>
      </c>
      <c r="B39" s="3" t="s">
        <v>8</v>
      </c>
      <c r="C39" s="3" t="s">
        <v>16</v>
      </c>
      <c r="D39" s="3">
        <v>9</v>
      </c>
      <c r="E39" s="4">
        <v>1840000</v>
      </c>
      <c r="F39" s="4">
        <v>16560000</v>
      </c>
      <c r="K39" s="16" t="s">
        <v>59</v>
      </c>
    </row>
    <row r="40" spans="1:11" x14ac:dyDescent="0.25">
      <c r="A40" s="3" t="s">
        <v>70</v>
      </c>
      <c r="B40" s="3" t="s">
        <v>71</v>
      </c>
      <c r="C40" s="3" t="s">
        <v>25</v>
      </c>
      <c r="D40" s="3">
        <v>16</v>
      </c>
      <c r="E40" s="4">
        <v>1218800</v>
      </c>
      <c r="F40" s="4">
        <v>19499800</v>
      </c>
      <c r="K40" s="16" t="s">
        <v>267</v>
      </c>
    </row>
    <row r="41" spans="1:11" x14ac:dyDescent="0.25">
      <c r="A41" s="3" t="s">
        <v>72</v>
      </c>
      <c r="B41" s="3" t="s">
        <v>23</v>
      </c>
      <c r="C41" s="3" t="s">
        <v>9</v>
      </c>
      <c r="D41" s="3">
        <v>3</v>
      </c>
      <c r="E41" s="4">
        <v>8294300</v>
      </c>
      <c r="F41" s="4">
        <v>24882800</v>
      </c>
      <c r="K41" s="16" t="s">
        <v>67</v>
      </c>
    </row>
    <row r="42" spans="1:11" x14ac:dyDescent="0.25">
      <c r="A42" s="3" t="s">
        <v>73</v>
      </c>
      <c r="B42" s="3" t="s">
        <v>31</v>
      </c>
      <c r="C42" s="3" t="s">
        <v>16</v>
      </c>
      <c r="D42" s="3">
        <v>10</v>
      </c>
      <c r="E42" s="4">
        <v>3893300</v>
      </c>
      <c r="F42" s="4">
        <v>38933000</v>
      </c>
      <c r="K42" s="16" t="s">
        <v>94</v>
      </c>
    </row>
    <row r="43" spans="1:11" x14ac:dyDescent="0.25">
      <c r="A43" s="3" t="s">
        <v>74</v>
      </c>
      <c r="B43" s="3" t="s">
        <v>11</v>
      </c>
      <c r="C43" s="3" t="s">
        <v>9</v>
      </c>
      <c r="D43" s="3">
        <v>12</v>
      </c>
      <c r="E43" s="4">
        <v>1563700</v>
      </c>
      <c r="F43" s="4">
        <v>18764200</v>
      </c>
      <c r="K43" s="16" t="s">
        <v>105</v>
      </c>
    </row>
    <row r="44" spans="1:11" x14ac:dyDescent="0.25">
      <c r="A44" s="3" t="s">
        <v>75</v>
      </c>
      <c r="B44" s="3" t="s">
        <v>23</v>
      </c>
      <c r="C44" s="3" t="s">
        <v>19</v>
      </c>
      <c r="D44" s="3">
        <v>10</v>
      </c>
      <c r="E44" s="4">
        <v>1831400</v>
      </c>
      <c r="F44" s="4">
        <v>18314000</v>
      </c>
      <c r="K44" s="16" t="s">
        <v>14</v>
      </c>
    </row>
    <row r="45" spans="1:11" x14ac:dyDescent="0.25">
      <c r="A45" s="3" t="s">
        <v>76</v>
      </c>
      <c r="B45" s="3" t="s">
        <v>27</v>
      </c>
      <c r="C45" s="3" t="s">
        <v>9</v>
      </c>
      <c r="D45" s="3">
        <v>10</v>
      </c>
      <c r="E45" s="4">
        <v>4883300</v>
      </c>
      <c r="F45" s="4">
        <v>48832840</v>
      </c>
      <c r="K45" s="16" t="s">
        <v>40</v>
      </c>
    </row>
    <row r="46" spans="1:11" x14ac:dyDescent="0.25">
      <c r="A46" s="3" t="s">
        <v>77</v>
      </c>
      <c r="B46" s="3" t="s">
        <v>78</v>
      </c>
      <c r="C46" s="3" t="s">
        <v>25</v>
      </c>
      <c r="D46" s="3">
        <v>7</v>
      </c>
      <c r="E46" s="4">
        <v>12121600</v>
      </c>
      <c r="F46" s="4">
        <v>84850850</v>
      </c>
      <c r="K46" s="16" t="s">
        <v>54</v>
      </c>
    </row>
    <row r="47" spans="1:11" x14ac:dyDescent="0.25">
      <c r="A47" s="3" t="s">
        <v>79</v>
      </c>
      <c r="B47" s="3" t="s">
        <v>34</v>
      </c>
      <c r="C47" s="3" t="s">
        <v>25</v>
      </c>
      <c r="D47" s="3">
        <v>12</v>
      </c>
      <c r="E47" s="4">
        <v>1496900</v>
      </c>
      <c r="F47" s="4">
        <v>17962500</v>
      </c>
      <c r="K47" s="16" t="s">
        <v>57</v>
      </c>
    </row>
    <row r="48" spans="1:11" x14ac:dyDescent="0.25">
      <c r="A48" s="3" t="s">
        <v>80</v>
      </c>
      <c r="B48" s="3" t="s">
        <v>21</v>
      </c>
      <c r="C48" s="3" t="s">
        <v>12</v>
      </c>
      <c r="D48" s="3">
        <v>29</v>
      </c>
      <c r="E48" s="4">
        <v>610100</v>
      </c>
      <c r="F48" s="4">
        <v>17691000</v>
      </c>
      <c r="K48" s="16" t="s">
        <v>23</v>
      </c>
    </row>
    <row r="49" spans="1:11" x14ac:dyDescent="0.25">
      <c r="A49" s="3" t="s">
        <v>81</v>
      </c>
      <c r="B49" s="3" t="s">
        <v>21</v>
      </c>
      <c r="C49" s="3" t="s">
        <v>37</v>
      </c>
      <c r="D49" s="3">
        <v>7</v>
      </c>
      <c r="E49" s="4">
        <v>1617900</v>
      </c>
      <c r="F49" s="4">
        <v>11325000</v>
      </c>
      <c r="K49" s="16" t="s">
        <v>27</v>
      </c>
    </row>
    <row r="50" spans="1:11" x14ac:dyDescent="0.25">
      <c r="A50" s="3" t="s">
        <v>82</v>
      </c>
      <c r="B50" s="3" t="s">
        <v>23</v>
      </c>
      <c r="C50" s="3" t="s">
        <v>19</v>
      </c>
      <c r="D50" s="3">
        <v>7</v>
      </c>
      <c r="E50" s="4">
        <v>1326100</v>
      </c>
      <c r="F50" s="4">
        <v>9282400</v>
      </c>
      <c r="K50" s="16" t="s">
        <v>21</v>
      </c>
    </row>
    <row r="51" spans="1:11" x14ac:dyDescent="0.25">
      <c r="A51" s="3" t="s">
        <v>83</v>
      </c>
      <c r="B51" s="3" t="s">
        <v>34</v>
      </c>
      <c r="C51" s="3" t="s">
        <v>9</v>
      </c>
      <c r="D51" s="3">
        <v>10</v>
      </c>
      <c r="E51" s="4">
        <v>4741300</v>
      </c>
      <c r="F51" s="4">
        <v>47413000</v>
      </c>
      <c r="K51" s="16" t="s">
        <v>46</v>
      </c>
    </row>
    <row r="52" spans="1:11" x14ac:dyDescent="0.25">
      <c r="A52" s="3" t="s">
        <v>84</v>
      </c>
      <c r="B52" s="3" t="s">
        <v>31</v>
      </c>
      <c r="C52" s="3" t="s">
        <v>16</v>
      </c>
      <c r="D52" s="3">
        <v>11</v>
      </c>
      <c r="E52" s="4">
        <v>599000</v>
      </c>
      <c r="F52" s="4">
        <v>6588800</v>
      </c>
      <c r="K52" s="16" t="s">
        <v>11</v>
      </c>
    </row>
    <row r="53" spans="1:11" x14ac:dyDescent="0.25">
      <c r="A53" s="3" t="s">
        <v>85</v>
      </c>
      <c r="B53" s="3" t="s">
        <v>50</v>
      </c>
      <c r="C53" s="3" t="s">
        <v>12</v>
      </c>
      <c r="D53" s="3">
        <v>22</v>
      </c>
      <c r="E53" s="4">
        <v>1008700</v>
      </c>
      <c r="F53" s="4">
        <v>22190500</v>
      </c>
    </row>
    <row r="54" spans="1:11" x14ac:dyDescent="0.25">
      <c r="A54" s="3" t="s">
        <v>1235</v>
      </c>
      <c r="B54" s="3" t="s">
        <v>71</v>
      </c>
      <c r="C54" s="3" t="s">
        <v>12</v>
      </c>
      <c r="D54" s="3">
        <v>10</v>
      </c>
      <c r="E54" s="4">
        <v>4984800</v>
      </c>
      <c r="F54" s="4">
        <v>49847680</v>
      </c>
    </row>
    <row r="55" spans="1:11" x14ac:dyDescent="0.25">
      <c r="A55" s="3" t="s">
        <v>86</v>
      </c>
      <c r="B55" s="3" t="s">
        <v>54</v>
      </c>
      <c r="C55" s="3" t="s">
        <v>87</v>
      </c>
      <c r="D55" s="3">
        <v>7</v>
      </c>
      <c r="E55" s="4">
        <v>8472500</v>
      </c>
      <c r="F55" s="4">
        <v>59306860</v>
      </c>
    </row>
    <row r="56" spans="1:11" x14ac:dyDescent="0.25">
      <c r="A56" s="3" t="s">
        <v>88</v>
      </c>
      <c r="B56" s="3" t="s">
        <v>34</v>
      </c>
      <c r="C56" s="3" t="s">
        <v>16</v>
      </c>
      <c r="D56" s="3">
        <v>9</v>
      </c>
      <c r="E56" s="4">
        <v>2145300</v>
      </c>
      <c r="F56" s="4">
        <v>19307000</v>
      </c>
    </row>
    <row r="57" spans="1:11" x14ac:dyDescent="0.25">
      <c r="A57" s="3" t="s">
        <v>89</v>
      </c>
      <c r="B57" s="3" t="s">
        <v>50</v>
      </c>
      <c r="C57" s="3" t="s">
        <v>16</v>
      </c>
      <c r="D57" s="3">
        <v>7</v>
      </c>
      <c r="E57" s="4">
        <v>3244700</v>
      </c>
      <c r="F57" s="4">
        <v>22712900</v>
      </c>
    </row>
    <row r="58" spans="1:11" x14ac:dyDescent="0.25">
      <c r="A58" s="3" t="s">
        <v>90</v>
      </c>
      <c r="B58" s="3" t="s">
        <v>11</v>
      </c>
      <c r="C58" s="3" t="s">
        <v>16</v>
      </c>
      <c r="D58" s="3">
        <v>13</v>
      </c>
      <c r="E58" s="4">
        <v>1573300</v>
      </c>
      <c r="F58" s="4">
        <v>20452100</v>
      </c>
    </row>
    <row r="59" spans="1:11" x14ac:dyDescent="0.25">
      <c r="A59" s="3" t="s">
        <v>91</v>
      </c>
      <c r="B59" s="3" t="s">
        <v>92</v>
      </c>
      <c r="C59" s="3" t="s">
        <v>25</v>
      </c>
      <c r="D59" s="3">
        <v>9</v>
      </c>
      <c r="E59" s="4">
        <v>1836600</v>
      </c>
      <c r="F59" s="4">
        <v>16528900</v>
      </c>
    </row>
    <row r="60" spans="1:11" x14ac:dyDescent="0.25">
      <c r="A60" s="3" t="s">
        <v>93</v>
      </c>
      <c r="B60" s="3" t="s">
        <v>94</v>
      </c>
      <c r="C60" s="3" t="s">
        <v>12</v>
      </c>
      <c r="D60" s="3">
        <v>9</v>
      </c>
      <c r="E60" s="4">
        <v>1601800</v>
      </c>
      <c r="F60" s="4">
        <v>14415400</v>
      </c>
    </row>
    <row r="61" spans="1:11" x14ac:dyDescent="0.25">
      <c r="A61" s="3" t="s">
        <v>95</v>
      </c>
      <c r="B61" s="3" t="s">
        <v>46</v>
      </c>
      <c r="C61" s="3" t="s">
        <v>25</v>
      </c>
      <c r="D61" s="3">
        <v>8</v>
      </c>
      <c r="E61" s="4">
        <v>1235100</v>
      </c>
      <c r="F61" s="4">
        <v>9880300</v>
      </c>
    </row>
    <row r="62" spans="1:11" x14ac:dyDescent="0.25">
      <c r="A62" s="3" t="s">
        <v>96</v>
      </c>
      <c r="B62" s="3" t="s">
        <v>59</v>
      </c>
      <c r="C62" s="3" t="s">
        <v>12</v>
      </c>
      <c r="D62" s="3">
        <v>6</v>
      </c>
      <c r="E62" s="4">
        <v>11023600</v>
      </c>
      <c r="F62" s="4">
        <v>66141370</v>
      </c>
    </row>
    <row r="63" spans="1:11" x14ac:dyDescent="0.25">
      <c r="A63" s="3" t="s">
        <v>97</v>
      </c>
      <c r="B63" s="3" t="s">
        <v>34</v>
      </c>
      <c r="C63" s="3" t="s">
        <v>12</v>
      </c>
      <c r="D63" s="3">
        <v>7</v>
      </c>
      <c r="E63" s="4">
        <v>5461500</v>
      </c>
      <c r="F63" s="4">
        <v>38229860</v>
      </c>
    </row>
    <row r="64" spans="1:11" x14ac:dyDescent="0.25">
      <c r="A64" s="3" t="s">
        <v>1231</v>
      </c>
      <c r="B64" s="3" t="s">
        <v>34</v>
      </c>
      <c r="C64" s="3" t="s">
        <v>25</v>
      </c>
      <c r="D64" s="3">
        <v>22</v>
      </c>
      <c r="E64" s="4">
        <v>946700</v>
      </c>
      <c r="F64" s="4">
        <v>20827300</v>
      </c>
    </row>
    <row r="65" spans="1:6" x14ac:dyDescent="0.25">
      <c r="A65" s="3" t="s">
        <v>98</v>
      </c>
      <c r="B65" s="3" t="s">
        <v>48</v>
      </c>
      <c r="C65" s="3" t="s">
        <v>25</v>
      </c>
      <c r="D65" s="3">
        <v>8</v>
      </c>
      <c r="E65" s="4">
        <v>2990900</v>
      </c>
      <c r="F65" s="4">
        <v>23926900</v>
      </c>
    </row>
    <row r="66" spans="1:6" x14ac:dyDescent="0.25">
      <c r="A66" s="3" t="s">
        <v>99</v>
      </c>
      <c r="B66" s="3" t="s">
        <v>100</v>
      </c>
      <c r="C66" s="3" t="s">
        <v>25</v>
      </c>
      <c r="D66" s="3">
        <v>13</v>
      </c>
      <c r="E66" s="4">
        <v>4236100</v>
      </c>
      <c r="F66" s="4">
        <v>55068600</v>
      </c>
    </row>
    <row r="67" spans="1:6" x14ac:dyDescent="0.25">
      <c r="A67" s="3" t="s">
        <v>101</v>
      </c>
      <c r="B67" s="3" t="s">
        <v>34</v>
      </c>
      <c r="C67" s="3" t="s">
        <v>25</v>
      </c>
      <c r="D67" s="3">
        <v>11</v>
      </c>
      <c r="E67" s="4">
        <v>5928600</v>
      </c>
      <c r="F67" s="4">
        <v>65213540</v>
      </c>
    </row>
    <row r="68" spans="1:6" x14ac:dyDescent="0.25">
      <c r="A68" s="3" t="s">
        <v>102</v>
      </c>
      <c r="B68" s="3" t="s">
        <v>48</v>
      </c>
      <c r="C68" s="3" t="s">
        <v>9</v>
      </c>
      <c r="D68" s="3">
        <v>10</v>
      </c>
      <c r="E68" s="4">
        <v>3078400</v>
      </c>
      <c r="F68" s="4">
        <v>30784000</v>
      </c>
    </row>
    <row r="69" spans="1:6" x14ac:dyDescent="0.25">
      <c r="A69" s="3" t="s">
        <v>103</v>
      </c>
      <c r="B69" s="3" t="s">
        <v>29</v>
      </c>
      <c r="C69" s="3" t="s">
        <v>25</v>
      </c>
      <c r="D69" s="3">
        <v>8</v>
      </c>
      <c r="E69" s="4">
        <v>3458300</v>
      </c>
      <c r="F69" s="4">
        <v>27666000</v>
      </c>
    </row>
    <row r="70" spans="1:6" x14ac:dyDescent="0.25">
      <c r="A70" s="3" t="s">
        <v>104</v>
      </c>
      <c r="B70" s="3" t="s">
        <v>105</v>
      </c>
      <c r="C70" s="3" t="s">
        <v>25</v>
      </c>
      <c r="D70" s="3">
        <v>3</v>
      </c>
      <c r="E70" s="4">
        <v>6043400</v>
      </c>
      <c r="F70" s="4">
        <v>18130000</v>
      </c>
    </row>
    <row r="71" spans="1:6" x14ac:dyDescent="0.25">
      <c r="A71" s="3" t="s">
        <v>106</v>
      </c>
      <c r="B71" s="3" t="s">
        <v>29</v>
      </c>
      <c r="C71" s="3" t="s">
        <v>25</v>
      </c>
      <c r="D71" s="3">
        <v>9</v>
      </c>
      <c r="E71" s="4">
        <v>1000700</v>
      </c>
      <c r="F71" s="4">
        <v>9005800</v>
      </c>
    </row>
    <row r="72" spans="1:6" x14ac:dyDescent="0.25">
      <c r="A72" s="3" t="s">
        <v>107</v>
      </c>
      <c r="B72" s="3" t="s">
        <v>21</v>
      </c>
      <c r="C72" s="3" t="s">
        <v>108</v>
      </c>
      <c r="D72" s="3">
        <v>6</v>
      </c>
      <c r="E72" s="4">
        <v>6105800</v>
      </c>
      <c r="F72" s="4">
        <v>36634700</v>
      </c>
    </row>
    <row r="73" spans="1:6" x14ac:dyDescent="0.25">
      <c r="A73" s="3" t="s">
        <v>109</v>
      </c>
      <c r="B73" s="3" t="s">
        <v>29</v>
      </c>
      <c r="C73" s="3" t="s">
        <v>16</v>
      </c>
      <c r="D73" s="3">
        <v>7</v>
      </c>
      <c r="E73" s="4">
        <v>9789900</v>
      </c>
      <c r="F73" s="4">
        <v>68528740</v>
      </c>
    </row>
    <row r="74" spans="1:6" x14ac:dyDescent="0.25">
      <c r="A74" s="3" t="s">
        <v>110</v>
      </c>
      <c r="B74" s="3" t="s">
        <v>78</v>
      </c>
      <c r="C74" s="3" t="s">
        <v>16</v>
      </c>
      <c r="D74" s="3">
        <v>3</v>
      </c>
      <c r="E74" s="4">
        <v>5826700</v>
      </c>
      <c r="F74" s="4">
        <v>17479900</v>
      </c>
    </row>
    <row r="75" spans="1:6" x14ac:dyDescent="0.25">
      <c r="A75" s="3" t="s">
        <v>111</v>
      </c>
      <c r="B75" s="3" t="s">
        <v>21</v>
      </c>
      <c r="C75" s="3" t="s">
        <v>16</v>
      </c>
      <c r="D75" s="3">
        <v>22</v>
      </c>
      <c r="E75" s="4">
        <v>719900</v>
      </c>
      <c r="F75" s="4">
        <v>15837000</v>
      </c>
    </row>
    <row r="76" spans="1:6" x14ac:dyDescent="0.25">
      <c r="A76" s="3" t="s">
        <v>112</v>
      </c>
      <c r="B76" s="3" t="s">
        <v>71</v>
      </c>
      <c r="C76" s="3" t="s">
        <v>12</v>
      </c>
      <c r="D76" s="3">
        <v>7</v>
      </c>
      <c r="E76" s="4">
        <v>2933300</v>
      </c>
      <c r="F76" s="4">
        <v>20533000</v>
      </c>
    </row>
    <row r="77" spans="1:6" x14ac:dyDescent="0.25">
      <c r="A77" s="3" t="s">
        <v>113</v>
      </c>
      <c r="B77" s="3" t="s">
        <v>114</v>
      </c>
      <c r="C77" s="3" t="s">
        <v>16</v>
      </c>
      <c r="D77" s="3">
        <v>10</v>
      </c>
      <c r="E77" s="4">
        <v>1882800</v>
      </c>
      <c r="F77" s="4">
        <v>18827200</v>
      </c>
    </row>
    <row r="78" spans="1:6" x14ac:dyDescent="0.25">
      <c r="A78" s="3" t="s">
        <v>115</v>
      </c>
      <c r="B78" s="3" t="s">
        <v>116</v>
      </c>
      <c r="C78" s="3" t="s">
        <v>12</v>
      </c>
      <c r="D78" s="3">
        <v>8</v>
      </c>
      <c r="E78" s="4">
        <v>1535200</v>
      </c>
      <c r="F78" s="4">
        <v>12281600</v>
      </c>
    </row>
    <row r="79" spans="1:6" x14ac:dyDescent="0.25">
      <c r="A79" s="3" t="s">
        <v>117</v>
      </c>
      <c r="B79" s="3" t="s">
        <v>118</v>
      </c>
      <c r="C79" s="3" t="s">
        <v>12</v>
      </c>
      <c r="D79" s="3">
        <v>14</v>
      </c>
      <c r="E79" s="4">
        <v>2750000</v>
      </c>
      <c r="F79" s="4">
        <v>38500000</v>
      </c>
    </row>
    <row r="80" spans="1:6" x14ac:dyDescent="0.25">
      <c r="A80" s="3" t="s">
        <v>119</v>
      </c>
      <c r="B80" s="3" t="s">
        <v>50</v>
      </c>
      <c r="C80" s="3" t="s">
        <v>9</v>
      </c>
      <c r="D80" s="3">
        <v>11</v>
      </c>
      <c r="E80" s="4">
        <v>986900</v>
      </c>
      <c r="F80" s="4">
        <v>10855200</v>
      </c>
    </row>
    <row r="81" spans="1:6" x14ac:dyDescent="0.25">
      <c r="A81" s="3" t="s">
        <v>120</v>
      </c>
      <c r="B81" s="3" t="s">
        <v>21</v>
      </c>
      <c r="C81" s="3" t="s">
        <v>25</v>
      </c>
      <c r="D81" s="3">
        <v>10</v>
      </c>
      <c r="E81" s="4">
        <v>1283300</v>
      </c>
      <c r="F81" s="4">
        <v>12832100</v>
      </c>
    </row>
    <row r="82" spans="1:6" x14ac:dyDescent="0.25">
      <c r="A82" s="3" t="s">
        <v>121</v>
      </c>
      <c r="B82" s="3" t="s">
        <v>122</v>
      </c>
      <c r="C82" s="3" t="s">
        <v>12</v>
      </c>
      <c r="D82" s="3">
        <v>7</v>
      </c>
      <c r="E82" s="4">
        <v>1255500</v>
      </c>
      <c r="F82" s="4">
        <v>8788200</v>
      </c>
    </row>
    <row r="83" spans="1:6" x14ac:dyDescent="0.25">
      <c r="A83" s="3" t="s">
        <v>123</v>
      </c>
      <c r="B83" s="3" t="s">
        <v>122</v>
      </c>
      <c r="C83" s="3" t="s">
        <v>9</v>
      </c>
      <c r="D83" s="3">
        <v>22</v>
      </c>
      <c r="E83" s="4">
        <v>854000</v>
      </c>
      <c r="F83" s="4">
        <v>18787700</v>
      </c>
    </row>
    <row r="84" spans="1:6" x14ac:dyDescent="0.25">
      <c r="A84" s="3" t="s">
        <v>124</v>
      </c>
      <c r="B84" s="3" t="s">
        <v>23</v>
      </c>
      <c r="C84" s="3" t="s">
        <v>12</v>
      </c>
      <c r="D84" s="3">
        <v>2</v>
      </c>
      <c r="E84" s="4">
        <v>21434400</v>
      </c>
      <c r="F84" s="4">
        <v>42868700</v>
      </c>
    </row>
    <row r="85" spans="1:6" x14ac:dyDescent="0.25">
      <c r="A85" s="3" t="s">
        <v>125</v>
      </c>
      <c r="B85" s="3" t="s">
        <v>18</v>
      </c>
      <c r="C85" s="3" t="s">
        <v>16</v>
      </c>
      <c r="D85" s="3">
        <v>10</v>
      </c>
      <c r="E85" s="4">
        <v>4411000</v>
      </c>
      <c r="F85" s="4">
        <v>44110000</v>
      </c>
    </row>
    <row r="86" spans="1:6" x14ac:dyDescent="0.25">
      <c r="A86" s="3" t="s">
        <v>126</v>
      </c>
      <c r="B86" s="3" t="s">
        <v>127</v>
      </c>
      <c r="C86" s="3" t="s">
        <v>9</v>
      </c>
      <c r="D86" s="3">
        <v>30</v>
      </c>
      <c r="E86" s="4">
        <v>560000</v>
      </c>
      <c r="F86" s="4">
        <v>16800000</v>
      </c>
    </row>
    <row r="87" spans="1:6" x14ac:dyDescent="0.25">
      <c r="A87" s="3" t="s">
        <v>128</v>
      </c>
      <c r="B87" s="3" t="s">
        <v>29</v>
      </c>
      <c r="C87" s="3" t="s">
        <v>25</v>
      </c>
      <c r="D87" s="3">
        <v>4</v>
      </c>
      <c r="E87" s="4">
        <v>5234000</v>
      </c>
      <c r="F87" s="4">
        <v>20936000</v>
      </c>
    </row>
    <row r="88" spans="1:6" x14ac:dyDescent="0.25">
      <c r="A88" s="3" t="s">
        <v>129</v>
      </c>
      <c r="B88" s="3" t="s">
        <v>54</v>
      </c>
      <c r="C88" s="3" t="s">
        <v>9</v>
      </c>
      <c r="D88" s="3">
        <v>20</v>
      </c>
      <c r="E88" s="4">
        <v>400800</v>
      </c>
      <c r="F88" s="4">
        <v>8014900</v>
      </c>
    </row>
    <row r="89" spans="1:6" x14ac:dyDescent="0.25">
      <c r="A89" s="3" t="s">
        <v>130</v>
      </c>
      <c r="B89" s="3" t="s">
        <v>57</v>
      </c>
      <c r="C89" s="3" t="s">
        <v>16</v>
      </c>
      <c r="D89" s="3">
        <v>18</v>
      </c>
      <c r="E89" s="4">
        <v>367800</v>
      </c>
      <c r="F89" s="4">
        <v>6619300</v>
      </c>
    </row>
    <row r="90" spans="1:6" x14ac:dyDescent="0.25">
      <c r="A90" s="3" t="s">
        <v>131</v>
      </c>
      <c r="B90" s="3" t="s">
        <v>23</v>
      </c>
      <c r="C90" s="3" t="s">
        <v>12</v>
      </c>
      <c r="D90" s="3">
        <v>2</v>
      </c>
      <c r="E90" s="4">
        <v>6203300</v>
      </c>
      <c r="F90" s="4">
        <v>12406500</v>
      </c>
    </row>
    <row r="91" spans="1:6" x14ac:dyDescent="0.25">
      <c r="A91" s="3" t="s">
        <v>132</v>
      </c>
      <c r="B91" s="3" t="s">
        <v>14</v>
      </c>
      <c r="C91" s="3" t="s">
        <v>16</v>
      </c>
      <c r="D91" s="3">
        <v>2</v>
      </c>
      <c r="E91" s="4">
        <v>17885500</v>
      </c>
      <c r="F91" s="4">
        <v>35771000</v>
      </c>
    </row>
    <row r="92" spans="1:6" x14ac:dyDescent="0.25">
      <c r="A92" s="3" t="s">
        <v>133</v>
      </c>
      <c r="B92" s="3" t="s">
        <v>54</v>
      </c>
      <c r="C92" s="3" t="s">
        <v>12</v>
      </c>
      <c r="D92" s="3">
        <v>15</v>
      </c>
      <c r="E92" s="4">
        <v>593900</v>
      </c>
      <c r="F92" s="4">
        <v>8907800</v>
      </c>
    </row>
    <row r="93" spans="1:6" x14ac:dyDescent="0.25">
      <c r="A93" s="3" t="s">
        <v>134</v>
      </c>
      <c r="B93" s="3" t="s">
        <v>135</v>
      </c>
      <c r="C93" s="3" t="s">
        <v>87</v>
      </c>
      <c r="D93" s="3">
        <v>12</v>
      </c>
      <c r="E93" s="4">
        <v>3254300</v>
      </c>
      <c r="F93" s="4">
        <v>39051400</v>
      </c>
    </row>
    <row r="94" spans="1:6" x14ac:dyDescent="0.25">
      <c r="A94" s="3" t="s">
        <v>136</v>
      </c>
      <c r="B94" s="3" t="s">
        <v>34</v>
      </c>
      <c r="C94" s="3" t="s">
        <v>12</v>
      </c>
      <c r="D94" s="3">
        <v>13</v>
      </c>
      <c r="E94" s="4">
        <v>3148900</v>
      </c>
      <c r="F94" s="4">
        <v>40935000</v>
      </c>
    </row>
    <row r="95" spans="1:6" x14ac:dyDescent="0.25">
      <c r="A95" s="3" t="s">
        <v>137</v>
      </c>
      <c r="B95" s="3" t="s">
        <v>116</v>
      </c>
      <c r="C95" s="3" t="s">
        <v>9</v>
      </c>
      <c r="D95" s="3">
        <v>13</v>
      </c>
      <c r="E95" s="4">
        <v>6489800</v>
      </c>
      <c r="F95" s="4">
        <v>84366780</v>
      </c>
    </row>
    <row r="96" spans="1:6" x14ac:dyDescent="0.25">
      <c r="A96" s="3" t="s">
        <v>138</v>
      </c>
      <c r="B96" s="3" t="s">
        <v>118</v>
      </c>
      <c r="C96" s="3" t="s">
        <v>16</v>
      </c>
      <c r="D96" s="3">
        <v>6</v>
      </c>
      <c r="E96" s="4">
        <v>2026300</v>
      </c>
      <c r="F96" s="4">
        <v>12157800</v>
      </c>
    </row>
    <row r="97" spans="1:6" x14ac:dyDescent="0.25">
      <c r="A97" s="3" t="s">
        <v>139</v>
      </c>
      <c r="B97" s="3" t="s">
        <v>61</v>
      </c>
      <c r="C97" s="3" t="s">
        <v>25</v>
      </c>
      <c r="D97" s="3">
        <v>9</v>
      </c>
      <c r="E97" s="4">
        <v>2201700</v>
      </c>
      <c r="F97" s="4">
        <v>19815200</v>
      </c>
    </row>
    <row r="98" spans="1:6" x14ac:dyDescent="0.25">
      <c r="A98" s="3" t="s">
        <v>140</v>
      </c>
      <c r="B98" s="3" t="s">
        <v>21</v>
      </c>
      <c r="C98" s="3" t="s">
        <v>16</v>
      </c>
      <c r="D98" s="3">
        <v>24</v>
      </c>
      <c r="E98" s="4">
        <v>345500</v>
      </c>
      <c r="F98" s="4">
        <v>8291800</v>
      </c>
    </row>
    <row r="99" spans="1:6" x14ac:dyDescent="0.25">
      <c r="A99" s="3" t="s">
        <v>141</v>
      </c>
      <c r="B99" s="3" t="s">
        <v>61</v>
      </c>
      <c r="C99" s="3" t="s">
        <v>16</v>
      </c>
      <c r="D99" s="3">
        <v>8</v>
      </c>
      <c r="E99" s="4">
        <v>1057500</v>
      </c>
      <c r="F99" s="4">
        <v>8459400</v>
      </c>
    </row>
    <row r="100" spans="1:6" x14ac:dyDescent="0.25">
      <c r="A100" s="3" t="s">
        <v>142</v>
      </c>
      <c r="B100" s="3" t="s">
        <v>21</v>
      </c>
      <c r="C100" s="3" t="s">
        <v>16</v>
      </c>
      <c r="D100" s="3">
        <v>9</v>
      </c>
      <c r="E100" s="4">
        <v>2411300</v>
      </c>
      <c r="F100" s="4">
        <v>21701500</v>
      </c>
    </row>
    <row r="101" spans="1:6" x14ac:dyDescent="0.25">
      <c r="A101" s="3" t="s">
        <v>143</v>
      </c>
      <c r="B101" s="3" t="s">
        <v>44</v>
      </c>
      <c r="C101" s="3" t="s">
        <v>16</v>
      </c>
      <c r="D101" s="3">
        <v>8</v>
      </c>
      <c r="E101" s="4">
        <v>3856600</v>
      </c>
      <c r="F101" s="4">
        <v>30852780</v>
      </c>
    </row>
    <row r="102" spans="1:6" x14ac:dyDescent="0.25">
      <c r="A102" s="3" t="s">
        <v>144</v>
      </c>
      <c r="B102" s="3" t="s">
        <v>94</v>
      </c>
      <c r="C102" s="3" t="s">
        <v>9</v>
      </c>
      <c r="D102" s="3">
        <v>27</v>
      </c>
      <c r="E102" s="4">
        <v>316600</v>
      </c>
      <c r="F102" s="4">
        <v>8545700</v>
      </c>
    </row>
    <row r="103" spans="1:6" x14ac:dyDescent="0.25">
      <c r="A103" s="3" t="s">
        <v>145</v>
      </c>
      <c r="B103" s="3" t="s">
        <v>50</v>
      </c>
      <c r="C103" s="3" t="s">
        <v>9</v>
      </c>
      <c r="D103" s="3">
        <v>11</v>
      </c>
      <c r="E103" s="4">
        <v>1058200</v>
      </c>
      <c r="F103" s="4">
        <v>11639400</v>
      </c>
    </row>
    <row r="104" spans="1:6" x14ac:dyDescent="0.25">
      <c r="A104" s="3" t="s">
        <v>146</v>
      </c>
      <c r="B104" s="3" t="s">
        <v>59</v>
      </c>
      <c r="C104" s="3" t="s">
        <v>16</v>
      </c>
      <c r="D104" s="3">
        <v>7</v>
      </c>
      <c r="E104" s="4">
        <v>1824800</v>
      </c>
      <c r="F104" s="4">
        <v>12773000</v>
      </c>
    </row>
    <row r="105" spans="1:6" x14ac:dyDescent="0.25">
      <c r="A105" s="3" t="s">
        <v>147</v>
      </c>
      <c r="B105" s="3" t="s">
        <v>71</v>
      </c>
      <c r="C105" s="3" t="s">
        <v>25</v>
      </c>
      <c r="D105" s="3">
        <v>9</v>
      </c>
      <c r="E105" s="4">
        <v>1337100</v>
      </c>
      <c r="F105" s="4">
        <v>12033200</v>
      </c>
    </row>
    <row r="106" spans="1:6" x14ac:dyDescent="0.25">
      <c r="A106" s="3" t="s">
        <v>148</v>
      </c>
      <c r="B106" s="3" t="s">
        <v>149</v>
      </c>
      <c r="C106" s="3" t="s">
        <v>12</v>
      </c>
      <c r="D106" s="3">
        <v>10</v>
      </c>
      <c r="E106" s="4">
        <v>590600</v>
      </c>
      <c r="F106" s="4">
        <v>5905300</v>
      </c>
    </row>
    <row r="107" spans="1:6" x14ac:dyDescent="0.25">
      <c r="A107" s="3" t="s">
        <v>150</v>
      </c>
      <c r="B107" s="3" t="s">
        <v>100</v>
      </c>
      <c r="C107" s="3" t="s">
        <v>25</v>
      </c>
      <c r="D107" s="3">
        <v>10</v>
      </c>
      <c r="E107" s="4">
        <v>1667500</v>
      </c>
      <c r="F107" s="4">
        <v>16675000</v>
      </c>
    </row>
    <row r="108" spans="1:6" x14ac:dyDescent="0.25">
      <c r="A108" s="3" t="s">
        <v>151</v>
      </c>
      <c r="B108" s="3" t="s">
        <v>78</v>
      </c>
      <c r="C108" s="3" t="s">
        <v>9</v>
      </c>
      <c r="D108" s="3">
        <v>15</v>
      </c>
      <c r="E108" s="4">
        <v>897600</v>
      </c>
      <c r="F108" s="4">
        <v>13463800</v>
      </c>
    </row>
    <row r="109" spans="1:6" x14ac:dyDescent="0.25">
      <c r="A109" s="3" t="s">
        <v>152</v>
      </c>
      <c r="B109" s="3" t="s">
        <v>34</v>
      </c>
      <c r="C109" s="3" t="s">
        <v>9</v>
      </c>
      <c r="D109" s="3">
        <v>5</v>
      </c>
      <c r="E109" s="4">
        <v>13057100</v>
      </c>
      <c r="F109" s="4">
        <v>65285100</v>
      </c>
    </row>
    <row r="110" spans="1:6" x14ac:dyDescent="0.25">
      <c r="A110" s="3" t="s">
        <v>153</v>
      </c>
      <c r="B110" s="3" t="s">
        <v>57</v>
      </c>
      <c r="C110" s="3" t="s">
        <v>9</v>
      </c>
      <c r="D110" s="3">
        <v>7</v>
      </c>
      <c r="E110" s="4">
        <v>4010400</v>
      </c>
      <c r="F110" s="4">
        <v>28072700</v>
      </c>
    </row>
    <row r="111" spans="1:6" x14ac:dyDescent="0.25">
      <c r="A111" s="3" t="s">
        <v>154</v>
      </c>
      <c r="B111" s="3" t="s">
        <v>18</v>
      </c>
      <c r="C111" s="3" t="s">
        <v>16</v>
      </c>
      <c r="D111" s="3">
        <v>8</v>
      </c>
      <c r="E111" s="4">
        <v>3021100</v>
      </c>
      <c r="F111" s="4">
        <v>24168400</v>
      </c>
    </row>
    <row r="112" spans="1:6" x14ac:dyDescent="0.25">
      <c r="A112" s="3" t="s">
        <v>155</v>
      </c>
      <c r="B112" s="3" t="s">
        <v>36</v>
      </c>
      <c r="C112" s="3" t="s">
        <v>12</v>
      </c>
      <c r="D112" s="3">
        <v>7</v>
      </c>
      <c r="E112" s="4">
        <v>3364000</v>
      </c>
      <c r="F112" s="4">
        <v>23548000</v>
      </c>
    </row>
    <row r="113" spans="1:6" x14ac:dyDescent="0.25">
      <c r="A113" s="3" t="s">
        <v>156</v>
      </c>
      <c r="B113" s="3" t="s">
        <v>71</v>
      </c>
      <c r="C113" s="3" t="s">
        <v>16</v>
      </c>
      <c r="D113" s="3">
        <v>28</v>
      </c>
      <c r="E113" s="4">
        <v>288900</v>
      </c>
      <c r="F113" s="4">
        <v>8087400</v>
      </c>
    </row>
    <row r="114" spans="1:6" x14ac:dyDescent="0.25">
      <c r="A114" s="3" t="s">
        <v>157</v>
      </c>
      <c r="B114" s="3" t="s">
        <v>8</v>
      </c>
      <c r="C114" s="3" t="s">
        <v>25</v>
      </c>
      <c r="D114" s="3">
        <v>7</v>
      </c>
      <c r="E114" s="4">
        <v>1174700</v>
      </c>
      <c r="F114" s="4">
        <v>8222600</v>
      </c>
    </row>
    <row r="115" spans="1:6" x14ac:dyDescent="0.25">
      <c r="A115" s="3" t="s">
        <v>158</v>
      </c>
      <c r="B115" s="3" t="s">
        <v>34</v>
      </c>
      <c r="C115" s="3" t="s">
        <v>12</v>
      </c>
      <c r="D115" s="3">
        <v>20</v>
      </c>
      <c r="E115" s="4">
        <v>1291500</v>
      </c>
      <c r="F115" s="4">
        <v>25828500</v>
      </c>
    </row>
    <row r="116" spans="1:6" x14ac:dyDescent="0.25">
      <c r="A116" s="3" t="s">
        <v>159</v>
      </c>
      <c r="B116" s="3" t="s">
        <v>18</v>
      </c>
      <c r="C116" s="3" t="s">
        <v>12</v>
      </c>
      <c r="D116" s="3">
        <v>11</v>
      </c>
      <c r="E116" s="4">
        <v>2670000</v>
      </c>
      <c r="F116" s="4">
        <v>29369930</v>
      </c>
    </row>
    <row r="117" spans="1:6" x14ac:dyDescent="0.25">
      <c r="A117" s="3" t="s">
        <v>160</v>
      </c>
      <c r="B117" s="3" t="s">
        <v>161</v>
      </c>
      <c r="C117" s="3" t="s">
        <v>12</v>
      </c>
      <c r="D117" s="3">
        <v>13</v>
      </c>
      <c r="E117" s="4">
        <v>840400</v>
      </c>
      <c r="F117" s="4">
        <v>10925000</v>
      </c>
    </row>
    <row r="118" spans="1:6" x14ac:dyDescent="0.25">
      <c r="A118" s="3" t="s">
        <v>162</v>
      </c>
      <c r="B118" s="3" t="s">
        <v>57</v>
      </c>
      <c r="C118" s="3" t="s">
        <v>16</v>
      </c>
      <c r="D118" s="3">
        <v>7</v>
      </c>
      <c r="E118" s="4">
        <v>4217200</v>
      </c>
      <c r="F118" s="4">
        <v>29520000</v>
      </c>
    </row>
    <row r="119" spans="1:6" x14ac:dyDescent="0.25">
      <c r="A119" s="3" t="s">
        <v>163</v>
      </c>
      <c r="B119" s="3" t="s">
        <v>100</v>
      </c>
      <c r="C119" s="3" t="s">
        <v>25</v>
      </c>
      <c r="D119" s="3">
        <v>4</v>
      </c>
      <c r="E119" s="4">
        <v>3420000</v>
      </c>
      <c r="F119" s="4">
        <v>13680000</v>
      </c>
    </row>
    <row r="120" spans="1:6" x14ac:dyDescent="0.25">
      <c r="A120" s="3" t="s">
        <v>164</v>
      </c>
      <c r="B120" s="3" t="s">
        <v>57</v>
      </c>
      <c r="C120" s="3" t="s">
        <v>25</v>
      </c>
      <c r="D120" s="3">
        <v>9</v>
      </c>
      <c r="E120" s="4">
        <v>1347200</v>
      </c>
      <c r="F120" s="4">
        <v>12124700</v>
      </c>
    </row>
    <row r="121" spans="1:6" x14ac:dyDescent="0.25">
      <c r="A121" s="3" t="s">
        <v>165</v>
      </c>
      <c r="B121" s="3" t="s">
        <v>57</v>
      </c>
      <c r="C121" s="3" t="s">
        <v>37</v>
      </c>
      <c r="D121" s="3">
        <v>11</v>
      </c>
      <c r="E121" s="4">
        <v>1052200</v>
      </c>
      <c r="F121" s="4">
        <v>11573700</v>
      </c>
    </row>
    <row r="122" spans="1:6" x14ac:dyDescent="0.25">
      <c r="A122" s="3" t="s">
        <v>166</v>
      </c>
      <c r="B122" s="3" t="s">
        <v>118</v>
      </c>
      <c r="C122" s="3" t="s">
        <v>9</v>
      </c>
      <c r="D122" s="3">
        <v>15</v>
      </c>
      <c r="E122" s="4">
        <v>1539300</v>
      </c>
      <c r="F122" s="4">
        <v>23089000</v>
      </c>
    </row>
    <row r="123" spans="1:6" x14ac:dyDescent="0.25">
      <c r="A123" s="3" t="s">
        <v>167</v>
      </c>
      <c r="B123" s="3" t="s">
        <v>54</v>
      </c>
      <c r="C123" s="3" t="s">
        <v>25</v>
      </c>
      <c r="D123" s="3">
        <v>10</v>
      </c>
      <c r="E123" s="4">
        <v>2264000</v>
      </c>
      <c r="F123" s="4">
        <v>22640000</v>
      </c>
    </row>
    <row r="124" spans="1:6" x14ac:dyDescent="0.25">
      <c r="A124" s="3" t="s">
        <v>168</v>
      </c>
      <c r="B124" s="3" t="s">
        <v>105</v>
      </c>
      <c r="C124" s="3" t="s">
        <v>12</v>
      </c>
      <c r="D124" s="3">
        <v>14</v>
      </c>
      <c r="E124" s="4">
        <v>2342900</v>
      </c>
      <c r="F124" s="4">
        <v>32800000</v>
      </c>
    </row>
    <row r="125" spans="1:6" x14ac:dyDescent="0.25">
      <c r="A125" s="3" t="s">
        <v>169</v>
      </c>
      <c r="B125" s="3" t="s">
        <v>14</v>
      </c>
      <c r="C125" s="3" t="s">
        <v>16</v>
      </c>
      <c r="D125" s="3">
        <v>3</v>
      </c>
      <c r="E125" s="4">
        <v>1815900</v>
      </c>
      <c r="F125" s="4">
        <v>5447500</v>
      </c>
    </row>
    <row r="126" spans="1:6" x14ac:dyDescent="0.25">
      <c r="A126" s="3" t="s">
        <v>170</v>
      </c>
      <c r="B126" s="3" t="s">
        <v>57</v>
      </c>
      <c r="C126" s="3" t="s">
        <v>12</v>
      </c>
      <c r="D126" s="3">
        <v>9</v>
      </c>
      <c r="E126" s="4">
        <v>1861600</v>
      </c>
      <c r="F126" s="4">
        <v>16754000</v>
      </c>
    </row>
    <row r="127" spans="1:6" x14ac:dyDescent="0.25">
      <c r="A127" s="3" t="s">
        <v>171</v>
      </c>
      <c r="B127" s="3" t="s">
        <v>149</v>
      </c>
      <c r="C127" s="3" t="s">
        <v>9</v>
      </c>
      <c r="D127" s="3">
        <v>9</v>
      </c>
      <c r="E127" s="4">
        <v>1277600</v>
      </c>
      <c r="F127" s="4">
        <v>11498000</v>
      </c>
    </row>
    <row r="128" spans="1:6" x14ac:dyDescent="0.25">
      <c r="A128" s="3" t="s">
        <v>172</v>
      </c>
      <c r="B128" s="3" t="s">
        <v>92</v>
      </c>
      <c r="C128" s="3" t="s">
        <v>12</v>
      </c>
      <c r="D128" s="3">
        <v>12</v>
      </c>
      <c r="E128" s="4">
        <v>1583800</v>
      </c>
      <c r="F128" s="4">
        <v>19005200</v>
      </c>
    </row>
    <row r="129" spans="1:6" x14ac:dyDescent="0.25">
      <c r="A129" s="3" t="s">
        <v>173</v>
      </c>
      <c r="B129" s="3" t="s">
        <v>127</v>
      </c>
      <c r="C129" s="3" t="s">
        <v>19</v>
      </c>
      <c r="D129" s="3">
        <v>7</v>
      </c>
      <c r="E129" s="4">
        <v>1054200</v>
      </c>
      <c r="F129" s="4">
        <v>7379400</v>
      </c>
    </row>
    <row r="130" spans="1:6" x14ac:dyDescent="0.25">
      <c r="A130" s="3" t="s">
        <v>174</v>
      </c>
      <c r="B130" s="3" t="s">
        <v>100</v>
      </c>
      <c r="C130" s="3" t="s">
        <v>16</v>
      </c>
      <c r="D130" s="3">
        <v>3</v>
      </c>
      <c r="E130" s="4">
        <v>5841800</v>
      </c>
      <c r="F130" s="4">
        <v>17525200</v>
      </c>
    </row>
    <row r="131" spans="1:6" x14ac:dyDescent="0.25">
      <c r="A131" s="3" t="s">
        <v>175</v>
      </c>
      <c r="B131" s="3" t="s">
        <v>94</v>
      </c>
      <c r="C131" s="3" t="s">
        <v>16</v>
      </c>
      <c r="D131" s="3">
        <v>5</v>
      </c>
      <c r="E131" s="4">
        <v>1880700</v>
      </c>
      <c r="F131" s="4">
        <v>9403500</v>
      </c>
    </row>
    <row r="132" spans="1:6" x14ac:dyDescent="0.25">
      <c r="A132" s="3" t="s">
        <v>176</v>
      </c>
      <c r="B132" s="3" t="s">
        <v>29</v>
      </c>
      <c r="C132" s="3" t="s">
        <v>25</v>
      </c>
      <c r="D132" s="3">
        <v>11</v>
      </c>
      <c r="E132" s="4">
        <v>3909300</v>
      </c>
      <c r="F132" s="4">
        <v>43002000</v>
      </c>
    </row>
    <row r="133" spans="1:6" x14ac:dyDescent="0.25">
      <c r="A133" s="3" t="s">
        <v>177</v>
      </c>
      <c r="B133" s="3" t="s">
        <v>46</v>
      </c>
      <c r="C133" s="3" t="s">
        <v>16</v>
      </c>
      <c r="D133" s="3">
        <v>8</v>
      </c>
      <c r="E133" s="4">
        <v>1736800</v>
      </c>
      <c r="F133" s="4">
        <v>13894000</v>
      </c>
    </row>
    <row r="134" spans="1:6" x14ac:dyDescent="0.25">
      <c r="A134" s="3" t="s">
        <v>178</v>
      </c>
      <c r="B134" s="3" t="s">
        <v>23</v>
      </c>
      <c r="C134" s="3" t="s">
        <v>12</v>
      </c>
      <c r="D134" s="3">
        <v>9</v>
      </c>
      <c r="E134" s="4">
        <v>1633800</v>
      </c>
      <c r="F134" s="4">
        <v>14703600</v>
      </c>
    </row>
    <row r="135" spans="1:6" x14ac:dyDescent="0.25">
      <c r="A135" s="3" t="s">
        <v>179</v>
      </c>
      <c r="B135" s="3" t="s">
        <v>21</v>
      </c>
      <c r="C135" s="3" t="s">
        <v>25</v>
      </c>
      <c r="D135" s="3">
        <v>6</v>
      </c>
      <c r="E135" s="4">
        <v>2197900</v>
      </c>
      <c r="F135" s="4">
        <v>13187000</v>
      </c>
    </row>
    <row r="136" spans="1:6" x14ac:dyDescent="0.25">
      <c r="A136" s="3" t="s">
        <v>180</v>
      </c>
      <c r="B136" s="3" t="s">
        <v>57</v>
      </c>
      <c r="C136" s="3" t="s">
        <v>12</v>
      </c>
      <c r="D136" s="3">
        <v>7</v>
      </c>
      <c r="E136" s="4">
        <v>723600</v>
      </c>
      <c r="F136" s="4">
        <v>5064900</v>
      </c>
    </row>
    <row r="137" spans="1:6" x14ac:dyDescent="0.25">
      <c r="A137" s="3" t="s">
        <v>181</v>
      </c>
      <c r="B137" s="3" t="s">
        <v>18</v>
      </c>
      <c r="C137" s="3" t="s">
        <v>16</v>
      </c>
      <c r="D137" s="3">
        <v>4</v>
      </c>
      <c r="E137" s="4">
        <v>3353700</v>
      </c>
      <c r="F137" s="4">
        <v>13414600</v>
      </c>
    </row>
    <row r="138" spans="1:6" x14ac:dyDescent="0.25">
      <c r="A138" s="3" t="s">
        <v>182</v>
      </c>
      <c r="B138" s="3" t="s">
        <v>8</v>
      </c>
      <c r="C138" s="3" t="s">
        <v>9</v>
      </c>
      <c r="D138" s="3">
        <v>7</v>
      </c>
      <c r="E138" s="4">
        <v>3524200</v>
      </c>
      <c r="F138" s="4">
        <v>24669000</v>
      </c>
    </row>
    <row r="139" spans="1:6" x14ac:dyDescent="0.25">
      <c r="A139" s="3" t="s">
        <v>183</v>
      </c>
      <c r="B139" s="3" t="s">
        <v>118</v>
      </c>
      <c r="C139" s="3" t="s">
        <v>37</v>
      </c>
      <c r="D139" s="3">
        <v>7</v>
      </c>
      <c r="E139" s="4">
        <v>1593700</v>
      </c>
      <c r="F139" s="4">
        <v>11155500</v>
      </c>
    </row>
    <row r="140" spans="1:6" x14ac:dyDescent="0.25">
      <c r="A140" s="3" t="s">
        <v>184</v>
      </c>
      <c r="B140" s="3" t="s">
        <v>61</v>
      </c>
      <c r="C140" s="3" t="s">
        <v>12</v>
      </c>
      <c r="D140" s="3">
        <v>4</v>
      </c>
      <c r="E140" s="4">
        <v>1550500</v>
      </c>
      <c r="F140" s="4">
        <v>6201800</v>
      </c>
    </row>
    <row r="141" spans="1:6" x14ac:dyDescent="0.25">
      <c r="A141" s="3" t="s">
        <v>185</v>
      </c>
      <c r="B141" s="3" t="s">
        <v>54</v>
      </c>
      <c r="C141" s="3" t="s">
        <v>19</v>
      </c>
      <c r="D141" s="3">
        <v>26</v>
      </c>
      <c r="E141" s="4">
        <v>415100</v>
      </c>
      <c r="F141" s="4">
        <v>10792000</v>
      </c>
    </row>
    <row r="142" spans="1:6" x14ac:dyDescent="0.25">
      <c r="A142" s="3" t="s">
        <v>186</v>
      </c>
      <c r="B142" s="3" t="s">
        <v>62</v>
      </c>
      <c r="C142" s="3" t="s">
        <v>16</v>
      </c>
      <c r="D142" s="3">
        <v>10</v>
      </c>
      <c r="E142" s="4">
        <v>2239000</v>
      </c>
      <c r="F142" s="4">
        <v>22389800</v>
      </c>
    </row>
    <row r="143" spans="1:6" x14ac:dyDescent="0.25">
      <c r="A143" s="3" t="s">
        <v>187</v>
      </c>
      <c r="B143" s="3" t="s">
        <v>23</v>
      </c>
      <c r="C143" s="3" t="s">
        <v>16</v>
      </c>
      <c r="D143" s="3">
        <v>12</v>
      </c>
      <c r="E143" s="4">
        <v>3894700</v>
      </c>
      <c r="F143" s="4">
        <v>46736000</v>
      </c>
    </row>
    <row r="144" spans="1:6" x14ac:dyDescent="0.25">
      <c r="A144" s="3" t="s">
        <v>188</v>
      </c>
      <c r="B144" s="3" t="s">
        <v>65</v>
      </c>
      <c r="C144" s="3" t="s">
        <v>12</v>
      </c>
      <c r="D144" s="3">
        <v>10</v>
      </c>
      <c r="E144" s="4">
        <v>1636400</v>
      </c>
      <c r="F144" s="4">
        <v>16364000</v>
      </c>
    </row>
    <row r="145" spans="1:6" x14ac:dyDescent="0.25">
      <c r="A145" s="3" t="s">
        <v>189</v>
      </c>
      <c r="B145" s="3" t="s">
        <v>50</v>
      </c>
      <c r="C145" s="3" t="s">
        <v>25</v>
      </c>
      <c r="D145" s="3">
        <v>5</v>
      </c>
      <c r="E145" s="4">
        <v>2074800</v>
      </c>
      <c r="F145" s="4">
        <v>10373900</v>
      </c>
    </row>
    <row r="146" spans="1:6" x14ac:dyDescent="0.25">
      <c r="A146" s="3" t="s">
        <v>190</v>
      </c>
      <c r="B146" s="3" t="s">
        <v>23</v>
      </c>
      <c r="C146" s="3" t="s">
        <v>16</v>
      </c>
      <c r="D146" s="3">
        <v>10</v>
      </c>
      <c r="E146" s="4">
        <v>586600</v>
      </c>
      <c r="F146" s="4">
        <v>5865600</v>
      </c>
    </row>
    <row r="147" spans="1:6" x14ac:dyDescent="0.25">
      <c r="A147" s="3" t="s">
        <v>191</v>
      </c>
      <c r="B147" s="3" t="s">
        <v>48</v>
      </c>
      <c r="C147" s="3" t="s">
        <v>9</v>
      </c>
      <c r="D147" s="3">
        <v>7</v>
      </c>
      <c r="E147" s="4">
        <v>5685900</v>
      </c>
      <c r="F147" s="4">
        <v>39800660</v>
      </c>
    </row>
    <row r="148" spans="1:6" x14ac:dyDescent="0.25">
      <c r="A148" s="3" t="s">
        <v>192</v>
      </c>
      <c r="B148" s="3" t="s">
        <v>71</v>
      </c>
      <c r="C148" s="3" t="s">
        <v>9</v>
      </c>
      <c r="D148" s="3">
        <v>5</v>
      </c>
      <c r="E148" s="4">
        <v>5963000</v>
      </c>
      <c r="F148" s="4">
        <v>29815000</v>
      </c>
    </row>
    <row r="149" spans="1:6" x14ac:dyDescent="0.25">
      <c r="A149" s="3" t="s">
        <v>193</v>
      </c>
      <c r="B149" s="3" t="s">
        <v>62</v>
      </c>
      <c r="C149" s="3" t="s">
        <v>25</v>
      </c>
      <c r="D149" s="3">
        <v>8</v>
      </c>
      <c r="E149" s="4">
        <v>3703800</v>
      </c>
      <c r="F149" s="4">
        <v>29630000</v>
      </c>
    </row>
    <row r="150" spans="1:6" x14ac:dyDescent="0.25">
      <c r="A150" s="3" t="s">
        <v>194</v>
      </c>
      <c r="B150" s="3" t="s">
        <v>50</v>
      </c>
      <c r="C150" s="3" t="s">
        <v>16</v>
      </c>
      <c r="D150" s="3">
        <v>7</v>
      </c>
      <c r="E150" s="4">
        <v>3611800</v>
      </c>
      <c r="F150" s="4">
        <v>25282200</v>
      </c>
    </row>
    <row r="151" spans="1:6" x14ac:dyDescent="0.25">
      <c r="A151" s="3" t="s">
        <v>195</v>
      </c>
      <c r="B151" s="3" t="s">
        <v>34</v>
      </c>
      <c r="C151" s="3" t="s">
        <v>25</v>
      </c>
      <c r="D151" s="3">
        <v>8</v>
      </c>
      <c r="E151" s="4">
        <v>7888100</v>
      </c>
      <c r="F151" s="4">
        <v>63104160</v>
      </c>
    </row>
    <row r="152" spans="1:6" x14ac:dyDescent="0.25">
      <c r="A152" s="3" t="s">
        <v>196</v>
      </c>
      <c r="B152" s="3" t="s">
        <v>36</v>
      </c>
      <c r="C152" s="3" t="s">
        <v>9</v>
      </c>
      <c r="D152" s="3">
        <v>8</v>
      </c>
      <c r="E152" s="4">
        <v>1580500</v>
      </c>
      <c r="F152" s="4">
        <v>12643300</v>
      </c>
    </row>
    <row r="153" spans="1:6" x14ac:dyDescent="0.25">
      <c r="A153" s="3" t="s">
        <v>197</v>
      </c>
      <c r="B153" s="3" t="s">
        <v>31</v>
      </c>
      <c r="C153" s="3" t="s">
        <v>12</v>
      </c>
      <c r="D153" s="3">
        <v>3</v>
      </c>
      <c r="E153" s="4">
        <v>5002500</v>
      </c>
      <c r="F153" s="4">
        <v>15007400</v>
      </c>
    </row>
    <row r="154" spans="1:6" x14ac:dyDescent="0.25">
      <c r="A154" s="3" t="s">
        <v>198</v>
      </c>
      <c r="B154" s="3" t="s">
        <v>11</v>
      </c>
      <c r="C154" s="3" t="s">
        <v>16</v>
      </c>
      <c r="D154" s="3">
        <v>3</v>
      </c>
      <c r="E154" s="4">
        <v>4639800</v>
      </c>
      <c r="F154" s="4">
        <v>13919200</v>
      </c>
    </row>
    <row r="155" spans="1:6" x14ac:dyDescent="0.25">
      <c r="A155" s="3" t="s">
        <v>199</v>
      </c>
      <c r="B155" s="3" t="s">
        <v>11</v>
      </c>
      <c r="C155" s="3" t="s">
        <v>16</v>
      </c>
      <c r="D155" s="3">
        <v>7</v>
      </c>
      <c r="E155" s="4">
        <v>1816100</v>
      </c>
      <c r="F155" s="4">
        <v>12712100</v>
      </c>
    </row>
    <row r="156" spans="1:6" x14ac:dyDescent="0.25">
      <c r="A156" s="3" t="s">
        <v>200</v>
      </c>
      <c r="B156" s="3" t="s">
        <v>118</v>
      </c>
      <c r="C156" s="3" t="s">
        <v>19</v>
      </c>
      <c r="D156" s="3">
        <v>4</v>
      </c>
      <c r="E156" s="4">
        <v>4165900</v>
      </c>
      <c r="F156" s="4">
        <v>16663400</v>
      </c>
    </row>
    <row r="157" spans="1:6" x14ac:dyDescent="0.25">
      <c r="A157" s="3" t="s">
        <v>201</v>
      </c>
      <c r="B157" s="3" t="s">
        <v>18</v>
      </c>
      <c r="C157" s="3" t="s">
        <v>202</v>
      </c>
      <c r="D157" s="3">
        <v>8</v>
      </c>
      <c r="E157" s="4">
        <v>4409000</v>
      </c>
      <c r="F157" s="4">
        <v>35271700</v>
      </c>
    </row>
    <row r="158" spans="1:6" x14ac:dyDescent="0.25">
      <c r="A158" s="3" t="s">
        <v>203</v>
      </c>
      <c r="B158" s="3" t="s">
        <v>149</v>
      </c>
      <c r="C158" s="3" t="s">
        <v>12</v>
      </c>
      <c r="D158" s="3">
        <v>5</v>
      </c>
      <c r="E158" s="4">
        <v>8456700</v>
      </c>
      <c r="F158" s="4">
        <v>42283100</v>
      </c>
    </row>
    <row r="159" spans="1:6" x14ac:dyDescent="0.25">
      <c r="A159" s="3" t="s">
        <v>204</v>
      </c>
      <c r="B159" s="3" t="s">
        <v>29</v>
      </c>
      <c r="C159" s="3" t="s">
        <v>16</v>
      </c>
      <c r="D159" s="3">
        <v>11</v>
      </c>
      <c r="E159" s="4">
        <v>1219400</v>
      </c>
      <c r="F159" s="4">
        <v>13412700</v>
      </c>
    </row>
    <row r="160" spans="1:6" x14ac:dyDescent="0.25">
      <c r="A160" s="3" t="s">
        <v>205</v>
      </c>
      <c r="B160" s="3" t="s">
        <v>18</v>
      </c>
      <c r="C160" s="3" t="s">
        <v>12</v>
      </c>
      <c r="D160" s="3">
        <v>12</v>
      </c>
      <c r="E160" s="4">
        <v>911000</v>
      </c>
      <c r="F160" s="4">
        <v>10931000</v>
      </c>
    </row>
    <row r="161" spans="1:6" x14ac:dyDescent="0.25">
      <c r="A161" s="3" t="s">
        <v>206</v>
      </c>
      <c r="B161" s="3" t="s">
        <v>34</v>
      </c>
      <c r="C161" s="3" t="s">
        <v>16</v>
      </c>
      <c r="D161" s="3">
        <v>7</v>
      </c>
      <c r="E161" s="4">
        <v>1601700</v>
      </c>
      <c r="F161" s="4">
        <v>11211300</v>
      </c>
    </row>
    <row r="162" spans="1:6" x14ac:dyDescent="0.25">
      <c r="A162" s="3" t="s">
        <v>207</v>
      </c>
      <c r="B162" s="3" t="s">
        <v>71</v>
      </c>
      <c r="C162" s="3" t="s">
        <v>12</v>
      </c>
      <c r="D162" s="3">
        <v>7</v>
      </c>
      <c r="E162" s="4">
        <v>2566400</v>
      </c>
      <c r="F162" s="4">
        <v>17964400</v>
      </c>
    </row>
    <row r="163" spans="1:6" x14ac:dyDescent="0.25">
      <c r="A163" s="3" t="s">
        <v>208</v>
      </c>
      <c r="B163" s="3" t="s">
        <v>54</v>
      </c>
      <c r="C163" s="3" t="s">
        <v>16</v>
      </c>
      <c r="D163" s="3">
        <v>22</v>
      </c>
      <c r="E163" s="4">
        <v>694200</v>
      </c>
      <c r="F163" s="4">
        <v>15272000</v>
      </c>
    </row>
    <row r="164" spans="1:6" x14ac:dyDescent="0.25">
      <c r="A164" s="3" t="s">
        <v>209</v>
      </c>
      <c r="B164" s="3" t="s">
        <v>31</v>
      </c>
      <c r="C164" s="3" t="s">
        <v>12</v>
      </c>
      <c r="D164" s="3">
        <v>8</v>
      </c>
      <c r="E164" s="4">
        <v>3172400</v>
      </c>
      <c r="F164" s="4">
        <v>25378990</v>
      </c>
    </row>
    <row r="165" spans="1:6" x14ac:dyDescent="0.25">
      <c r="A165" s="3" t="s">
        <v>210</v>
      </c>
      <c r="B165" s="3" t="s">
        <v>211</v>
      </c>
      <c r="C165" s="3" t="s">
        <v>19</v>
      </c>
      <c r="D165" s="3">
        <v>11</v>
      </c>
      <c r="E165" s="4">
        <v>930000</v>
      </c>
      <c r="F165" s="4">
        <v>10229100</v>
      </c>
    </row>
    <row r="166" spans="1:6" x14ac:dyDescent="0.25">
      <c r="A166" s="3" t="s">
        <v>212</v>
      </c>
      <c r="B166" s="3" t="s">
        <v>50</v>
      </c>
      <c r="C166" s="3" t="s">
        <v>16</v>
      </c>
      <c r="D166" s="3">
        <v>10</v>
      </c>
      <c r="E166" s="4">
        <v>3178500</v>
      </c>
      <c r="F166" s="4">
        <v>31784900</v>
      </c>
    </row>
    <row r="167" spans="1:6" x14ac:dyDescent="0.25">
      <c r="A167" s="3" t="s">
        <v>213</v>
      </c>
      <c r="B167" s="3" t="s">
        <v>23</v>
      </c>
      <c r="C167" s="3" t="s">
        <v>37</v>
      </c>
      <c r="D167" s="3">
        <v>6</v>
      </c>
      <c r="E167" s="4">
        <v>2318300</v>
      </c>
      <c r="F167" s="4">
        <v>13909400</v>
      </c>
    </row>
    <row r="168" spans="1:6" x14ac:dyDescent="0.25">
      <c r="A168" s="3" t="s">
        <v>214</v>
      </c>
      <c r="B168" s="3" t="s">
        <v>215</v>
      </c>
      <c r="C168" s="3" t="s">
        <v>9</v>
      </c>
      <c r="D168" s="3">
        <v>9</v>
      </c>
      <c r="E168" s="4">
        <v>911100</v>
      </c>
      <c r="F168" s="4">
        <v>8199200</v>
      </c>
    </row>
    <row r="169" spans="1:6" x14ac:dyDescent="0.25">
      <c r="A169" s="3" t="s">
        <v>216</v>
      </c>
      <c r="B169" s="3" t="s">
        <v>217</v>
      </c>
      <c r="C169" s="3" t="s">
        <v>12</v>
      </c>
      <c r="D169" s="3">
        <v>3</v>
      </c>
      <c r="E169" s="4">
        <v>9638300</v>
      </c>
      <c r="F169" s="4">
        <v>28914670</v>
      </c>
    </row>
    <row r="170" spans="1:6" x14ac:dyDescent="0.25">
      <c r="A170" s="3" t="s">
        <v>218</v>
      </c>
      <c r="B170" s="3" t="s">
        <v>219</v>
      </c>
      <c r="C170" s="3" t="s">
        <v>9</v>
      </c>
      <c r="D170" s="3">
        <v>8</v>
      </c>
      <c r="E170" s="4">
        <v>1276100</v>
      </c>
      <c r="F170" s="4">
        <v>10208500</v>
      </c>
    </row>
    <row r="171" spans="1:6" x14ac:dyDescent="0.25">
      <c r="A171" s="3" t="s">
        <v>220</v>
      </c>
      <c r="B171" s="3" t="s">
        <v>8</v>
      </c>
      <c r="C171" s="3" t="s">
        <v>9</v>
      </c>
      <c r="D171" s="3">
        <v>6</v>
      </c>
      <c r="E171" s="4">
        <v>1450300</v>
      </c>
      <c r="F171" s="4">
        <v>8701400</v>
      </c>
    </row>
    <row r="172" spans="1:6" x14ac:dyDescent="0.25">
      <c r="A172" s="3" t="s">
        <v>221</v>
      </c>
      <c r="B172" s="3" t="s">
        <v>34</v>
      </c>
      <c r="C172" s="3" t="s">
        <v>25</v>
      </c>
      <c r="D172" s="3">
        <v>8</v>
      </c>
      <c r="E172" s="4">
        <v>3754300</v>
      </c>
      <c r="F172" s="4">
        <v>30033900</v>
      </c>
    </row>
    <row r="173" spans="1:6" x14ac:dyDescent="0.25">
      <c r="A173" s="3" t="s">
        <v>222</v>
      </c>
      <c r="B173" s="3" t="s">
        <v>8</v>
      </c>
      <c r="C173" s="3" t="s">
        <v>16</v>
      </c>
      <c r="D173" s="3">
        <v>15</v>
      </c>
      <c r="E173" s="4">
        <v>648300</v>
      </c>
      <c r="F173" s="4">
        <v>9723200</v>
      </c>
    </row>
    <row r="174" spans="1:6" x14ac:dyDescent="0.25">
      <c r="A174" s="3" t="s">
        <v>223</v>
      </c>
      <c r="B174" s="3" t="s">
        <v>62</v>
      </c>
      <c r="C174" s="3" t="s">
        <v>16</v>
      </c>
      <c r="D174" s="3">
        <v>3</v>
      </c>
      <c r="E174" s="4">
        <v>15055400</v>
      </c>
      <c r="F174" s="4">
        <v>45166000</v>
      </c>
    </row>
    <row r="175" spans="1:6" x14ac:dyDescent="0.25">
      <c r="A175" s="3" t="s">
        <v>224</v>
      </c>
      <c r="B175" s="3" t="s">
        <v>14</v>
      </c>
      <c r="C175" s="3" t="s">
        <v>9</v>
      </c>
      <c r="D175" s="3">
        <v>11</v>
      </c>
      <c r="E175" s="4">
        <v>2020300</v>
      </c>
      <c r="F175" s="4">
        <v>22223200</v>
      </c>
    </row>
    <row r="176" spans="1:6" x14ac:dyDescent="0.25">
      <c r="A176" s="3" t="s">
        <v>225</v>
      </c>
      <c r="B176" s="3" t="s">
        <v>48</v>
      </c>
      <c r="C176" s="3" t="s">
        <v>16</v>
      </c>
      <c r="D176" s="3">
        <v>8</v>
      </c>
      <c r="E176" s="4">
        <v>6017000</v>
      </c>
      <c r="F176" s="4">
        <v>48136000</v>
      </c>
    </row>
    <row r="177" spans="1:6" x14ac:dyDescent="0.25">
      <c r="A177" s="3" t="s">
        <v>226</v>
      </c>
      <c r="B177" s="3" t="s">
        <v>14</v>
      </c>
      <c r="C177" s="3" t="s">
        <v>12</v>
      </c>
      <c r="D177" s="3">
        <v>7</v>
      </c>
      <c r="E177" s="4">
        <v>1231300</v>
      </c>
      <c r="F177" s="4">
        <v>8618600</v>
      </c>
    </row>
    <row r="178" spans="1:6" x14ac:dyDescent="0.25">
      <c r="A178" s="3" t="s">
        <v>227</v>
      </c>
      <c r="B178" s="3" t="s">
        <v>21</v>
      </c>
      <c r="C178" s="3" t="s">
        <v>87</v>
      </c>
      <c r="D178" s="3">
        <v>3</v>
      </c>
      <c r="E178" s="4">
        <v>26186200</v>
      </c>
      <c r="F178" s="4">
        <v>78558480</v>
      </c>
    </row>
    <row r="179" spans="1:6" x14ac:dyDescent="0.25">
      <c r="A179" s="3" t="s">
        <v>228</v>
      </c>
      <c r="B179" s="3" t="s">
        <v>229</v>
      </c>
      <c r="C179" s="3" t="s">
        <v>12</v>
      </c>
      <c r="D179" s="3">
        <v>5</v>
      </c>
      <c r="E179" s="4">
        <v>5792100</v>
      </c>
      <c r="F179" s="4">
        <v>28960100</v>
      </c>
    </row>
    <row r="180" spans="1:6" x14ac:dyDescent="0.25">
      <c r="A180" s="3" t="s">
        <v>230</v>
      </c>
      <c r="B180" s="3" t="s">
        <v>34</v>
      </c>
      <c r="C180" s="3" t="s">
        <v>9</v>
      </c>
      <c r="D180" s="3">
        <v>9</v>
      </c>
      <c r="E180" s="4">
        <v>784700</v>
      </c>
      <c r="F180" s="4">
        <v>7062200</v>
      </c>
    </row>
    <row r="181" spans="1:6" x14ac:dyDescent="0.25">
      <c r="A181" s="3" t="s">
        <v>231</v>
      </c>
      <c r="B181" s="3" t="s">
        <v>105</v>
      </c>
      <c r="C181" s="3" t="s">
        <v>9</v>
      </c>
      <c r="D181" s="3">
        <v>14</v>
      </c>
      <c r="E181" s="4">
        <v>977200</v>
      </c>
      <c r="F181" s="4">
        <v>13680700</v>
      </c>
    </row>
    <row r="182" spans="1:6" x14ac:dyDescent="0.25">
      <c r="A182" s="3" t="s">
        <v>232</v>
      </c>
      <c r="B182" s="3" t="s">
        <v>62</v>
      </c>
      <c r="C182" s="3" t="s">
        <v>9</v>
      </c>
      <c r="D182" s="3">
        <v>11</v>
      </c>
      <c r="E182" s="4">
        <v>1611100</v>
      </c>
      <c r="F182" s="4">
        <v>17721200</v>
      </c>
    </row>
    <row r="183" spans="1:6" x14ac:dyDescent="0.25">
      <c r="A183" s="3" t="s">
        <v>233</v>
      </c>
      <c r="B183" s="3" t="s">
        <v>71</v>
      </c>
      <c r="C183" s="3" t="s">
        <v>9</v>
      </c>
      <c r="D183" s="3">
        <v>19</v>
      </c>
      <c r="E183" s="4">
        <v>587600</v>
      </c>
      <c r="F183" s="4">
        <v>11163600</v>
      </c>
    </row>
    <row r="184" spans="1:6" x14ac:dyDescent="0.25">
      <c r="A184" s="3" t="s">
        <v>234</v>
      </c>
      <c r="B184" s="3" t="s">
        <v>21</v>
      </c>
      <c r="C184" s="3" t="s">
        <v>9</v>
      </c>
      <c r="D184" s="3">
        <v>18</v>
      </c>
      <c r="E184" s="4">
        <v>3330600</v>
      </c>
      <c r="F184" s="4">
        <v>59949820</v>
      </c>
    </row>
    <row r="185" spans="1:6" x14ac:dyDescent="0.25">
      <c r="A185" s="3" t="s">
        <v>235</v>
      </c>
      <c r="B185" s="3" t="s">
        <v>44</v>
      </c>
      <c r="C185" s="3" t="s">
        <v>108</v>
      </c>
      <c r="D185" s="3">
        <v>14</v>
      </c>
      <c r="E185" s="4">
        <v>1998600</v>
      </c>
      <c r="F185" s="4">
        <v>27979870</v>
      </c>
    </row>
    <row r="186" spans="1:6" x14ac:dyDescent="0.25">
      <c r="A186" s="3" t="s">
        <v>236</v>
      </c>
      <c r="B186" s="3" t="s">
        <v>71</v>
      </c>
      <c r="C186" s="3" t="s">
        <v>16</v>
      </c>
      <c r="D186" s="3">
        <v>10</v>
      </c>
      <c r="E186" s="4">
        <v>2152400</v>
      </c>
      <c r="F186" s="4">
        <v>21523500</v>
      </c>
    </row>
    <row r="187" spans="1:6" x14ac:dyDescent="0.25">
      <c r="A187" s="3" t="s">
        <v>237</v>
      </c>
      <c r="B187" s="3" t="s">
        <v>57</v>
      </c>
      <c r="C187" s="3" t="s">
        <v>25</v>
      </c>
      <c r="D187" s="3">
        <v>10</v>
      </c>
      <c r="E187" s="4">
        <v>1293500</v>
      </c>
      <c r="F187" s="4">
        <v>12934600</v>
      </c>
    </row>
    <row r="188" spans="1:6" x14ac:dyDescent="0.25">
      <c r="A188" s="3" t="s">
        <v>238</v>
      </c>
      <c r="B188" s="3" t="s">
        <v>8</v>
      </c>
      <c r="C188" s="3" t="s">
        <v>16</v>
      </c>
      <c r="D188" s="3">
        <v>10</v>
      </c>
      <c r="E188" s="4">
        <v>4755800</v>
      </c>
      <c r="F188" s="4">
        <v>47557920</v>
      </c>
    </row>
    <row r="189" spans="1:6" x14ac:dyDescent="0.25">
      <c r="A189" s="3" t="s">
        <v>239</v>
      </c>
      <c r="B189" s="3" t="s">
        <v>135</v>
      </c>
      <c r="C189" s="3" t="s">
        <v>12</v>
      </c>
      <c r="D189" s="3">
        <v>8</v>
      </c>
      <c r="E189" s="4">
        <v>1264500</v>
      </c>
      <c r="F189" s="4">
        <v>10115800</v>
      </c>
    </row>
    <row r="190" spans="1:6" x14ac:dyDescent="0.25">
      <c r="A190" s="3" t="s">
        <v>240</v>
      </c>
      <c r="B190" s="3" t="s">
        <v>116</v>
      </c>
      <c r="C190" s="3" t="s">
        <v>12</v>
      </c>
      <c r="D190" s="3">
        <v>14</v>
      </c>
      <c r="E190" s="4">
        <v>904800</v>
      </c>
      <c r="F190" s="4">
        <v>12667000</v>
      </c>
    </row>
    <row r="191" spans="1:6" x14ac:dyDescent="0.25">
      <c r="A191" s="3" t="s">
        <v>241</v>
      </c>
      <c r="B191" s="3" t="s">
        <v>59</v>
      </c>
      <c r="C191" s="3" t="s">
        <v>12</v>
      </c>
      <c r="D191" s="3">
        <v>20</v>
      </c>
      <c r="E191" s="4">
        <v>491500</v>
      </c>
      <c r="F191" s="4">
        <v>9828800</v>
      </c>
    </row>
    <row r="192" spans="1:6" x14ac:dyDescent="0.25">
      <c r="A192" s="3" t="s">
        <v>242</v>
      </c>
      <c r="B192" s="3" t="s">
        <v>50</v>
      </c>
      <c r="C192" s="3" t="s">
        <v>12</v>
      </c>
      <c r="D192" s="3">
        <v>8</v>
      </c>
      <c r="E192" s="4">
        <v>2564400</v>
      </c>
      <c r="F192" s="4">
        <v>20514600</v>
      </c>
    </row>
    <row r="193" spans="1:6" x14ac:dyDescent="0.25">
      <c r="A193" s="3" t="s">
        <v>243</v>
      </c>
      <c r="B193" s="3" t="s">
        <v>23</v>
      </c>
      <c r="C193" s="3" t="s">
        <v>12</v>
      </c>
      <c r="D193" s="3">
        <v>9</v>
      </c>
      <c r="E193" s="4">
        <v>1009700</v>
      </c>
      <c r="F193" s="4">
        <v>9086800</v>
      </c>
    </row>
    <row r="194" spans="1:6" x14ac:dyDescent="0.25">
      <c r="A194" s="3" t="s">
        <v>244</v>
      </c>
      <c r="B194" s="3" t="s">
        <v>71</v>
      </c>
      <c r="C194" s="3" t="s">
        <v>9</v>
      </c>
      <c r="D194" s="3">
        <v>10</v>
      </c>
      <c r="E194" s="4">
        <v>2373800</v>
      </c>
      <c r="F194" s="4">
        <v>23737300</v>
      </c>
    </row>
    <row r="195" spans="1:6" x14ac:dyDescent="0.25">
      <c r="A195" s="3" t="s">
        <v>245</v>
      </c>
      <c r="B195" s="3" t="s">
        <v>62</v>
      </c>
      <c r="C195" s="3" t="s">
        <v>9</v>
      </c>
      <c r="D195" s="3">
        <v>10</v>
      </c>
      <c r="E195" s="4">
        <v>1151600</v>
      </c>
      <c r="F195" s="4">
        <v>11515300</v>
      </c>
    </row>
    <row r="196" spans="1:6" x14ac:dyDescent="0.25">
      <c r="A196" s="3" t="s">
        <v>246</v>
      </c>
      <c r="B196" s="3" t="s">
        <v>27</v>
      </c>
      <c r="C196" s="3" t="s">
        <v>9</v>
      </c>
      <c r="D196" s="3">
        <v>11</v>
      </c>
      <c r="E196" s="4">
        <v>1246700</v>
      </c>
      <c r="F196" s="4">
        <v>13712700</v>
      </c>
    </row>
    <row r="197" spans="1:6" x14ac:dyDescent="0.25">
      <c r="A197" s="3" t="s">
        <v>247</v>
      </c>
      <c r="B197" s="3" t="s">
        <v>67</v>
      </c>
      <c r="C197" s="3" t="s">
        <v>37</v>
      </c>
      <c r="D197" s="3">
        <v>12</v>
      </c>
      <c r="E197" s="4">
        <v>2448400</v>
      </c>
      <c r="F197" s="4">
        <v>29380000</v>
      </c>
    </row>
    <row r="198" spans="1:6" x14ac:dyDescent="0.25">
      <c r="A198" s="3" t="s">
        <v>248</v>
      </c>
      <c r="B198" s="3" t="s">
        <v>18</v>
      </c>
      <c r="C198" s="3" t="s">
        <v>9</v>
      </c>
      <c r="D198" s="3">
        <v>16</v>
      </c>
      <c r="E198" s="4">
        <v>672000</v>
      </c>
      <c r="F198" s="4">
        <v>10751400</v>
      </c>
    </row>
    <row r="199" spans="1:6" x14ac:dyDescent="0.25">
      <c r="A199" s="3" t="s">
        <v>249</v>
      </c>
      <c r="B199" s="3" t="s">
        <v>135</v>
      </c>
      <c r="C199" s="3" t="s">
        <v>12</v>
      </c>
      <c r="D199" s="3">
        <v>11</v>
      </c>
      <c r="E199" s="4">
        <v>637900</v>
      </c>
      <c r="F199" s="4">
        <v>7016300</v>
      </c>
    </row>
    <row r="200" spans="1:6" x14ac:dyDescent="0.25">
      <c r="A200" s="3" t="s">
        <v>250</v>
      </c>
      <c r="B200" s="3" t="s">
        <v>34</v>
      </c>
      <c r="C200" s="3" t="s">
        <v>25</v>
      </c>
      <c r="D200" s="3">
        <v>8</v>
      </c>
      <c r="E200" s="4">
        <v>1781800</v>
      </c>
      <c r="F200" s="4">
        <v>14254000</v>
      </c>
    </row>
    <row r="201" spans="1:6" x14ac:dyDescent="0.25">
      <c r="A201" s="3" t="s">
        <v>251</v>
      </c>
      <c r="B201" s="3" t="s">
        <v>50</v>
      </c>
      <c r="C201" s="3" t="s">
        <v>12</v>
      </c>
      <c r="D201" s="3">
        <v>29</v>
      </c>
      <c r="E201" s="4">
        <v>397600</v>
      </c>
      <c r="F201" s="4">
        <v>11529000</v>
      </c>
    </row>
    <row r="202" spans="1:6" x14ac:dyDescent="0.25">
      <c r="A202" s="3" t="s">
        <v>252</v>
      </c>
      <c r="B202" s="3" t="s">
        <v>54</v>
      </c>
      <c r="C202" s="3" t="s">
        <v>12</v>
      </c>
      <c r="D202" s="3">
        <v>5</v>
      </c>
      <c r="E202" s="4">
        <v>13610900</v>
      </c>
      <c r="F202" s="4">
        <v>68054400</v>
      </c>
    </row>
    <row r="203" spans="1:6" x14ac:dyDescent="0.25">
      <c r="A203" s="3" t="s">
        <v>253</v>
      </c>
      <c r="B203" s="3" t="s">
        <v>50</v>
      </c>
      <c r="C203" s="3" t="s">
        <v>25</v>
      </c>
      <c r="D203" s="3">
        <v>4</v>
      </c>
      <c r="E203" s="4">
        <v>5133700</v>
      </c>
      <c r="F203" s="4">
        <v>20534500</v>
      </c>
    </row>
    <row r="204" spans="1:6" x14ac:dyDescent="0.25">
      <c r="A204" s="3" t="s">
        <v>254</v>
      </c>
      <c r="B204" s="3" t="s">
        <v>54</v>
      </c>
      <c r="C204" s="3" t="s">
        <v>12</v>
      </c>
      <c r="D204" s="3">
        <v>10</v>
      </c>
      <c r="E204" s="4">
        <v>2155400</v>
      </c>
      <c r="F204" s="4">
        <v>21553200</v>
      </c>
    </row>
    <row r="205" spans="1:6" x14ac:dyDescent="0.25">
      <c r="A205" s="3" t="s">
        <v>255</v>
      </c>
      <c r="B205" s="3" t="s">
        <v>29</v>
      </c>
      <c r="C205" s="3" t="s">
        <v>16</v>
      </c>
      <c r="D205" s="3">
        <v>7</v>
      </c>
      <c r="E205" s="4">
        <v>7314700</v>
      </c>
      <c r="F205" s="4">
        <v>51202750</v>
      </c>
    </row>
    <row r="206" spans="1:6" x14ac:dyDescent="0.25">
      <c r="A206" s="3" t="s">
        <v>256</v>
      </c>
      <c r="B206" s="3" t="s">
        <v>34</v>
      </c>
      <c r="C206" s="3" t="s">
        <v>25</v>
      </c>
      <c r="D206" s="3">
        <v>19</v>
      </c>
      <c r="E206" s="4">
        <v>480900</v>
      </c>
      <c r="F206" s="4">
        <v>9135300</v>
      </c>
    </row>
    <row r="207" spans="1:6" x14ac:dyDescent="0.25">
      <c r="A207" s="3" t="s">
        <v>152</v>
      </c>
      <c r="B207" s="3" t="s">
        <v>34</v>
      </c>
      <c r="C207" s="3" t="s">
        <v>25</v>
      </c>
      <c r="D207" s="3">
        <v>8</v>
      </c>
      <c r="E207" s="4">
        <v>631600</v>
      </c>
      <c r="F207" s="4">
        <v>5052400</v>
      </c>
    </row>
    <row r="208" spans="1:6" x14ac:dyDescent="0.25">
      <c r="A208" s="3" t="s">
        <v>257</v>
      </c>
      <c r="B208" s="3" t="s">
        <v>21</v>
      </c>
      <c r="C208" s="3" t="s">
        <v>87</v>
      </c>
      <c r="D208" s="3">
        <v>7</v>
      </c>
      <c r="E208" s="4">
        <v>12730900</v>
      </c>
      <c r="F208" s="4">
        <v>89115630</v>
      </c>
    </row>
    <row r="209" spans="1:6" x14ac:dyDescent="0.25">
      <c r="A209" s="3" t="s">
        <v>258</v>
      </c>
      <c r="B209" s="3" t="s">
        <v>94</v>
      </c>
      <c r="C209" s="3" t="s">
        <v>16</v>
      </c>
      <c r="D209" s="3">
        <v>7</v>
      </c>
      <c r="E209" s="4">
        <v>2833600</v>
      </c>
      <c r="F209" s="4">
        <v>19835000</v>
      </c>
    </row>
    <row r="210" spans="1:6" x14ac:dyDescent="0.25">
      <c r="A210" s="3" t="s">
        <v>259</v>
      </c>
      <c r="B210" s="3" t="s">
        <v>14</v>
      </c>
      <c r="C210" s="3" t="s">
        <v>12</v>
      </c>
      <c r="D210" s="3">
        <v>8</v>
      </c>
      <c r="E210" s="4">
        <v>2294200</v>
      </c>
      <c r="F210" s="4">
        <v>18353600</v>
      </c>
    </row>
    <row r="211" spans="1:6" x14ac:dyDescent="0.25">
      <c r="A211" s="3" t="s">
        <v>260</v>
      </c>
      <c r="B211" s="3" t="s">
        <v>261</v>
      </c>
      <c r="C211" s="3" t="s">
        <v>25</v>
      </c>
      <c r="D211" s="3">
        <v>16</v>
      </c>
      <c r="E211" s="4">
        <v>624700</v>
      </c>
      <c r="F211" s="4">
        <v>9994300</v>
      </c>
    </row>
    <row r="212" spans="1:6" x14ac:dyDescent="0.25">
      <c r="A212" s="3" t="s">
        <v>262</v>
      </c>
      <c r="B212" s="3" t="s">
        <v>23</v>
      </c>
      <c r="C212" s="3" t="s">
        <v>16</v>
      </c>
      <c r="D212" s="3">
        <v>8</v>
      </c>
      <c r="E212" s="4">
        <v>1737700</v>
      </c>
      <c r="F212" s="4">
        <v>13901200</v>
      </c>
    </row>
    <row r="213" spans="1:6" x14ac:dyDescent="0.25">
      <c r="A213" s="3" t="s">
        <v>263</v>
      </c>
      <c r="B213" s="3" t="s">
        <v>122</v>
      </c>
      <c r="C213" s="3" t="s">
        <v>16</v>
      </c>
      <c r="D213" s="3">
        <v>7</v>
      </c>
      <c r="E213" s="4">
        <v>896400</v>
      </c>
      <c r="F213" s="4">
        <v>6274700</v>
      </c>
    </row>
    <row r="214" spans="1:6" x14ac:dyDescent="0.25">
      <c r="A214" s="3" t="s">
        <v>264</v>
      </c>
      <c r="B214" s="3" t="s">
        <v>217</v>
      </c>
      <c r="C214" s="3" t="s">
        <v>87</v>
      </c>
      <c r="D214" s="3">
        <v>7</v>
      </c>
      <c r="E214" s="4">
        <v>1750600</v>
      </c>
      <c r="F214" s="4">
        <v>12253900</v>
      </c>
    </row>
    <row r="215" spans="1:6" x14ac:dyDescent="0.25">
      <c r="A215" s="3" t="s">
        <v>265</v>
      </c>
      <c r="B215" s="3" t="s">
        <v>94</v>
      </c>
      <c r="C215" s="3" t="s">
        <v>16</v>
      </c>
      <c r="D215" s="3">
        <v>1</v>
      </c>
      <c r="E215" s="4">
        <v>9776600</v>
      </c>
      <c r="F215" s="4">
        <v>9776600</v>
      </c>
    </row>
    <row r="216" spans="1:6" x14ac:dyDescent="0.25">
      <c r="A216" s="3" t="s">
        <v>266</v>
      </c>
      <c r="B216" s="3" t="s">
        <v>267</v>
      </c>
      <c r="C216" s="3" t="s">
        <v>9</v>
      </c>
      <c r="D216" s="3">
        <v>7</v>
      </c>
      <c r="E216" s="4">
        <v>2465500</v>
      </c>
      <c r="F216" s="4">
        <v>17258400</v>
      </c>
    </row>
    <row r="217" spans="1:6" x14ac:dyDescent="0.25">
      <c r="A217" s="3" t="s">
        <v>268</v>
      </c>
      <c r="B217" s="3" t="s">
        <v>217</v>
      </c>
      <c r="C217" s="3" t="s">
        <v>37</v>
      </c>
      <c r="D217" s="3">
        <v>16</v>
      </c>
      <c r="E217" s="4">
        <v>1050700</v>
      </c>
      <c r="F217" s="4">
        <v>16810000</v>
      </c>
    </row>
    <row r="218" spans="1:6" x14ac:dyDescent="0.25">
      <c r="A218" s="3" t="s">
        <v>269</v>
      </c>
      <c r="B218" s="3" t="s">
        <v>11</v>
      </c>
      <c r="C218" s="3" t="s">
        <v>9</v>
      </c>
      <c r="D218" s="3">
        <v>1</v>
      </c>
      <c r="E218" s="4">
        <v>13969800</v>
      </c>
      <c r="F218" s="4">
        <v>13969800</v>
      </c>
    </row>
    <row r="219" spans="1:6" x14ac:dyDescent="0.25">
      <c r="A219" s="3" t="s">
        <v>270</v>
      </c>
      <c r="B219" s="3" t="s">
        <v>21</v>
      </c>
      <c r="C219" s="3" t="s">
        <v>12</v>
      </c>
      <c r="D219" s="3">
        <v>11</v>
      </c>
      <c r="E219" s="4">
        <v>2947200</v>
      </c>
      <c r="F219" s="4">
        <v>32419000</v>
      </c>
    </row>
    <row r="220" spans="1:6" x14ac:dyDescent="0.25">
      <c r="A220" s="3" t="s">
        <v>271</v>
      </c>
      <c r="B220" s="3" t="s">
        <v>100</v>
      </c>
      <c r="C220" s="3" t="s">
        <v>37</v>
      </c>
      <c r="D220" s="3">
        <v>20</v>
      </c>
      <c r="E220" s="4">
        <v>1310800</v>
      </c>
      <c r="F220" s="4">
        <v>26216000</v>
      </c>
    </row>
    <row r="221" spans="1:6" x14ac:dyDescent="0.25">
      <c r="A221" s="3" t="s">
        <v>272</v>
      </c>
      <c r="B221" s="3" t="s">
        <v>116</v>
      </c>
      <c r="C221" s="3" t="s">
        <v>12</v>
      </c>
      <c r="D221" s="3">
        <v>6</v>
      </c>
      <c r="E221" s="4">
        <v>4330800</v>
      </c>
      <c r="F221" s="4">
        <v>25984570</v>
      </c>
    </row>
    <row r="222" spans="1:6" x14ac:dyDescent="0.25">
      <c r="A222" s="3" t="s">
        <v>273</v>
      </c>
      <c r="B222" s="3" t="s">
        <v>14</v>
      </c>
      <c r="C222" s="3" t="s">
        <v>16</v>
      </c>
      <c r="D222" s="3">
        <v>15</v>
      </c>
      <c r="E222" s="4">
        <v>441200</v>
      </c>
      <c r="F222" s="4">
        <v>6617700</v>
      </c>
    </row>
    <row r="223" spans="1:6" x14ac:dyDescent="0.25">
      <c r="A223" s="3" t="s">
        <v>274</v>
      </c>
      <c r="B223" s="3" t="s">
        <v>267</v>
      </c>
      <c r="C223" s="3" t="s">
        <v>25</v>
      </c>
      <c r="D223" s="3">
        <v>2</v>
      </c>
      <c r="E223" s="4">
        <v>14178500</v>
      </c>
      <c r="F223" s="4">
        <v>28357000</v>
      </c>
    </row>
    <row r="224" spans="1:6" x14ac:dyDescent="0.25">
      <c r="A224" s="3" t="s">
        <v>275</v>
      </c>
      <c r="B224" s="3" t="s">
        <v>149</v>
      </c>
      <c r="C224" s="3" t="s">
        <v>9</v>
      </c>
      <c r="D224" s="3">
        <v>7</v>
      </c>
      <c r="E224" s="4">
        <v>1131000</v>
      </c>
      <c r="F224" s="4">
        <v>7917000</v>
      </c>
    </row>
    <row r="225" spans="1:6" x14ac:dyDescent="0.25">
      <c r="A225" s="3" t="s">
        <v>276</v>
      </c>
      <c r="B225" s="3" t="s">
        <v>122</v>
      </c>
      <c r="C225" s="3" t="s">
        <v>9</v>
      </c>
      <c r="D225" s="3">
        <v>6</v>
      </c>
      <c r="E225" s="4">
        <v>5035500</v>
      </c>
      <c r="F225" s="4">
        <v>30212570</v>
      </c>
    </row>
    <row r="226" spans="1:6" x14ac:dyDescent="0.25">
      <c r="A226" s="3" t="s">
        <v>277</v>
      </c>
      <c r="B226" s="3" t="s">
        <v>31</v>
      </c>
      <c r="C226" s="3" t="s">
        <v>16</v>
      </c>
      <c r="D226" s="3">
        <v>7</v>
      </c>
      <c r="E226" s="4">
        <v>1784100</v>
      </c>
      <c r="F226" s="4">
        <v>12488300</v>
      </c>
    </row>
    <row r="227" spans="1:6" x14ac:dyDescent="0.25">
      <c r="A227" s="3" t="s">
        <v>278</v>
      </c>
      <c r="B227" s="3" t="s">
        <v>21</v>
      </c>
      <c r="C227" s="3" t="s">
        <v>25</v>
      </c>
      <c r="D227" s="3">
        <v>8</v>
      </c>
      <c r="E227" s="4">
        <v>12001500</v>
      </c>
      <c r="F227" s="4">
        <v>96011380</v>
      </c>
    </row>
    <row r="228" spans="1:6" x14ac:dyDescent="0.25">
      <c r="A228" s="3" t="s">
        <v>279</v>
      </c>
      <c r="B228" s="3" t="s">
        <v>21</v>
      </c>
      <c r="C228" s="3" t="s">
        <v>25</v>
      </c>
      <c r="D228" s="3">
        <v>7</v>
      </c>
      <c r="E228" s="4">
        <v>3246500</v>
      </c>
      <c r="F228" s="4">
        <v>22725000</v>
      </c>
    </row>
    <row r="229" spans="1:6" x14ac:dyDescent="0.25">
      <c r="A229" s="3" t="s">
        <v>280</v>
      </c>
      <c r="B229" s="3" t="s">
        <v>21</v>
      </c>
      <c r="C229" s="3" t="s">
        <v>12</v>
      </c>
      <c r="D229" s="3">
        <v>11</v>
      </c>
      <c r="E229" s="4">
        <v>3131400</v>
      </c>
      <c r="F229" s="4">
        <v>34444900</v>
      </c>
    </row>
    <row r="230" spans="1:6" x14ac:dyDescent="0.25">
      <c r="A230" s="3" t="s">
        <v>281</v>
      </c>
      <c r="B230" s="3" t="s">
        <v>122</v>
      </c>
      <c r="C230" s="3" t="s">
        <v>25</v>
      </c>
      <c r="D230" s="3">
        <v>11</v>
      </c>
      <c r="E230" s="4">
        <v>2744700</v>
      </c>
      <c r="F230" s="4">
        <v>30191000</v>
      </c>
    </row>
    <row r="231" spans="1:6" x14ac:dyDescent="0.25">
      <c r="A231" s="3" t="s">
        <v>282</v>
      </c>
      <c r="B231" s="3" t="s">
        <v>34</v>
      </c>
      <c r="C231" s="3" t="s">
        <v>25</v>
      </c>
      <c r="D231" s="3">
        <v>6</v>
      </c>
      <c r="E231" s="4">
        <v>2830900</v>
      </c>
      <c r="F231" s="4">
        <v>16985100</v>
      </c>
    </row>
    <row r="232" spans="1:6" x14ac:dyDescent="0.25">
      <c r="A232" s="3" t="s">
        <v>283</v>
      </c>
      <c r="B232" s="3" t="s">
        <v>114</v>
      </c>
      <c r="C232" s="3" t="s">
        <v>25</v>
      </c>
      <c r="D232" s="3">
        <v>10</v>
      </c>
      <c r="E232" s="4">
        <v>1294400</v>
      </c>
      <c r="F232" s="4">
        <v>12944000</v>
      </c>
    </row>
    <row r="233" spans="1:6" x14ac:dyDescent="0.25">
      <c r="A233" s="3" t="s">
        <v>284</v>
      </c>
      <c r="B233" s="3" t="s">
        <v>59</v>
      </c>
      <c r="C233" s="3" t="s">
        <v>9</v>
      </c>
      <c r="D233" s="3">
        <v>7</v>
      </c>
      <c r="E233" s="4">
        <v>882900</v>
      </c>
      <c r="F233" s="4">
        <v>6180200</v>
      </c>
    </row>
    <row r="234" spans="1:6" x14ac:dyDescent="0.25">
      <c r="A234" s="3" t="s">
        <v>285</v>
      </c>
      <c r="B234" s="3" t="s">
        <v>100</v>
      </c>
      <c r="C234" s="3" t="s">
        <v>12</v>
      </c>
      <c r="D234" s="3">
        <v>8</v>
      </c>
      <c r="E234" s="4">
        <v>1080800</v>
      </c>
      <c r="F234" s="4">
        <v>8645700</v>
      </c>
    </row>
    <row r="235" spans="1:6" x14ac:dyDescent="0.25">
      <c r="A235" s="3" t="s">
        <v>286</v>
      </c>
      <c r="B235" s="3" t="s">
        <v>29</v>
      </c>
      <c r="C235" s="3" t="s">
        <v>37</v>
      </c>
      <c r="D235" s="3">
        <v>15</v>
      </c>
      <c r="E235" s="4">
        <v>758100</v>
      </c>
      <c r="F235" s="4">
        <v>11370800</v>
      </c>
    </row>
    <row r="236" spans="1:6" x14ac:dyDescent="0.25">
      <c r="A236" s="3" t="s">
        <v>287</v>
      </c>
      <c r="B236" s="3" t="s">
        <v>122</v>
      </c>
      <c r="C236" s="3" t="s">
        <v>9</v>
      </c>
      <c r="D236" s="3">
        <v>9</v>
      </c>
      <c r="E236" s="4">
        <v>2556300</v>
      </c>
      <c r="F236" s="4">
        <v>23006090</v>
      </c>
    </row>
    <row r="237" spans="1:6" x14ac:dyDescent="0.25">
      <c r="A237" s="3" t="s">
        <v>288</v>
      </c>
      <c r="B237" s="3" t="s">
        <v>122</v>
      </c>
      <c r="C237" s="3" t="s">
        <v>25</v>
      </c>
      <c r="D237" s="3">
        <v>6</v>
      </c>
      <c r="E237" s="4">
        <v>2362000</v>
      </c>
      <c r="F237" s="4">
        <v>14171900</v>
      </c>
    </row>
    <row r="238" spans="1:6" x14ac:dyDescent="0.25">
      <c r="A238" s="3" t="s">
        <v>289</v>
      </c>
      <c r="B238" s="3" t="s">
        <v>290</v>
      </c>
      <c r="C238" s="3" t="s">
        <v>16</v>
      </c>
      <c r="D238" s="3">
        <v>9</v>
      </c>
      <c r="E238" s="4">
        <v>1764600</v>
      </c>
      <c r="F238" s="4">
        <v>15881300</v>
      </c>
    </row>
    <row r="239" spans="1:6" x14ac:dyDescent="0.25">
      <c r="A239" s="3" t="s">
        <v>291</v>
      </c>
      <c r="B239" s="3" t="s">
        <v>92</v>
      </c>
      <c r="C239" s="3" t="s">
        <v>16</v>
      </c>
      <c r="D239" s="3">
        <v>3</v>
      </c>
      <c r="E239" s="4">
        <v>8258000</v>
      </c>
      <c r="F239" s="4">
        <v>24774000</v>
      </c>
    </row>
    <row r="240" spans="1:6" x14ac:dyDescent="0.25">
      <c r="A240" s="3" t="s">
        <v>292</v>
      </c>
      <c r="B240" s="3" t="s">
        <v>94</v>
      </c>
      <c r="C240" s="3" t="s">
        <v>12</v>
      </c>
      <c r="D240" s="3">
        <v>7</v>
      </c>
      <c r="E240" s="4">
        <v>2223900</v>
      </c>
      <c r="F240" s="4">
        <v>15566800</v>
      </c>
    </row>
    <row r="241" spans="1:6" x14ac:dyDescent="0.25">
      <c r="A241" s="3" t="s">
        <v>293</v>
      </c>
      <c r="B241" s="3" t="s">
        <v>71</v>
      </c>
      <c r="C241" s="3" t="s">
        <v>9</v>
      </c>
      <c r="D241" s="3">
        <v>9</v>
      </c>
      <c r="E241" s="4">
        <v>1711400</v>
      </c>
      <c r="F241" s="4">
        <v>15402500</v>
      </c>
    </row>
    <row r="242" spans="1:6" x14ac:dyDescent="0.25">
      <c r="A242" s="3" t="s">
        <v>294</v>
      </c>
      <c r="B242" s="3" t="s">
        <v>21</v>
      </c>
      <c r="C242" s="3" t="s">
        <v>16</v>
      </c>
      <c r="D242" s="3">
        <v>8</v>
      </c>
      <c r="E242" s="4">
        <v>2378800</v>
      </c>
      <c r="F242" s="4">
        <v>19030000</v>
      </c>
    </row>
    <row r="243" spans="1:6" x14ac:dyDescent="0.25">
      <c r="A243" s="3" t="s">
        <v>295</v>
      </c>
      <c r="B243" s="3" t="s">
        <v>59</v>
      </c>
      <c r="C243" s="3" t="s">
        <v>9</v>
      </c>
      <c r="D243" s="3">
        <v>13</v>
      </c>
      <c r="E243" s="4">
        <v>2250600</v>
      </c>
      <c r="F243" s="4">
        <v>29256920</v>
      </c>
    </row>
    <row r="244" spans="1:6" x14ac:dyDescent="0.25">
      <c r="A244" s="3" t="s">
        <v>296</v>
      </c>
      <c r="B244" s="3" t="s">
        <v>14</v>
      </c>
      <c r="C244" s="3" t="s">
        <v>12</v>
      </c>
      <c r="D244" s="3">
        <v>7</v>
      </c>
      <c r="E244" s="4">
        <v>3912700</v>
      </c>
      <c r="F244" s="4">
        <v>27388380</v>
      </c>
    </row>
    <row r="245" spans="1:6" x14ac:dyDescent="0.25">
      <c r="A245" s="3" t="s">
        <v>297</v>
      </c>
      <c r="B245" s="3" t="s">
        <v>71</v>
      </c>
      <c r="C245" s="3" t="s">
        <v>9</v>
      </c>
      <c r="D245" s="3">
        <v>8</v>
      </c>
      <c r="E245" s="4">
        <v>1967600</v>
      </c>
      <c r="F245" s="4">
        <v>15740400</v>
      </c>
    </row>
    <row r="246" spans="1:6" x14ac:dyDescent="0.25">
      <c r="A246" s="3" t="s">
        <v>298</v>
      </c>
      <c r="B246" s="3" t="s">
        <v>211</v>
      </c>
      <c r="C246" s="3" t="s">
        <v>12</v>
      </c>
      <c r="D246" s="3">
        <v>10</v>
      </c>
      <c r="E246" s="4">
        <v>1009100</v>
      </c>
      <c r="F246" s="4">
        <v>10090900</v>
      </c>
    </row>
    <row r="247" spans="1:6" x14ac:dyDescent="0.25">
      <c r="A247" s="3" t="s">
        <v>299</v>
      </c>
      <c r="B247" s="3" t="s">
        <v>29</v>
      </c>
      <c r="C247" s="3" t="s">
        <v>16</v>
      </c>
      <c r="D247" s="3">
        <v>6</v>
      </c>
      <c r="E247" s="4">
        <v>1969000</v>
      </c>
      <c r="F247" s="4">
        <v>11813500</v>
      </c>
    </row>
    <row r="248" spans="1:6" x14ac:dyDescent="0.25">
      <c r="A248" s="3" t="s">
        <v>300</v>
      </c>
      <c r="B248" s="3" t="s">
        <v>31</v>
      </c>
      <c r="C248" s="3" t="s">
        <v>16</v>
      </c>
      <c r="D248" s="3">
        <v>14</v>
      </c>
      <c r="E248" s="4">
        <v>2691700</v>
      </c>
      <c r="F248" s="4">
        <v>37682900</v>
      </c>
    </row>
    <row r="249" spans="1:6" x14ac:dyDescent="0.25">
      <c r="A249" s="3" t="s">
        <v>301</v>
      </c>
      <c r="B249" s="3" t="s">
        <v>127</v>
      </c>
      <c r="C249" s="3" t="s">
        <v>25</v>
      </c>
      <c r="D249" s="3">
        <v>24</v>
      </c>
      <c r="E249" s="4">
        <v>987200</v>
      </c>
      <c r="F249" s="4">
        <v>23690800</v>
      </c>
    </row>
    <row r="250" spans="1:6" x14ac:dyDescent="0.25">
      <c r="A250" s="3" t="s">
        <v>302</v>
      </c>
      <c r="B250" s="3" t="s">
        <v>14</v>
      </c>
      <c r="C250" s="3" t="s">
        <v>9</v>
      </c>
      <c r="D250" s="3">
        <v>7</v>
      </c>
      <c r="E250" s="4">
        <v>813100</v>
      </c>
      <c r="F250" s="4">
        <v>5691700</v>
      </c>
    </row>
    <row r="251" spans="1:6" x14ac:dyDescent="0.25">
      <c r="A251" s="3" t="s">
        <v>303</v>
      </c>
      <c r="B251" s="3" t="s">
        <v>14</v>
      </c>
      <c r="C251" s="3" t="s">
        <v>12</v>
      </c>
      <c r="D251" s="3">
        <v>11</v>
      </c>
      <c r="E251" s="4">
        <v>1700000</v>
      </c>
      <c r="F251" s="4">
        <v>18700000</v>
      </c>
    </row>
    <row r="252" spans="1:6" x14ac:dyDescent="0.25">
      <c r="A252" s="3" t="s">
        <v>304</v>
      </c>
      <c r="B252" s="3" t="s">
        <v>23</v>
      </c>
      <c r="C252" s="3" t="s">
        <v>16</v>
      </c>
      <c r="D252" s="3">
        <v>7</v>
      </c>
      <c r="E252" s="4">
        <v>4885300</v>
      </c>
      <c r="F252" s="4">
        <v>34197000</v>
      </c>
    </row>
    <row r="253" spans="1:6" x14ac:dyDescent="0.25">
      <c r="A253" s="3" t="s">
        <v>305</v>
      </c>
      <c r="B253" s="3" t="s">
        <v>36</v>
      </c>
      <c r="C253" s="3" t="s">
        <v>25</v>
      </c>
      <c r="D253" s="3">
        <v>28</v>
      </c>
      <c r="E253" s="4">
        <v>382000</v>
      </c>
      <c r="F253" s="4">
        <v>10696000</v>
      </c>
    </row>
    <row r="254" spans="1:6" x14ac:dyDescent="0.25">
      <c r="A254" s="3" t="s">
        <v>306</v>
      </c>
      <c r="B254" s="3" t="s">
        <v>34</v>
      </c>
      <c r="C254" s="3" t="s">
        <v>12</v>
      </c>
      <c r="D254" s="3">
        <v>1</v>
      </c>
      <c r="E254" s="4">
        <v>25973000</v>
      </c>
      <c r="F254" s="4">
        <v>25973000</v>
      </c>
    </row>
    <row r="255" spans="1:6" x14ac:dyDescent="0.25">
      <c r="A255" s="3" t="s">
        <v>307</v>
      </c>
      <c r="B255" s="3" t="s">
        <v>71</v>
      </c>
      <c r="C255" s="3" t="s">
        <v>16</v>
      </c>
      <c r="D255" s="3">
        <v>6</v>
      </c>
      <c r="E255" s="4">
        <v>5822200</v>
      </c>
      <c r="F255" s="4">
        <v>34933000</v>
      </c>
    </row>
    <row r="256" spans="1:6" x14ac:dyDescent="0.25">
      <c r="A256" s="3" t="s">
        <v>308</v>
      </c>
      <c r="B256" s="3" t="s">
        <v>127</v>
      </c>
      <c r="C256" s="3" t="s">
        <v>9</v>
      </c>
      <c r="D256" s="3">
        <v>24</v>
      </c>
      <c r="E256" s="4">
        <v>1404900</v>
      </c>
      <c r="F256" s="4">
        <v>33716100</v>
      </c>
    </row>
    <row r="257" spans="1:6" x14ac:dyDescent="0.25">
      <c r="A257" s="3" t="s">
        <v>309</v>
      </c>
      <c r="B257" s="3" t="s">
        <v>118</v>
      </c>
      <c r="C257" s="3" t="s">
        <v>9</v>
      </c>
      <c r="D257" s="3">
        <v>8</v>
      </c>
      <c r="E257" s="4">
        <v>1508400</v>
      </c>
      <c r="F257" s="4">
        <v>12067000</v>
      </c>
    </row>
    <row r="258" spans="1:6" x14ac:dyDescent="0.25">
      <c r="A258" s="3" t="s">
        <v>310</v>
      </c>
      <c r="B258" s="3" t="s">
        <v>54</v>
      </c>
      <c r="C258" s="3" t="s">
        <v>9</v>
      </c>
      <c r="D258" s="3">
        <v>2</v>
      </c>
      <c r="E258" s="4">
        <v>42399300</v>
      </c>
      <c r="F258" s="4">
        <v>84798600</v>
      </c>
    </row>
    <row r="259" spans="1:6" x14ac:dyDescent="0.25">
      <c r="A259" s="3" t="s">
        <v>311</v>
      </c>
      <c r="B259" s="3" t="s">
        <v>14</v>
      </c>
      <c r="C259" s="3" t="s">
        <v>9</v>
      </c>
      <c r="D259" s="3">
        <v>7</v>
      </c>
      <c r="E259" s="4">
        <v>5091000</v>
      </c>
      <c r="F259" s="4">
        <v>35636940</v>
      </c>
    </row>
    <row r="260" spans="1:6" x14ac:dyDescent="0.25">
      <c r="A260" s="3" t="s">
        <v>312</v>
      </c>
      <c r="B260" s="3" t="s">
        <v>211</v>
      </c>
      <c r="C260" s="3" t="s">
        <v>12</v>
      </c>
      <c r="D260" s="3">
        <v>11</v>
      </c>
      <c r="E260" s="4">
        <v>1958000</v>
      </c>
      <c r="F260" s="4">
        <v>21538000</v>
      </c>
    </row>
    <row r="261" spans="1:6" x14ac:dyDescent="0.25">
      <c r="A261" s="3" t="s">
        <v>313</v>
      </c>
      <c r="B261" s="3" t="s">
        <v>114</v>
      </c>
      <c r="C261" s="3" t="s">
        <v>9</v>
      </c>
      <c r="D261" s="3">
        <v>12</v>
      </c>
      <c r="E261" s="4">
        <v>1460100</v>
      </c>
      <c r="F261" s="4">
        <v>17520200</v>
      </c>
    </row>
    <row r="262" spans="1:6" x14ac:dyDescent="0.25">
      <c r="A262" s="3" t="s">
        <v>314</v>
      </c>
      <c r="B262" s="3" t="s">
        <v>50</v>
      </c>
      <c r="C262" s="3" t="s">
        <v>25</v>
      </c>
      <c r="D262" s="3">
        <v>21</v>
      </c>
      <c r="E262" s="4">
        <v>498800</v>
      </c>
      <c r="F262" s="4">
        <v>10474200</v>
      </c>
    </row>
    <row r="263" spans="1:6" x14ac:dyDescent="0.25">
      <c r="A263" s="3" t="s">
        <v>315</v>
      </c>
      <c r="B263" s="3" t="s">
        <v>18</v>
      </c>
      <c r="C263" s="3" t="s">
        <v>87</v>
      </c>
      <c r="D263" s="3">
        <v>8</v>
      </c>
      <c r="E263" s="4">
        <v>1993800</v>
      </c>
      <c r="F263" s="4">
        <v>15950000</v>
      </c>
    </row>
    <row r="264" spans="1:6" x14ac:dyDescent="0.25">
      <c r="A264" s="3" t="s">
        <v>316</v>
      </c>
      <c r="B264" s="3" t="s">
        <v>217</v>
      </c>
      <c r="C264" s="3" t="s">
        <v>12</v>
      </c>
      <c r="D264" s="3">
        <v>10</v>
      </c>
      <c r="E264" s="4">
        <v>2584500</v>
      </c>
      <c r="F264" s="4">
        <v>25844800</v>
      </c>
    </row>
    <row r="265" spans="1:6" x14ac:dyDescent="0.25">
      <c r="A265" s="3" t="s">
        <v>317</v>
      </c>
      <c r="B265" s="3" t="s">
        <v>50</v>
      </c>
      <c r="C265" s="3" t="s">
        <v>12</v>
      </c>
      <c r="D265" s="3">
        <v>16</v>
      </c>
      <c r="E265" s="4">
        <v>1047200</v>
      </c>
      <c r="F265" s="4">
        <v>16754400</v>
      </c>
    </row>
    <row r="266" spans="1:6" x14ac:dyDescent="0.25">
      <c r="A266" s="3" t="s">
        <v>318</v>
      </c>
      <c r="B266" s="3" t="s">
        <v>122</v>
      </c>
      <c r="C266" s="3" t="s">
        <v>9</v>
      </c>
      <c r="D266" s="3">
        <v>8</v>
      </c>
      <c r="E266" s="4">
        <v>3210800</v>
      </c>
      <c r="F266" s="4">
        <v>25686100</v>
      </c>
    </row>
    <row r="267" spans="1:6" x14ac:dyDescent="0.25">
      <c r="A267" s="3" t="s">
        <v>319</v>
      </c>
      <c r="B267" s="3" t="s">
        <v>50</v>
      </c>
      <c r="C267" s="3" t="s">
        <v>37</v>
      </c>
      <c r="D267" s="3">
        <v>16</v>
      </c>
      <c r="E267" s="4">
        <v>328600</v>
      </c>
      <c r="F267" s="4">
        <v>5257000</v>
      </c>
    </row>
    <row r="268" spans="1:6" x14ac:dyDescent="0.25">
      <c r="A268" s="3" t="s">
        <v>320</v>
      </c>
      <c r="B268" s="3" t="s">
        <v>23</v>
      </c>
      <c r="C268" s="3" t="s">
        <v>12</v>
      </c>
      <c r="D268" s="3">
        <v>6</v>
      </c>
      <c r="E268" s="4">
        <v>4686000</v>
      </c>
      <c r="F268" s="4">
        <v>28115700</v>
      </c>
    </row>
    <row r="269" spans="1:6" x14ac:dyDescent="0.25">
      <c r="A269" s="3" t="s">
        <v>321</v>
      </c>
      <c r="B269" s="3" t="s">
        <v>14</v>
      </c>
      <c r="C269" s="3" t="s">
        <v>12</v>
      </c>
      <c r="D269" s="3">
        <v>19</v>
      </c>
      <c r="E269" s="4">
        <v>984400</v>
      </c>
      <c r="F269" s="4">
        <v>18703600</v>
      </c>
    </row>
    <row r="270" spans="1:6" x14ac:dyDescent="0.25">
      <c r="A270" s="3" t="s">
        <v>322</v>
      </c>
      <c r="B270" s="3" t="s">
        <v>31</v>
      </c>
      <c r="C270" s="3" t="s">
        <v>37</v>
      </c>
      <c r="D270" s="3">
        <v>18</v>
      </c>
      <c r="E270" s="4">
        <v>594800</v>
      </c>
      <c r="F270" s="4">
        <v>10706300</v>
      </c>
    </row>
    <row r="271" spans="1:6" x14ac:dyDescent="0.25">
      <c r="A271" s="3" t="s">
        <v>323</v>
      </c>
      <c r="B271" s="3" t="s">
        <v>21</v>
      </c>
      <c r="C271" s="3" t="s">
        <v>12</v>
      </c>
      <c r="D271" s="3">
        <v>7</v>
      </c>
      <c r="E271" s="4">
        <v>1618700</v>
      </c>
      <c r="F271" s="4">
        <v>11330300</v>
      </c>
    </row>
    <row r="272" spans="1:6" x14ac:dyDescent="0.25">
      <c r="A272" s="3" t="s">
        <v>324</v>
      </c>
      <c r="B272" s="3" t="s">
        <v>118</v>
      </c>
      <c r="C272" s="3" t="s">
        <v>9</v>
      </c>
      <c r="D272" s="3">
        <v>10</v>
      </c>
      <c r="E272" s="4">
        <v>1912800</v>
      </c>
      <c r="F272" s="4">
        <v>19128000</v>
      </c>
    </row>
    <row r="273" spans="1:6" x14ac:dyDescent="0.25">
      <c r="A273" s="3" t="s">
        <v>325</v>
      </c>
      <c r="B273" s="3" t="s">
        <v>34</v>
      </c>
      <c r="C273" s="3" t="s">
        <v>12</v>
      </c>
      <c r="D273" s="3">
        <v>11</v>
      </c>
      <c r="E273" s="4">
        <v>1270200</v>
      </c>
      <c r="F273" s="4">
        <v>13971300</v>
      </c>
    </row>
    <row r="274" spans="1:6" x14ac:dyDescent="0.25">
      <c r="A274" s="3" t="s">
        <v>326</v>
      </c>
      <c r="B274" s="3" t="s">
        <v>34</v>
      </c>
      <c r="C274" s="3" t="s">
        <v>37</v>
      </c>
      <c r="D274" s="3">
        <v>9</v>
      </c>
      <c r="E274" s="4">
        <v>1578400</v>
      </c>
      <c r="F274" s="4">
        <v>14204800</v>
      </c>
    </row>
    <row r="275" spans="1:6" x14ac:dyDescent="0.25">
      <c r="A275" s="3" t="s">
        <v>327</v>
      </c>
      <c r="B275" s="3" t="s">
        <v>161</v>
      </c>
      <c r="C275" s="3" t="s">
        <v>37</v>
      </c>
      <c r="D275" s="3">
        <v>6</v>
      </c>
      <c r="E275" s="4">
        <v>4676100</v>
      </c>
      <c r="F275" s="4">
        <v>28056600</v>
      </c>
    </row>
    <row r="276" spans="1:6" x14ac:dyDescent="0.25">
      <c r="A276" s="3" t="s">
        <v>171</v>
      </c>
      <c r="B276" s="3" t="s">
        <v>149</v>
      </c>
      <c r="C276" s="3" t="s">
        <v>16</v>
      </c>
      <c r="D276" s="3">
        <v>6</v>
      </c>
      <c r="E276" s="4">
        <v>2516200</v>
      </c>
      <c r="F276" s="4">
        <v>15097100</v>
      </c>
    </row>
    <row r="277" spans="1:6" x14ac:dyDescent="0.25">
      <c r="A277" s="3" t="s">
        <v>328</v>
      </c>
      <c r="B277" s="3" t="s">
        <v>48</v>
      </c>
      <c r="C277" s="3" t="s">
        <v>9</v>
      </c>
      <c r="D277" s="3">
        <v>6</v>
      </c>
      <c r="E277" s="4">
        <v>1030300</v>
      </c>
      <c r="F277" s="4">
        <v>6181800</v>
      </c>
    </row>
    <row r="278" spans="1:6" x14ac:dyDescent="0.25">
      <c r="A278" s="3" t="s">
        <v>329</v>
      </c>
      <c r="B278" s="3" t="s">
        <v>219</v>
      </c>
      <c r="C278" s="3" t="s">
        <v>19</v>
      </c>
      <c r="D278" s="3">
        <v>7</v>
      </c>
      <c r="E278" s="4">
        <v>3253200</v>
      </c>
      <c r="F278" s="4">
        <v>22772000</v>
      </c>
    </row>
    <row r="279" spans="1:6" x14ac:dyDescent="0.25">
      <c r="A279" s="3" t="s">
        <v>330</v>
      </c>
      <c r="B279" s="3" t="s">
        <v>118</v>
      </c>
      <c r="C279" s="3" t="s">
        <v>12</v>
      </c>
      <c r="D279" s="3">
        <v>15</v>
      </c>
      <c r="E279" s="4">
        <v>3922700</v>
      </c>
      <c r="F279" s="4">
        <v>58840230</v>
      </c>
    </row>
    <row r="280" spans="1:6" x14ac:dyDescent="0.25">
      <c r="A280" s="3" t="s">
        <v>331</v>
      </c>
      <c r="B280" s="3" t="s">
        <v>23</v>
      </c>
      <c r="C280" s="3" t="s">
        <v>9</v>
      </c>
      <c r="D280" s="3">
        <v>7</v>
      </c>
      <c r="E280" s="4">
        <v>1040100</v>
      </c>
      <c r="F280" s="4">
        <v>7280400</v>
      </c>
    </row>
    <row r="281" spans="1:6" x14ac:dyDescent="0.25">
      <c r="A281" s="3" t="s">
        <v>332</v>
      </c>
      <c r="B281" s="3" t="s">
        <v>48</v>
      </c>
      <c r="C281" s="3" t="s">
        <v>12</v>
      </c>
      <c r="D281" s="3">
        <v>26</v>
      </c>
      <c r="E281" s="4">
        <v>806000</v>
      </c>
      <c r="F281" s="4">
        <v>20956000</v>
      </c>
    </row>
    <row r="282" spans="1:6" x14ac:dyDescent="0.25">
      <c r="A282" s="3" t="s">
        <v>333</v>
      </c>
      <c r="B282" s="3" t="s">
        <v>116</v>
      </c>
      <c r="C282" s="3" t="s">
        <v>16</v>
      </c>
      <c r="D282" s="3">
        <v>6</v>
      </c>
      <c r="E282" s="4">
        <v>2203000</v>
      </c>
      <c r="F282" s="4">
        <v>13217500</v>
      </c>
    </row>
    <row r="283" spans="1:6" x14ac:dyDescent="0.25">
      <c r="A283" s="3" t="s">
        <v>156</v>
      </c>
      <c r="B283" s="3" t="s">
        <v>71</v>
      </c>
      <c r="C283" s="3" t="s">
        <v>334</v>
      </c>
      <c r="D283" s="3">
        <v>7</v>
      </c>
      <c r="E283" s="4">
        <v>1985300</v>
      </c>
      <c r="F283" s="4">
        <v>13896830</v>
      </c>
    </row>
    <row r="284" spans="1:6" x14ac:dyDescent="0.25">
      <c r="A284" s="3" t="s">
        <v>335</v>
      </c>
      <c r="B284" s="3" t="s">
        <v>21</v>
      </c>
      <c r="C284" s="3" t="s">
        <v>25</v>
      </c>
      <c r="D284" s="3">
        <v>5</v>
      </c>
      <c r="E284" s="4">
        <v>3574400</v>
      </c>
      <c r="F284" s="4">
        <v>17872000</v>
      </c>
    </row>
    <row r="285" spans="1:6" x14ac:dyDescent="0.25">
      <c r="A285" s="3" t="s">
        <v>336</v>
      </c>
      <c r="B285" s="3" t="s">
        <v>44</v>
      </c>
      <c r="C285" s="3" t="s">
        <v>9</v>
      </c>
      <c r="D285" s="3">
        <v>9</v>
      </c>
      <c r="E285" s="4">
        <v>4990200</v>
      </c>
      <c r="F285" s="4">
        <v>44911220</v>
      </c>
    </row>
    <row r="286" spans="1:6" x14ac:dyDescent="0.25">
      <c r="A286" s="3" t="s">
        <v>337</v>
      </c>
      <c r="B286" s="3" t="s">
        <v>14</v>
      </c>
      <c r="C286" s="3" t="s">
        <v>25</v>
      </c>
      <c r="D286" s="3">
        <v>4</v>
      </c>
      <c r="E286" s="4">
        <v>3708700</v>
      </c>
      <c r="F286" s="4">
        <v>14834700</v>
      </c>
    </row>
    <row r="287" spans="1:6" x14ac:dyDescent="0.25">
      <c r="A287" s="3" t="s">
        <v>338</v>
      </c>
      <c r="B287" s="3" t="s">
        <v>149</v>
      </c>
      <c r="C287" s="3" t="s">
        <v>9</v>
      </c>
      <c r="D287" s="3">
        <v>7</v>
      </c>
      <c r="E287" s="4">
        <v>1432800</v>
      </c>
      <c r="F287" s="4">
        <v>10029000</v>
      </c>
    </row>
    <row r="288" spans="1:6" x14ac:dyDescent="0.25">
      <c r="A288" s="3" t="s">
        <v>339</v>
      </c>
      <c r="B288" s="3" t="s">
        <v>161</v>
      </c>
      <c r="C288" s="3" t="s">
        <v>9</v>
      </c>
      <c r="D288" s="3">
        <v>6</v>
      </c>
      <c r="E288" s="4">
        <v>3286500</v>
      </c>
      <c r="F288" s="4">
        <v>19719000</v>
      </c>
    </row>
    <row r="289" spans="1:6" x14ac:dyDescent="0.25">
      <c r="A289" s="3" t="s">
        <v>340</v>
      </c>
      <c r="B289" s="3" t="s">
        <v>14</v>
      </c>
      <c r="C289" s="3" t="s">
        <v>12</v>
      </c>
      <c r="D289" s="3">
        <v>5</v>
      </c>
      <c r="E289" s="4">
        <v>16972800</v>
      </c>
      <c r="F289" s="4">
        <v>84863610</v>
      </c>
    </row>
    <row r="290" spans="1:6" x14ac:dyDescent="0.25">
      <c r="A290" s="3" t="s">
        <v>341</v>
      </c>
      <c r="B290" s="3" t="s">
        <v>50</v>
      </c>
      <c r="C290" s="3" t="s">
        <v>9</v>
      </c>
      <c r="D290" s="3">
        <v>6</v>
      </c>
      <c r="E290" s="4">
        <v>5954000</v>
      </c>
      <c r="F290" s="4">
        <v>35724000</v>
      </c>
    </row>
    <row r="291" spans="1:6" x14ac:dyDescent="0.25">
      <c r="A291" s="3" t="s">
        <v>342</v>
      </c>
      <c r="B291" s="3" t="s">
        <v>94</v>
      </c>
      <c r="C291" s="3" t="s">
        <v>108</v>
      </c>
      <c r="D291" s="3">
        <v>8</v>
      </c>
      <c r="E291" s="4">
        <v>1759400</v>
      </c>
      <c r="F291" s="4">
        <v>14074700</v>
      </c>
    </row>
    <row r="292" spans="1:6" x14ac:dyDescent="0.25">
      <c r="A292" s="3" t="s">
        <v>343</v>
      </c>
      <c r="B292" s="3" t="s">
        <v>14</v>
      </c>
      <c r="C292" s="3" t="s">
        <v>9</v>
      </c>
      <c r="D292" s="3">
        <v>9</v>
      </c>
      <c r="E292" s="4">
        <v>783100</v>
      </c>
      <c r="F292" s="4">
        <v>7047200</v>
      </c>
    </row>
    <row r="293" spans="1:6" x14ac:dyDescent="0.25">
      <c r="A293" s="3" t="s">
        <v>344</v>
      </c>
      <c r="B293" s="3" t="s">
        <v>34</v>
      </c>
      <c r="C293" s="3" t="s">
        <v>9</v>
      </c>
      <c r="D293" s="3">
        <v>8</v>
      </c>
      <c r="E293" s="4">
        <v>2983900</v>
      </c>
      <c r="F293" s="4">
        <v>23871000</v>
      </c>
    </row>
    <row r="294" spans="1:6" x14ac:dyDescent="0.25">
      <c r="A294" s="3" t="s">
        <v>345</v>
      </c>
      <c r="B294" s="3" t="s">
        <v>8</v>
      </c>
      <c r="C294" s="3" t="s">
        <v>12</v>
      </c>
      <c r="D294" s="3">
        <v>4</v>
      </c>
      <c r="E294" s="4">
        <v>4377800</v>
      </c>
      <c r="F294" s="4">
        <v>17510900</v>
      </c>
    </row>
    <row r="295" spans="1:6" x14ac:dyDescent="0.25">
      <c r="A295" s="3" t="s">
        <v>346</v>
      </c>
      <c r="B295" s="3" t="s">
        <v>23</v>
      </c>
      <c r="C295" s="3" t="s">
        <v>16</v>
      </c>
      <c r="D295" s="3">
        <v>7</v>
      </c>
      <c r="E295" s="4">
        <v>6661800</v>
      </c>
      <c r="F295" s="4">
        <v>46632000</v>
      </c>
    </row>
    <row r="296" spans="1:6" x14ac:dyDescent="0.25">
      <c r="A296" s="3" t="s">
        <v>347</v>
      </c>
      <c r="B296" s="3" t="s">
        <v>8</v>
      </c>
      <c r="C296" s="3" t="s">
        <v>16</v>
      </c>
      <c r="D296" s="3">
        <v>14</v>
      </c>
      <c r="E296" s="4">
        <v>1019800</v>
      </c>
      <c r="F296" s="4">
        <v>14276700</v>
      </c>
    </row>
    <row r="297" spans="1:6" x14ac:dyDescent="0.25">
      <c r="A297" s="3" t="s">
        <v>348</v>
      </c>
      <c r="B297" s="3" t="s">
        <v>57</v>
      </c>
      <c r="C297" s="3" t="s">
        <v>25</v>
      </c>
      <c r="D297" s="3">
        <v>16</v>
      </c>
      <c r="E297" s="4">
        <v>678200</v>
      </c>
      <c r="F297" s="4">
        <v>10850000</v>
      </c>
    </row>
    <row r="298" spans="1:6" x14ac:dyDescent="0.25">
      <c r="A298" s="3" t="s">
        <v>349</v>
      </c>
      <c r="B298" s="3" t="s">
        <v>21</v>
      </c>
      <c r="C298" s="3" t="s">
        <v>9</v>
      </c>
      <c r="D298" s="3">
        <v>7</v>
      </c>
      <c r="E298" s="4">
        <v>976700</v>
      </c>
      <c r="F298" s="4">
        <v>6836600</v>
      </c>
    </row>
    <row r="299" spans="1:6" x14ac:dyDescent="0.25">
      <c r="A299" s="3" t="s">
        <v>350</v>
      </c>
      <c r="B299" s="3" t="s">
        <v>122</v>
      </c>
      <c r="C299" s="3" t="s">
        <v>9</v>
      </c>
      <c r="D299" s="3">
        <v>18</v>
      </c>
      <c r="E299" s="4">
        <v>1666700</v>
      </c>
      <c r="F299" s="4">
        <v>30000000</v>
      </c>
    </row>
    <row r="300" spans="1:6" x14ac:dyDescent="0.25">
      <c r="A300" s="3" t="s">
        <v>351</v>
      </c>
      <c r="B300" s="3" t="s">
        <v>11</v>
      </c>
      <c r="C300" s="3" t="s">
        <v>87</v>
      </c>
      <c r="D300" s="3">
        <v>3</v>
      </c>
      <c r="E300" s="4">
        <v>3009700</v>
      </c>
      <c r="F300" s="4">
        <v>9028900</v>
      </c>
    </row>
    <row r="301" spans="1:6" x14ac:dyDescent="0.25">
      <c r="A301" s="3" t="s">
        <v>352</v>
      </c>
      <c r="B301" s="3" t="s">
        <v>122</v>
      </c>
      <c r="C301" s="3" t="s">
        <v>12</v>
      </c>
      <c r="D301" s="3">
        <v>3</v>
      </c>
      <c r="E301" s="4">
        <v>13249600</v>
      </c>
      <c r="F301" s="4">
        <v>39748580.000000007</v>
      </c>
    </row>
    <row r="302" spans="1:6" x14ac:dyDescent="0.25">
      <c r="A302" s="3" t="s">
        <v>353</v>
      </c>
      <c r="B302" s="3" t="s">
        <v>48</v>
      </c>
      <c r="C302" s="3" t="s">
        <v>12</v>
      </c>
      <c r="D302" s="3">
        <v>5</v>
      </c>
      <c r="E302" s="4">
        <v>2041000</v>
      </c>
      <c r="F302" s="4">
        <v>10204600</v>
      </c>
    </row>
    <row r="303" spans="1:6" x14ac:dyDescent="0.25">
      <c r="A303" s="3" t="s">
        <v>354</v>
      </c>
      <c r="B303" s="3" t="s">
        <v>217</v>
      </c>
      <c r="C303" s="3" t="s">
        <v>25</v>
      </c>
      <c r="D303" s="3">
        <v>10</v>
      </c>
      <c r="E303" s="4">
        <v>2989400</v>
      </c>
      <c r="F303" s="4">
        <v>29893600</v>
      </c>
    </row>
    <row r="304" spans="1:6" x14ac:dyDescent="0.25">
      <c r="A304" s="3" t="s">
        <v>355</v>
      </c>
      <c r="B304" s="3" t="s">
        <v>48</v>
      </c>
      <c r="C304" s="3" t="s">
        <v>16</v>
      </c>
      <c r="D304" s="3">
        <v>9</v>
      </c>
      <c r="E304" s="4">
        <v>920200</v>
      </c>
      <c r="F304" s="4">
        <v>8281600</v>
      </c>
    </row>
    <row r="305" spans="1:6" x14ac:dyDescent="0.25">
      <c r="A305" s="3" t="s">
        <v>356</v>
      </c>
      <c r="B305" s="3" t="s">
        <v>11</v>
      </c>
      <c r="C305" s="3" t="s">
        <v>12</v>
      </c>
      <c r="D305" s="3">
        <v>5</v>
      </c>
      <c r="E305" s="4">
        <v>4155800</v>
      </c>
      <c r="F305" s="4">
        <v>20779000</v>
      </c>
    </row>
    <row r="306" spans="1:6" x14ac:dyDescent="0.25">
      <c r="A306" s="3" t="s">
        <v>357</v>
      </c>
      <c r="B306" s="3" t="s">
        <v>62</v>
      </c>
      <c r="C306" s="3" t="s">
        <v>12</v>
      </c>
      <c r="D306" s="3">
        <v>6</v>
      </c>
      <c r="E306" s="4">
        <v>6222400</v>
      </c>
      <c r="F306" s="4">
        <v>37334100</v>
      </c>
    </row>
    <row r="307" spans="1:6" x14ac:dyDescent="0.25">
      <c r="A307" s="3" t="s">
        <v>358</v>
      </c>
      <c r="B307" s="3" t="s">
        <v>46</v>
      </c>
      <c r="C307" s="3" t="s">
        <v>12</v>
      </c>
      <c r="D307" s="3">
        <v>16</v>
      </c>
      <c r="E307" s="4">
        <v>1047700</v>
      </c>
      <c r="F307" s="4">
        <v>16762200</v>
      </c>
    </row>
    <row r="308" spans="1:6" x14ac:dyDescent="0.25">
      <c r="A308" s="3" t="s">
        <v>359</v>
      </c>
      <c r="B308" s="3" t="s">
        <v>34</v>
      </c>
      <c r="C308" s="3" t="s">
        <v>16</v>
      </c>
      <c r="D308" s="3">
        <v>8</v>
      </c>
      <c r="E308" s="4">
        <v>996300</v>
      </c>
      <c r="F308" s="4">
        <v>7969900</v>
      </c>
    </row>
    <row r="309" spans="1:6" x14ac:dyDescent="0.25">
      <c r="A309" s="3" t="s">
        <v>360</v>
      </c>
      <c r="B309" s="3" t="s">
        <v>71</v>
      </c>
      <c r="C309" s="3" t="s">
        <v>25</v>
      </c>
      <c r="D309" s="3">
        <v>7</v>
      </c>
      <c r="E309" s="4">
        <v>2471500</v>
      </c>
      <c r="F309" s="4">
        <v>17300400</v>
      </c>
    </row>
    <row r="310" spans="1:6" x14ac:dyDescent="0.25">
      <c r="A310" s="3" t="s">
        <v>361</v>
      </c>
      <c r="B310" s="3" t="s">
        <v>100</v>
      </c>
      <c r="C310" s="3" t="s">
        <v>12</v>
      </c>
      <c r="D310" s="3">
        <v>13</v>
      </c>
      <c r="E310" s="4">
        <v>1489900</v>
      </c>
      <c r="F310" s="4">
        <v>19368200</v>
      </c>
    </row>
    <row r="311" spans="1:6" x14ac:dyDescent="0.25">
      <c r="A311" s="3" t="s">
        <v>362</v>
      </c>
      <c r="B311" s="3" t="s">
        <v>34</v>
      </c>
      <c r="C311" s="3" t="s">
        <v>16</v>
      </c>
      <c r="D311" s="3">
        <v>9</v>
      </c>
      <c r="E311" s="4">
        <v>2335500</v>
      </c>
      <c r="F311" s="4">
        <v>21019100</v>
      </c>
    </row>
    <row r="312" spans="1:6" x14ac:dyDescent="0.25">
      <c r="A312" s="3" t="s">
        <v>363</v>
      </c>
      <c r="B312" s="3" t="s">
        <v>217</v>
      </c>
      <c r="C312" s="3" t="s">
        <v>12</v>
      </c>
      <c r="D312" s="3">
        <v>14</v>
      </c>
      <c r="E312" s="4">
        <v>765800</v>
      </c>
      <c r="F312" s="4">
        <v>10721000</v>
      </c>
    </row>
    <row r="313" spans="1:6" x14ac:dyDescent="0.25">
      <c r="A313" s="3" t="s">
        <v>364</v>
      </c>
      <c r="B313" s="3" t="s">
        <v>267</v>
      </c>
      <c r="C313" s="3" t="s">
        <v>25</v>
      </c>
      <c r="D313" s="3">
        <v>12</v>
      </c>
      <c r="E313" s="4">
        <v>1315900</v>
      </c>
      <c r="F313" s="4">
        <v>15790400</v>
      </c>
    </row>
    <row r="314" spans="1:6" x14ac:dyDescent="0.25">
      <c r="A314" s="3" t="s">
        <v>365</v>
      </c>
      <c r="B314" s="3" t="s">
        <v>217</v>
      </c>
      <c r="C314" s="3" t="s">
        <v>16</v>
      </c>
      <c r="D314" s="3">
        <v>7</v>
      </c>
      <c r="E314" s="4">
        <v>1494300</v>
      </c>
      <c r="F314" s="4">
        <v>10459900</v>
      </c>
    </row>
    <row r="315" spans="1:6" x14ac:dyDescent="0.25">
      <c r="A315" s="3" t="s">
        <v>366</v>
      </c>
      <c r="B315" s="3" t="s">
        <v>50</v>
      </c>
      <c r="C315" s="3" t="s">
        <v>25</v>
      </c>
      <c r="D315" s="3">
        <v>7</v>
      </c>
      <c r="E315" s="4">
        <v>2581700</v>
      </c>
      <c r="F315" s="4">
        <v>18071500</v>
      </c>
    </row>
    <row r="316" spans="1:6" x14ac:dyDescent="0.25">
      <c r="A316" s="3" t="s">
        <v>367</v>
      </c>
      <c r="B316" s="3" t="s">
        <v>31</v>
      </c>
      <c r="C316" s="3" t="s">
        <v>37</v>
      </c>
      <c r="D316" s="3">
        <v>9</v>
      </c>
      <c r="E316" s="4">
        <v>1955700</v>
      </c>
      <c r="F316" s="4">
        <v>17601200</v>
      </c>
    </row>
    <row r="317" spans="1:6" x14ac:dyDescent="0.25">
      <c r="A317" s="3" t="s">
        <v>368</v>
      </c>
      <c r="B317" s="3" t="s">
        <v>34</v>
      </c>
      <c r="C317" s="3" t="s">
        <v>16</v>
      </c>
      <c r="D317" s="3">
        <v>6</v>
      </c>
      <c r="E317" s="4">
        <v>5000000</v>
      </c>
      <c r="F317" s="4">
        <v>30000000</v>
      </c>
    </row>
    <row r="318" spans="1:6" x14ac:dyDescent="0.25">
      <c r="A318" s="3" t="s">
        <v>369</v>
      </c>
      <c r="B318" s="3" t="s">
        <v>94</v>
      </c>
      <c r="C318" s="3" t="s">
        <v>37</v>
      </c>
      <c r="D318" s="3">
        <v>7</v>
      </c>
      <c r="E318" s="4">
        <v>8166700</v>
      </c>
      <c r="F318" s="4">
        <v>57166560</v>
      </c>
    </row>
    <row r="319" spans="1:6" x14ac:dyDescent="0.25">
      <c r="A319" s="3" t="s">
        <v>370</v>
      </c>
      <c r="B319" s="3" t="s">
        <v>18</v>
      </c>
      <c r="C319" s="3" t="s">
        <v>9</v>
      </c>
      <c r="D319" s="3">
        <v>5</v>
      </c>
      <c r="E319" s="4">
        <v>13638400</v>
      </c>
      <c r="F319" s="4">
        <v>68191600</v>
      </c>
    </row>
    <row r="320" spans="1:6" x14ac:dyDescent="0.25">
      <c r="A320" s="3" t="s">
        <v>371</v>
      </c>
      <c r="B320" s="3" t="s">
        <v>372</v>
      </c>
      <c r="C320" s="3" t="s">
        <v>16</v>
      </c>
      <c r="D320" s="3">
        <v>18</v>
      </c>
      <c r="E320" s="4">
        <v>566100</v>
      </c>
      <c r="F320" s="4">
        <v>10188400</v>
      </c>
    </row>
    <row r="321" spans="1:6" x14ac:dyDescent="0.25">
      <c r="A321" s="3" t="s">
        <v>373</v>
      </c>
      <c r="B321" s="3" t="s">
        <v>21</v>
      </c>
      <c r="C321" s="3" t="s">
        <v>12</v>
      </c>
      <c r="D321" s="3">
        <v>1</v>
      </c>
      <c r="E321" s="4">
        <v>44306000</v>
      </c>
      <c r="F321" s="4">
        <v>44306000</v>
      </c>
    </row>
    <row r="322" spans="1:6" x14ac:dyDescent="0.25">
      <c r="A322" s="3" t="s">
        <v>374</v>
      </c>
      <c r="B322" s="3" t="s">
        <v>44</v>
      </c>
      <c r="C322" s="3" t="s">
        <v>16</v>
      </c>
      <c r="D322" s="3">
        <v>14</v>
      </c>
      <c r="E322" s="4">
        <v>920000</v>
      </c>
      <c r="F322" s="4">
        <v>12879000</v>
      </c>
    </row>
    <row r="323" spans="1:6" x14ac:dyDescent="0.25">
      <c r="A323" s="3" t="s">
        <v>375</v>
      </c>
      <c r="B323" s="3" t="s">
        <v>116</v>
      </c>
      <c r="C323" s="3" t="s">
        <v>9</v>
      </c>
      <c r="D323" s="3">
        <v>6</v>
      </c>
      <c r="E323" s="4">
        <v>2735400</v>
      </c>
      <c r="F323" s="4">
        <v>16412000</v>
      </c>
    </row>
    <row r="324" spans="1:6" x14ac:dyDescent="0.25">
      <c r="A324" s="3" t="s">
        <v>376</v>
      </c>
      <c r="B324" s="3" t="s">
        <v>34</v>
      </c>
      <c r="C324" s="3" t="s">
        <v>12</v>
      </c>
      <c r="D324" s="3">
        <v>11</v>
      </c>
      <c r="E324" s="4">
        <v>1053600</v>
      </c>
      <c r="F324" s="4">
        <v>11588900</v>
      </c>
    </row>
    <row r="325" spans="1:6" x14ac:dyDescent="0.25">
      <c r="A325" s="3" t="s">
        <v>377</v>
      </c>
      <c r="B325" s="3" t="s">
        <v>57</v>
      </c>
      <c r="C325" s="3" t="s">
        <v>16</v>
      </c>
      <c r="D325" s="3">
        <v>8</v>
      </c>
      <c r="E325" s="4">
        <v>1358800</v>
      </c>
      <c r="F325" s="4">
        <v>10870000</v>
      </c>
    </row>
    <row r="326" spans="1:6" x14ac:dyDescent="0.25">
      <c r="A326" s="3" t="s">
        <v>378</v>
      </c>
      <c r="B326" s="3" t="s">
        <v>57</v>
      </c>
      <c r="C326" s="3" t="s">
        <v>25</v>
      </c>
      <c r="D326" s="3">
        <v>7</v>
      </c>
      <c r="E326" s="4">
        <v>1707700</v>
      </c>
      <c r="F326" s="4">
        <v>11953500</v>
      </c>
    </row>
    <row r="327" spans="1:6" x14ac:dyDescent="0.25">
      <c r="A327" s="3" t="s">
        <v>379</v>
      </c>
      <c r="B327" s="3" t="s">
        <v>21</v>
      </c>
      <c r="C327" s="3" t="s">
        <v>25</v>
      </c>
      <c r="D327" s="3">
        <v>11</v>
      </c>
      <c r="E327" s="4">
        <v>1269900</v>
      </c>
      <c r="F327" s="4">
        <v>13968200</v>
      </c>
    </row>
    <row r="328" spans="1:6" x14ac:dyDescent="0.25">
      <c r="A328" s="3" t="s">
        <v>380</v>
      </c>
      <c r="B328" s="3" t="s">
        <v>21</v>
      </c>
      <c r="C328" s="3" t="s">
        <v>9</v>
      </c>
      <c r="D328" s="3">
        <v>6</v>
      </c>
      <c r="E328" s="4">
        <v>2348900</v>
      </c>
      <c r="F328" s="4">
        <v>14093300</v>
      </c>
    </row>
    <row r="329" spans="1:6" x14ac:dyDescent="0.25">
      <c r="A329" s="3" t="s">
        <v>381</v>
      </c>
      <c r="B329" s="3" t="s">
        <v>46</v>
      </c>
      <c r="C329" s="3" t="s">
        <v>16</v>
      </c>
      <c r="D329" s="3">
        <v>7</v>
      </c>
      <c r="E329" s="4">
        <v>3370000</v>
      </c>
      <c r="F329" s="4">
        <v>23590000</v>
      </c>
    </row>
    <row r="330" spans="1:6" x14ac:dyDescent="0.25">
      <c r="A330" s="3" t="s">
        <v>382</v>
      </c>
      <c r="B330" s="3" t="s">
        <v>149</v>
      </c>
      <c r="C330" s="3" t="s">
        <v>25</v>
      </c>
      <c r="D330" s="3">
        <v>2</v>
      </c>
      <c r="E330" s="4">
        <v>5952000</v>
      </c>
      <c r="F330" s="4">
        <v>11904000</v>
      </c>
    </row>
    <row r="331" spans="1:6" x14ac:dyDescent="0.25">
      <c r="A331" s="3" t="s">
        <v>383</v>
      </c>
      <c r="B331" s="3" t="s">
        <v>11</v>
      </c>
      <c r="C331" s="3" t="s">
        <v>108</v>
      </c>
      <c r="D331" s="3">
        <v>15</v>
      </c>
      <c r="E331" s="4">
        <v>1375700</v>
      </c>
      <c r="F331" s="4">
        <v>20634700</v>
      </c>
    </row>
    <row r="332" spans="1:6" x14ac:dyDescent="0.25">
      <c r="A332" s="3" t="s">
        <v>384</v>
      </c>
      <c r="B332" s="3" t="s">
        <v>71</v>
      </c>
      <c r="C332" s="3" t="s">
        <v>9</v>
      </c>
      <c r="D332" s="3">
        <v>7</v>
      </c>
      <c r="E332" s="4">
        <v>2878500</v>
      </c>
      <c r="F332" s="4">
        <v>20148900</v>
      </c>
    </row>
    <row r="333" spans="1:6" x14ac:dyDescent="0.25">
      <c r="A333" s="3" t="s">
        <v>385</v>
      </c>
      <c r="B333" s="3" t="s">
        <v>122</v>
      </c>
      <c r="C333" s="3" t="s">
        <v>87</v>
      </c>
      <c r="D333" s="3">
        <v>8</v>
      </c>
      <c r="E333" s="4">
        <v>1786900</v>
      </c>
      <c r="F333" s="4">
        <v>14295000</v>
      </c>
    </row>
    <row r="334" spans="1:6" x14ac:dyDescent="0.25">
      <c r="A334" s="3" t="s">
        <v>386</v>
      </c>
      <c r="B334" s="3" t="s">
        <v>34</v>
      </c>
      <c r="C334" s="3" t="s">
        <v>12</v>
      </c>
      <c r="D334" s="3">
        <v>14</v>
      </c>
      <c r="E334" s="4">
        <v>689600</v>
      </c>
      <c r="F334" s="4">
        <v>9654200</v>
      </c>
    </row>
    <row r="335" spans="1:6" x14ac:dyDescent="0.25">
      <c r="A335" s="3" t="s">
        <v>387</v>
      </c>
      <c r="B335" s="3" t="s">
        <v>29</v>
      </c>
      <c r="C335" s="3" t="s">
        <v>16</v>
      </c>
      <c r="D335" s="3">
        <v>21</v>
      </c>
      <c r="E335" s="4">
        <v>2250400</v>
      </c>
      <c r="F335" s="4">
        <v>47256700</v>
      </c>
    </row>
    <row r="336" spans="1:6" x14ac:dyDescent="0.25">
      <c r="A336" s="3" t="s">
        <v>388</v>
      </c>
      <c r="B336" s="3" t="s">
        <v>23</v>
      </c>
      <c r="C336" s="3" t="s">
        <v>12</v>
      </c>
      <c r="D336" s="3">
        <v>9</v>
      </c>
      <c r="E336" s="4">
        <v>2202000</v>
      </c>
      <c r="F336" s="4">
        <v>19818000</v>
      </c>
    </row>
    <row r="337" spans="1:6" x14ac:dyDescent="0.25">
      <c r="A337" s="3" t="s">
        <v>389</v>
      </c>
      <c r="B337" s="3" t="s">
        <v>290</v>
      </c>
      <c r="C337" s="3" t="s">
        <v>9</v>
      </c>
      <c r="D337" s="3">
        <v>9</v>
      </c>
      <c r="E337" s="4">
        <v>1963800</v>
      </c>
      <c r="F337" s="4">
        <v>17674200</v>
      </c>
    </row>
    <row r="338" spans="1:6" x14ac:dyDescent="0.25">
      <c r="A338" s="3" t="s">
        <v>390</v>
      </c>
      <c r="B338" s="3" t="s">
        <v>14</v>
      </c>
      <c r="C338" s="3" t="s">
        <v>12</v>
      </c>
      <c r="D338" s="3">
        <v>19</v>
      </c>
      <c r="E338" s="4">
        <v>1330300</v>
      </c>
      <c r="F338" s="4">
        <v>25275000</v>
      </c>
    </row>
    <row r="339" spans="1:6" x14ac:dyDescent="0.25">
      <c r="A339" s="3" t="s">
        <v>391</v>
      </c>
      <c r="B339" s="3" t="s">
        <v>23</v>
      </c>
      <c r="C339" s="3" t="s">
        <v>9</v>
      </c>
      <c r="D339" s="3">
        <v>7</v>
      </c>
      <c r="E339" s="4">
        <v>14211600</v>
      </c>
      <c r="F339" s="4">
        <v>99481160</v>
      </c>
    </row>
    <row r="340" spans="1:6" x14ac:dyDescent="0.25">
      <c r="A340" s="3" t="s">
        <v>392</v>
      </c>
      <c r="B340" s="3" t="s">
        <v>14</v>
      </c>
      <c r="C340" s="3" t="s">
        <v>12</v>
      </c>
      <c r="D340" s="3">
        <v>27</v>
      </c>
      <c r="E340" s="4">
        <v>429100</v>
      </c>
      <c r="F340" s="4">
        <v>11585500</v>
      </c>
    </row>
    <row r="341" spans="1:6" x14ac:dyDescent="0.25">
      <c r="A341" s="3" t="s">
        <v>393</v>
      </c>
      <c r="B341" s="3" t="s">
        <v>57</v>
      </c>
      <c r="C341" s="3" t="s">
        <v>334</v>
      </c>
      <c r="D341" s="3">
        <v>8</v>
      </c>
      <c r="E341" s="4">
        <v>1929500</v>
      </c>
      <c r="F341" s="4">
        <v>15435800</v>
      </c>
    </row>
    <row r="342" spans="1:6" x14ac:dyDescent="0.25">
      <c r="A342" s="3" t="s">
        <v>394</v>
      </c>
      <c r="B342" s="3" t="s">
        <v>23</v>
      </c>
      <c r="C342" s="3" t="s">
        <v>9</v>
      </c>
      <c r="D342" s="3">
        <v>6</v>
      </c>
      <c r="E342" s="4">
        <v>2904200</v>
      </c>
      <c r="F342" s="4">
        <v>17425200</v>
      </c>
    </row>
    <row r="343" spans="1:6" x14ac:dyDescent="0.25">
      <c r="A343" s="3" t="s">
        <v>395</v>
      </c>
      <c r="B343" s="3" t="s">
        <v>34</v>
      </c>
      <c r="C343" s="3" t="s">
        <v>25</v>
      </c>
      <c r="D343" s="3">
        <v>6</v>
      </c>
      <c r="E343" s="4">
        <v>3103700</v>
      </c>
      <c r="F343" s="4">
        <v>18622100</v>
      </c>
    </row>
    <row r="344" spans="1:6" x14ac:dyDescent="0.25">
      <c r="A344" s="3" t="s">
        <v>396</v>
      </c>
      <c r="B344" s="3" t="s">
        <v>23</v>
      </c>
      <c r="C344" s="3" t="s">
        <v>25</v>
      </c>
      <c r="D344" s="3">
        <v>15</v>
      </c>
      <c r="E344" s="4">
        <v>1494600</v>
      </c>
      <c r="F344" s="4">
        <v>22418400</v>
      </c>
    </row>
    <row r="345" spans="1:6" x14ac:dyDescent="0.25">
      <c r="A345" s="3" t="s">
        <v>397</v>
      </c>
      <c r="B345" s="3" t="s">
        <v>217</v>
      </c>
      <c r="C345" s="3" t="s">
        <v>16</v>
      </c>
      <c r="D345" s="3">
        <v>8</v>
      </c>
      <c r="E345" s="4">
        <v>1684300</v>
      </c>
      <c r="F345" s="4">
        <v>13473700</v>
      </c>
    </row>
    <row r="346" spans="1:6" x14ac:dyDescent="0.25">
      <c r="A346" s="3" t="s">
        <v>398</v>
      </c>
      <c r="B346" s="3" t="s">
        <v>122</v>
      </c>
      <c r="C346" s="3" t="s">
        <v>25</v>
      </c>
      <c r="D346" s="3">
        <v>11</v>
      </c>
      <c r="E346" s="4">
        <v>1818200</v>
      </c>
      <c r="F346" s="4">
        <v>19999570.000000004</v>
      </c>
    </row>
    <row r="347" spans="1:6" x14ac:dyDescent="0.25">
      <c r="A347" s="3" t="s">
        <v>399</v>
      </c>
      <c r="B347" s="3" t="s">
        <v>71</v>
      </c>
      <c r="C347" s="3" t="s">
        <v>9</v>
      </c>
      <c r="D347" s="3">
        <v>6</v>
      </c>
      <c r="E347" s="4">
        <v>9951300</v>
      </c>
      <c r="F347" s="4">
        <v>59707400</v>
      </c>
    </row>
    <row r="348" spans="1:6" x14ac:dyDescent="0.25">
      <c r="A348" s="3" t="s">
        <v>400</v>
      </c>
      <c r="B348" s="3" t="s">
        <v>21</v>
      </c>
      <c r="C348" s="3" t="s">
        <v>16</v>
      </c>
      <c r="D348" s="3">
        <v>7</v>
      </c>
      <c r="E348" s="4">
        <v>5921900</v>
      </c>
      <c r="F348" s="4">
        <v>41453000</v>
      </c>
    </row>
    <row r="349" spans="1:6" x14ac:dyDescent="0.25">
      <c r="A349" s="3" t="s">
        <v>401</v>
      </c>
      <c r="B349" s="3" t="s">
        <v>48</v>
      </c>
      <c r="C349" s="3" t="s">
        <v>9</v>
      </c>
      <c r="D349" s="3">
        <v>6</v>
      </c>
      <c r="E349" s="4">
        <v>3921300</v>
      </c>
      <c r="F349" s="4">
        <v>23527600</v>
      </c>
    </row>
    <row r="350" spans="1:6" x14ac:dyDescent="0.25">
      <c r="A350" s="3" t="s">
        <v>402</v>
      </c>
      <c r="B350" s="3" t="s">
        <v>71</v>
      </c>
      <c r="C350" s="3" t="s">
        <v>12</v>
      </c>
      <c r="D350" s="3">
        <v>17</v>
      </c>
      <c r="E350" s="4">
        <v>1171100</v>
      </c>
      <c r="F350" s="4">
        <v>19908000</v>
      </c>
    </row>
    <row r="351" spans="1:6" x14ac:dyDescent="0.25">
      <c r="A351" s="3" t="s">
        <v>403</v>
      </c>
      <c r="B351" s="3" t="s">
        <v>23</v>
      </c>
      <c r="C351" s="3" t="s">
        <v>12</v>
      </c>
      <c r="D351" s="3">
        <v>20</v>
      </c>
      <c r="E351" s="4">
        <v>286800</v>
      </c>
      <c r="F351" s="4">
        <v>5734800</v>
      </c>
    </row>
    <row r="352" spans="1:6" x14ac:dyDescent="0.25">
      <c r="A352" s="3" t="s">
        <v>404</v>
      </c>
      <c r="B352" s="3" t="s">
        <v>21</v>
      </c>
      <c r="C352" s="3" t="s">
        <v>9</v>
      </c>
      <c r="D352" s="3">
        <v>7</v>
      </c>
      <c r="E352" s="4">
        <v>3180900</v>
      </c>
      <c r="F352" s="4">
        <v>22265900</v>
      </c>
    </row>
    <row r="353" spans="1:6" x14ac:dyDescent="0.25">
      <c r="A353" s="3" t="s">
        <v>405</v>
      </c>
      <c r="B353" s="3" t="s">
        <v>34</v>
      </c>
      <c r="C353" s="3" t="s">
        <v>12</v>
      </c>
      <c r="D353" s="3">
        <v>15</v>
      </c>
      <c r="E353" s="4">
        <v>350700</v>
      </c>
      <c r="F353" s="4">
        <v>5260500</v>
      </c>
    </row>
    <row r="354" spans="1:6" x14ac:dyDescent="0.25">
      <c r="A354" s="3" t="s">
        <v>406</v>
      </c>
      <c r="B354" s="3" t="s">
        <v>36</v>
      </c>
      <c r="C354" s="3" t="s">
        <v>37</v>
      </c>
      <c r="D354" s="3">
        <v>19</v>
      </c>
      <c r="E354" s="4">
        <v>2007000</v>
      </c>
      <c r="F354" s="4">
        <v>38133000</v>
      </c>
    </row>
    <row r="355" spans="1:6" x14ac:dyDescent="0.25">
      <c r="A355" s="3" t="s">
        <v>407</v>
      </c>
      <c r="B355" s="3" t="s">
        <v>118</v>
      </c>
      <c r="C355" s="3" t="s">
        <v>9</v>
      </c>
      <c r="D355" s="3">
        <v>26</v>
      </c>
      <c r="E355" s="4">
        <v>703500</v>
      </c>
      <c r="F355" s="4">
        <v>18289000</v>
      </c>
    </row>
    <row r="356" spans="1:6" x14ac:dyDescent="0.25">
      <c r="A356" s="3" t="s">
        <v>408</v>
      </c>
      <c r="B356" s="3" t="s">
        <v>122</v>
      </c>
      <c r="C356" s="3" t="s">
        <v>19</v>
      </c>
      <c r="D356" s="3">
        <v>6</v>
      </c>
      <c r="E356" s="4">
        <v>3602500</v>
      </c>
      <c r="F356" s="4">
        <v>21614700</v>
      </c>
    </row>
    <row r="357" spans="1:6" x14ac:dyDescent="0.25">
      <c r="A357" s="3" t="s">
        <v>409</v>
      </c>
      <c r="B357" s="3" t="s">
        <v>23</v>
      </c>
      <c r="C357" s="3" t="s">
        <v>12</v>
      </c>
      <c r="D357" s="3">
        <v>7</v>
      </c>
      <c r="E357" s="4">
        <v>4479600</v>
      </c>
      <c r="F357" s="4">
        <v>31356680</v>
      </c>
    </row>
    <row r="358" spans="1:6" x14ac:dyDescent="0.25">
      <c r="A358" s="3" t="s">
        <v>410</v>
      </c>
      <c r="B358" s="3" t="s">
        <v>31</v>
      </c>
      <c r="C358" s="3" t="s">
        <v>12</v>
      </c>
      <c r="D358" s="3">
        <v>3</v>
      </c>
      <c r="E358" s="4">
        <v>2116900</v>
      </c>
      <c r="F358" s="4">
        <v>6350500</v>
      </c>
    </row>
    <row r="359" spans="1:6" x14ac:dyDescent="0.25">
      <c r="A359" s="3" t="s">
        <v>411</v>
      </c>
      <c r="B359" s="3" t="s">
        <v>34</v>
      </c>
      <c r="C359" s="3" t="s">
        <v>16</v>
      </c>
      <c r="D359" s="3">
        <v>26</v>
      </c>
      <c r="E359" s="4">
        <v>637400</v>
      </c>
      <c r="F359" s="4">
        <v>16569900</v>
      </c>
    </row>
    <row r="360" spans="1:6" x14ac:dyDescent="0.25">
      <c r="A360" s="3" t="s">
        <v>412</v>
      </c>
      <c r="B360" s="3" t="s">
        <v>21</v>
      </c>
      <c r="C360" s="3" t="s">
        <v>16</v>
      </c>
      <c r="D360" s="3">
        <v>7</v>
      </c>
      <c r="E360" s="4">
        <v>4726000</v>
      </c>
      <c r="F360" s="4">
        <v>33082000</v>
      </c>
    </row>
    <row r="361" spans="1:6" x14ac:dyDescent="0.25">
      <c r="A361" s="3" t="s">
        <v>413</v>
      </c>
      <c r="B361" s="3" t="s">
        <v>21</v>
      </c>
      <c r="C361" s="3" t="s">
        <v>25</v>
      </c>
      <c r="D361" s="3">
        <v>7</v>
      </c>
      <c r="E361" s="4">
        <v>1659800</v>
      </c>
      <c r="F361" s="4">
        <v>11618300</v>
      </c>
    </row>
    <row r="362" spans="1:6" x14ac:dyDescent="0.25">
      <c r="A362" s="3" t="s">
        <v>414</v>
      </c>
      <c r="B362" s="3" t="s">
        <v>48</v>
      </c>
      <c r="C362" s="3" t="s">
        <v>16</v>
      </c>
      <c r="D362" s="3">
        <v>17</v>
      </c>
      <c r="E362" s="4">
        <v>1256300</v>
      </c>
      <c r="F362" s="4">
        <v>21357000</v>
      </c>
    </row>
    <row r="363" spans="1:6" x14ac:dyDescent="0.25">
      <c r="A363" s="3" t="s">
        <v>415</v>
      </c>
      <c r="B363" s="3" t="s">
        <v>57</v>
      </c>
      <c r="C363" s="3" t="s">
        <v>9</v>
      </c>
      <c r="D363" s="3">
        <v>18</v>
      </c>
      <c r="E363" s="4">
        <v>1064800</v>
      </c>
      <c r="F363" s="4">
        <v>19165000</v>
      </c>
    </row>
    <row r="364" spans="1:6" x14ac:dyDescent="0.25">
      <c r="A364" s="3" t="s">
        <v>416</v>
      </c>
      <c r="B364" s="3" t="s">
        <v>417</v>
      </c>
      <c r="C364" s="3" t="s">
        <v>108</v>
      </c>
      <c r="D364" s="3">
        <v>13</v>
      </c>
      <c r="E364" s="4">
        <v>1719100</v>
      </c>
      <c r="F364" s="4">
        <v>22347900</v>
      </c>
    </row>
    <row r="365" spans="1:6" x14ac:dyDescent="0.25">
      <c r="A365" s="3" t="s">
        <v>418</v>
      </c>
      <c r="B365" s="3" t="s">
        <v>122</v>
      </c>
      <c r="C365" s="3" t="s">
        <v>419</v>
      </c>
      <c r="D365" s="3">
        <v>6</v>
      </c>
      <c r="E365" s="4">
        <v>3006400</v>
      </c>
      <c r="F365" s="4">
        <v>18038300</v>
      </c>
    </row>
    <row r="366" spans="1:6" x14ac:dyDescent="0.25">
      <c r="A366" s="3" t="s">
        <v>420</v>
      </c>
      <c r="B366" s="3" t="s">
        <v>34</v>
      </c>
      <c r="C366" s="3" t="s">
        <v>16</v>
      </c>
      <c r="D366" s="3">
        <v>6</v>
      </c>
      <c r="E366" s="4">
        <v>938900</v>
      </c>
      <c r="F366" s="4">
        <v>5633200</v>
      </c>
    </row>
    <row r="367" spans="1:6" x14ac:dyDescent="0.25">
      <c r="A367" s="3" t="s">
        <v>421</v>
      </c>
      <c r="B367" s="3" t="s">
        <v>11</v>
      </c>
      <c r="C367" s="3" t="s">
        <v>87</v>
      </c>
      <c r="D367" s="3">
        <v>16</v>
      </c>
      <c r="E367" s="4">
        <v>340300</v>
      </c>
      <c r="F367" s="4">
        <v>5444700</v>
      </c>
    </row>
    <row r="368" spans="1:6" x14ac:dyDescent="0.25">
      <c r="A368" s="3" t="s">
        <v>422</v>
      </c>
      <c r="B368" s="3" t="s">
        <v>127</v>
      </c>
      <c r="C368" s="3" t="s">
        <v>37</v>
      </c>
      <c r="D368" s="3">
        <v>15</v>
      </c>
      <c r="E368" s="4">
        <v>466800</v>
      </c>
      <c r="F368" s="4">
        <v>7001800</v>
      </c>
    </row>
    <row r="369" spans="1:6" x14ac:dyDescent="0.25">
      <c r="A369" s="3" t="s">
        <v>423</v>
      </c>
      <c r="B369" s="3" t="s">
        <v>11</v>
      </c>
      <c r="C369" s="3" t="s">
        <v>25</v>
      </c>
      <c r="D369" s="3">
        <v>7</v>
      </c>
      <c r="E369" s="4">
        <v>2852800</v>
      </c>
      <c r="F369" s="4">
        <v>19969300</v>
      </c>
    </row>
    <row r="370" spans="1:6" x14ac:dyDescent="0.25">
      <c r="A370" s="3" t="s">
        <v>424</v>
      </c>
      <c r="B370" s="3" t="s">
        <v>211</v>
      </c>
      <c r="C370" s="3" t="s">
        <v>16</v>
      </c>
      <c r="D370" s="3">
        <v>3</v>
      </c>
      <c r="E370" s="4">
        <v>23035600</v>
      </c>
      <c r="F370" s="4">
        <v>69106650</v>
      </c>
    </row>
    <row r="371" spans="1:6" x14ac:dyDescent="0.25">
      <c r="A371" s="3" t="s">
        <v>425</v>
      </c>
      <c r="B371" s="3" t="s">
        <v>215</v>
      </c>
      <c r="C371" s="3" t="s">
        <v>16</v>
      </c>
      <c r="D371" s="3">
        <v>5</v>
      </c>
      <c r="E371" s="4">
        <v>5803400</v>
      </c>
      <c r="F371" s="4">
        <v>29017000</v>
      </c>
    </row>
    <row r="372" spans="1:6" x14ac:dyDescent="0.25">
      <c r="A372" s="3" t="s">
        <v>426</v>
      </c>
      <c r="B372" s="3" t="s">
        <v>57</v>
      </c>
      <c r="C372" s="3" t="s">
        <v>12</v>
      </c>
      <c r="D372" s="3">
        <v>15</v>
      </c>
      <c r="E372" s="4">
        <v>569500</v>
      </c>
      <c r="F372" s="4">
        <v>8541900</v>
      </c>
    </row>
    <row r="373" spans="1:6" x14ac:dyDescent="0.25">
      <c r="A373" s="3" t="s">
        <v>427</v>
      </c>
      <c r="B373" s="3" t="s">
        <v>105</v>
      </c>
      <c r="C373" s="3" t="s">
        <v>12</v>
      </c>
      <c r="D373" s="3">
        <v>6</v>
      </c>
      <c r="E373" s="4">
        <v>1875900</v>
      </c>
      <c r="F373" s="4">
        <v>11255000</v>
      </c>
    </row>
    <row r="374" spans="1:6" x14ac:dyDescent="0.25">
      <c r="A374" s="3" t="s">
        <v>428</v>
      </c>
      <c r="B374" s="3" t="s">
        <v>23</v>
      </c>
      <c r="C374" s="3" t="s">
        <v>9</v>
      </c>
      <c r="D374" s="3">
        <v>15</v>
      </c>
      <c r="E374" s="4">
        <v>617700</v>
      </c>
      <c r="F374" s="4">
        <v>9264200</v>
      </c>
    </row>
    <row r="375" spans="1:6" x14ac:dyDescent="0.25">
      <c r="A375" s="3" t="s">
        <v>429</v>
      </c>
      <c r="B375" s="3" t="s">
        <v>23</v>
      </c>
      <c r="C375" s="3" t="s">
        <v>16</v>
      </c>
      <c r="D375" s="3">
        <v>7</v>
      </c>
      <c r="E375" s="4">
        <v>9222600</v>
      </c>
      <c r="F375" s="4">
        <v>64557540</v>
      </c>
    </row>
    <row r="376" spans="1:6" x14ac:dyDescent="0.25">
      <c r="A376" s="3" t="s">
        <v>430</v>
      </c>
      <c r="B376" s="3" t="s">
        <v>118</v>
      </c>
      <c r="C376" s="3" t="s">
        <v>16</v>
      </c>
      <c r="D376" s="3">
        <v>7</v>
      </c>
      <c r="E376" s="4">
        <v>2353800</v>
      </c>
      <c r="F376" s="4">
        <v>16476000</v>
      </c>
    </row>
    <row r="377" spans="1:6" x14ac:dyDescent="0.25">
      <c r="A377" s="3" t="s">
        <v>431</v>
      </c>
      <c r="B377" s="3" t="s">
        <v>23</v>
      </c>
      <c r="C377" s="3" t="s">
        <v>12</v>
      </c>
      <c r="D377" s="3">
        <v>23</v>
      </c>
      <c r="E377" s="4">
        <v>985100</v>
      </c>
      <c r="F377" s="4">
        <v>22657100</v>
      </c>
    </row>
    <row r="378" spans="1:6" x14ac:dyDescent="0.25">
      <c r="A378" s="3" t="s">
        <v>432</v>
      </c>
      <c r="B378" s="3" t="s">
        <v>78</v>
      </c>
      <c r="C378" s="3" t="s">
        <v>16</v>
      </c>
      <c r="D378" s="3">
        <v>6</v>
      </c>
      <c r="E378" s="4">
        <v>2528800</v>
      </c>
      <c r="F378" s="4">
        <v>15172700</v>
      </c>
    </row>
    <row r="379" spans="1:6" x14ac:dyDescent="0.25">
      <c r="A379" s="3" t="s">
        <v>433</v>
      </c>
      <c r="B379" s="3" t="s">
        <v>434</v>
      </c>
      <c r="C379" s="3" t="s">
        <v>16</v>
      </c>
      <c r="D379" s="3">
        <v>12</v>
      </c>
      <c r="E379" s="4">
        <v>1603100</v>
      </c>
      <c r="F379" s="4">
        <v>19237200</v>
      </c>
    </row>
    <row r="380" spans="1:6" x14ac:dyDescent="0.25">
      <c r="A380" s="3" t="s">
        <v>435</v>
      </c>
      <c r="B380" s="3" t="s">
        <v>8</v>
      </c>
      <c r="C380" s="3" t="s">
        <v>16</v>
      </c>
      <c r="D380" s="3">
        <v>7</v>
      </c>
      <c r="E380" s="4">
        <v>13608300</v>
      </c>
      <c r="F380" s="4">
        <v>95257680</v>
      </c>
    </row>
    <row r="381" spans="1:6" x14ac:dyDescent="0.25">
      <c r="A381" s="3" t="s">
        <v>436</v>
      </c>
      <c r="B381" s="3" t="s">
        <v>23</v>
      </c>
      <c r="C381" s="3" t="s">
        <v>25</v>
      </c>
      <c r="D381" s="3">
        <v>7</v>
      </c>
      <c r="E381" s="4">
        <v>4793800</v>
      </c>
      <c r="F381" s="4">
        <v>33556000</v>
      </c>
    </row>
    <row r="382" spans="1:6" x14ac:dyDescent="0.25">
      <c r="A382" s="3" t="s">
        <v>437</v>
      </c>
      <c r="B382" s="3" t="s">
        <v>48</v>
      </c>
      <c r="C382" s="3" t="s">
        <v>12</v>
      </c>
      <c r="D382" s="3">
        <v>6</v>
      </c>
      <c r="E382" s="4">
        <v>6997000</v>
      </c>
      <c r="F382" s="4">
        <v>41981900</v>
      </c>
    </row>
    <row r="383" spans="1:6" x14ac:dyDescent="0.25">
      <c r="A383" s="3" t="s">
        <v>438</v>
      </c>
      <c r="B383" s="3" t="s">
        <v>31</v>
      </c>
      <c r="C383" s="3" t="s">
        <v>37</v>
      </c>
      <c r="D383" s="3">
        <v>7</v>
      </c>
      <c r="E383" s="4">
        <v>1663900</v>
      </c>
      <c r="F383" s="4">
        <v>11647000</v>
      </c>
    </row>
    <row r="384" spans="1:6" x14ac:dyDescent="0.25">
      <c r="A384" s="3" t="s">
        <v>439</v>
      </c>
      <c r="B384" s="3" t="s">
        <v>122</v>
      </c>
      <c r="C384" s="3" t="s">
        <v>87</v>
      </c>
      <c r="D384" s="3">
        <v>6</v>
      </c>
      <c r="E384" s="4">
        <v>2234600</v>
      </c>
      <c r="F384" s="4">
        <v>13407400</v>
      </c>
    </row>
    <row r="385" spans="1:6" x14ac:dyDescent="0.25">
      <c r="A385" s="3" t="s">
        <v>440</v>
      </c>
      <c r="B385" s="3" t="s">
        <v>122</v>
      </c>
      <c r="C385" s="3" t="s">
        <v>16</v>
      </c>
      <c r="D385" s="3">
        <v>7</v>
      </c>
      <c r="E385" s="4">
        <v>5719200</v>
      </c>
      <c r="F385" s="4">
        <v>40034200</v>
      </c>
    </row>
    <row r="386" spans="1:6" x14ac:dyDescent="0.25">
      <c r="A386" s="3" t="s">
        <v>441</v>
      </c>
      <c r="B386" s="3" t="s">
        <v>31</v>
      </c>
      <c r="C386" s="3" t="s">
        <v>25</v>
      </c>
      <c r="D386" s="3">
        <v>9</v>
      </c>
      <c r="E386" s="4">
        <v>2639000</v>
      </c>
      <c r="F386" s="4">
        <v>23750180</v>
      </c>
    </row>
    <row r="387" spans="1:6" x14ac:dyDescent="0.25">
      <c r="A387" s="3" t="s">
        <v>442</v>
      </c>
      <c r="B387" s="3" t="s">
        <v>54</v>
      </c>
      <c r="C387" s="3" t="s">
        <v>9</v>
      </c>
      <c r="D387" s="3">
        <v>14</v>
      </c>
      <c r="E387" s="4">
        <v>1184500</v>
      </c>
      <c r="F387" s="4">
        <v>16582900</v>
      </c>
    </row>
    <row r="388" spans="1:6" x14ac:dyDescent="0.25">
      <c r="A388" s="3" t="s">
        <v>443</v>
      </c>
      <c r="B388" s="3" t="s">
        <v>57</v>
      </c>
      <c r="C388" s="3" t="s">
        <v>9</v>
      </c>
      <c r="D388" s="3">
        <v>8</v>
      </c>
      <c r="E388" s="4">
        <v>1566600</v>
      </c>
      <c r="F388" s="4">
        <v>12532800</v>
      </c>
    </row>
    <row r="389" spans="1:6" x14ac:dyDescent="0.25">
      <c r="A389" s="3" t="s">
        <v>444</v>
      </c>
      <c r="B389" s="3" t="s">
        <v>118</v>
      </c>
      <c r="C389" s="3" t="s">
        <v>9</v>
      </c>
      <c r="D389" s="3">
        <v>7</v>
      </c>
      <c r="E389" s="4">
        <v>2678300</v>
      </c>
      <c r="F389" s="4">
        <v>18747800</v>
      </c>
    </row>
    <row r="390" spans="1:6" x14ac:dyDescent="0.25">
      <c r="A390" s="3" t="s">
        <v>445</v>
      </c>
      <c r="B390" s="3" t="s">
        <v>114</v>
      </c>
      <c r="C390" s="3" t="s">
        <v>9</v>
      </c>
      <c r="D390" s="3">
        <v>7</v>
      </c>
      <c r="E390" s="4">
        <v>796100</v>
      </c>
      <c r="F390" s="4">
        <v>5572300</v>
      </c>
    </row>
    <row r="391" spans="1:6" x14ac:dyDescent="0.25">
      <c r="A391" s="3" t="s">
        <v>446</v>
      </c>
      <c r="B391" s="3" t="s">
        <v>31</v>
      </c>
      <c r="C391" s="3" t="s">
        <v>16</v>
      </c>
      <c r="D391" s="3">
        <v>6</v>
      </c>
      <c r="E391" s="4">
        <v>2236600</v>
      </c>
      <c r="F391" s="4">
        <v>13419100</v>
      </c>
    </row>
    <row r="392" spans="1:6" x14ac:dyDescent="0.25">
      <c r="A392" s="3" t="s">
        <v>447</v>
      </c>
      <c r="B392" s="3" t="s">
        <v>34</v>
      </c>
      <c r="C392" s="3" t="s">
        <v>12</v>
      </c>
      <c r="D392" s="3">
        <v>2</v>
      </c>
      <c r="E392" s="4">
        <v>7731300</v>
      </c>
      <c r="F392" s="4">
        <v>15462600</v>
      </c>
    </row>
    <row r="393" spans="1:6" x14ac:dyDescent="0.25">
      <c r="A393" s="3" t="s">
        <v>448</v>
      </c>
      <c r="B393" s="3" t="s">
        <v>61</v>
      </c>
      <c r="C393" s="3" t="s">
        <v>9</v>
      </c>
      <c r="D393" s="3">
        <v>7</v>
      </c>
      <c r="E393" s="4">
        <v>3409100</v>
      </c>
      <c r="F393" s="4">
        <v>23863400</v>
      </c>
    </row>
    <row r="394" spans="1:6" x14ac:dyDescent="0.25">
      <c r="A394" s="3" t="s">
        <v>449</v>
      </c>
      <c r="B394" s="3" t="s">
        <v>62</v>
      </c>
      <c r="C394" s="3" t="s">
        <v>25</v>
      </c>
      <c r="D394" s="3">
        <v>7</v>
      </c>
      <c r="E394" s="4">
        <v>2970800</v>
      </c>
      <c r="F394" s="4">
        <v>20795000</v>
      </c>
    </row>
    <row r="395" spans="1:6" x14ac:dyDescent="0.25">
      <c r="A395" s="3" t="s">
        <v>450</v>
      </c>
      <c r="B395" s="3" t="s">
        <v>219</v>
      </c>
      <c r="C395" s="3" t="s">
        <v>12</v>
      </c>
      <c r="D395" s="3">
        <v>17</v>
      </c>
      <c r="E395" s="4">
        <v>312400</v>
      </c>
      <c r="F395" s="4">
        <v>5309500</v>
      </c>
    </row>
    <row r="396" spans="1:6" x14ac:dyDescent="0.25">
      <c r="A396" s="3" t="s">
        <v>451</v>
      </c>
      <c r="B396" s="3" t="s">
        <v>21</v>
      </c>
      <c r="C396" s="3" t="s">
        <v>25</v>
      </c>
      <c r="D396" s="3">
        <v>4</v>
      </c>
      <c r="E396" s="4">
        <v>10557800</v>
      </c>
      <c r="F396" s="4">
        <v>42231000</v>
      </c>
    </row>
    <row r="397" spans="1:6" x14ac:dyDescent="0.25">
      <c r="A397" s="3" t="s">
        <v>452</v>
      </c>
      <c r="B397" s="3" t="s">
        <v>116</v>
      </c>
      <c r="C397" s="3" t="s">
        <v>12</v>
      </c>
      <c r="D397" s="3">
        <v>10</v>
      </c>
      <c r="E397" s="4">
        <v>726500</v>
      </c>
      <c r="F397" s="4">
        <v>7264700</v>
      </c>
    </row>
    <row r="398" spans="1:6" x14ac:dyDescent="0.25">
      <c r="A398" s="3" t="s">
        <v>453</v>
      </c>
      <c r="B398" s="3" t="s">
        <v>71</v>
      </c>
      <c r="C398" s="3" t="s">
        <v>9</v>
      </c>
      <c r="D398" s="3">
        <v>6</v>
      </c>
      <c r="E398" s="4">
        <v>2595000</v>
      </c>
      <c r="F398" s="4">
        <v>15570000</v>
      </c>
    </row>
    <row r="399" spans="1:6" x14ac:dyDescent="0.25">
      <c r="A399" s="3" t="s">
        <v>454</v>
      </c>
      <c r="B399" s="3" t="s">
        <v>18</v>
      </c>
      <c r="C399" s="3" t="s">
        <v>9</v>
      </c>
      <c r="D399" s="3">
        <v>7</v>
      </c>
      <c r="E399" s="4">
        <v>2122300</v>
      </c>
      <c r="F399" s="4">
        <v>14855900</v>
      </c>
    </row>
    <row r="400" spans="1:6" x14ac:dyDescent="0.25">
      <c r="A400" s="3" t="s">
        <v>455</v>
      </c>
      <c r="B400" s="3" t="s">
        <v>18</v>
      </c>
      <c r="C400" s="3" t="s">
        <v>12</v>
      </c>
      <c r="D400" s="3">
        <v>12</v>
      </c>
      <c r="E400" s="4">
        <v>533600</v>
      </c>
      <c r="F400" s="4">
        <v>6402100</v>
      </c>
    </row>
    <row r="401" spans="1:6" x14ac:dyDescent="0.25">
      <c r="A401" s="3" t="s">
        <v>456</v>
      </c>
      <c r="B401" s="3" t="s">
        <v>31</v>
      </c>
      <c r="C401" s="3" t="s">
        <v>12</v>
      </c>
      <c r="D401" s="3">
        <v>4</v>
      </c>
      <c r="E401" s="4">
        <v>10305800</v>
      </c>
      <c r="F401" s="4">
        <v>41223000</v>
      </c>
    </row>
    <row r="402" spans="1:6" x14ac:dyDescent="0.25">
      <c r="A402" s="3" t="s">
        <v>457</v>
      </c>
      <c r="B402" s="3" t="s">
        <v>34</v>
      </c>
      <c r="C402" s="3" t="s">
        <v>12</v>
      </c>
      <c r="D402" s="3">
        <v>11</v>
      </c>
      <c r="E402" s="4">
        <v>1205200</v>
      </c>
      <c r="F402" s="4">
        <v>13257200</v>
      </c>
    </row>
    <row r="403" spans="1:6" x14ac:dyDescent="0.25">
      <c r="A403" s="3" t="s">
        <v>458</v>
      </c>
      <c r="B403" s="3" t="s">
        <v>8</v>
      </c>
      <c r="C403" s="3" t="s">
        <v>9</v>
      </c>
      <c r="D403" s="3">
        <v>6</v>
      </c>
      <c r="E403" s="4">
        <v>1826800</v>
      </c>
      <c r="F403" s="4">
        <v>10960800</v>
      </c>
    </row>
    <row r="404" spans="1:6" x14ac:dyDescent="0.25">
      <c r="A404" s="3" t="s">
        <v>459</v>
      </c>
      <c r="B404" s="3" t="s">
        <v>211</v>
      </c>
      <c r="C404" s="3" t="s">
        <v>12</v>
      </c>
      <c r="D404" s="3">
        <v>8</v>
      </c>
      <c r="E404" s="4">
        <v>3688800</v>
      </c>
      <c r="F404" s="4">
        <v>29510000</v>
      </c>
    </row>
    <row r="405" spans="1:6" x14ac:dyDescent="0.25">
      <c r="A405" s="3" t="s">
        <v>460</v>
      </c>
      <c r="B405" s="3" t="s">
        <v>100</v>
      </c>
      <c r="C405" s="3" t="s">
        <v>16</v>
      </c>
      <c r="D405" s="3">
        <v>9</v>
      </c>
      <c r="E405" s="4">
        <v>4132400</v>
      </c>
      <c r="F405" s="4">
        <v>37191200</v>
      </c>
    </row>
    <row r="406" spans="1:6" x14ac:dyDescent="0.25">
      <c r="A406" s="3" t="s">
        <v>461</v>
      </c>
      <c r="B406" s="3" t="s">
        <v>18</v>
      </c>
      <c r="C406" s="3" t="s">
        <v>9</v>
      </c>
      <c r="D406" s="3">
        <v>4</v>
      </c>
      <c r="E406" s="4">
        <v>3495200</v>
      </c>
      <c r="F406" s="4">
        <v>13980700</v>
      </c>
    </row>
    <row r="407" spans="1:6" x14ac:dyDescent="0.25">
      <c r="A407" s="3" t="s">
        <v>462</v>
      </c>
      <c r="B407" s="3" t="s">
        <v>21</v>
      </c>
      <c r="C407" s="3" t="s">
        <v>25</v>
      </c>
      <c r="D407" s="3">
        <v>7</v>
      </c>
      <c r="E407" s="4">
        <v>1269900</v>
      </c>
      <c r="F407" s="4">
        <v>8888800</v>
      </c>
    </row>
    <row r="408" spans="1:6" x14ac:dyDescent="0.25">
      <c r="A408" s="3" t="s">
        <v>463</v>
      </c>
      <c r="B408" s="3" t="s">
        <v>118</v>
      </c>
      <c r="C408" s="3" t="s">
        <v>25</v>
      </c>
      <c r="D408" s="3">
        <v>11</v>
      </c>
      <c r="E408" s="4">
        <v>2362100</v>
      </c>
      <c r="F408" s="4">
        <v>25982300</v>
      </c>
    </row>
    <row r="409" spans="1:6" x14ac:dyDescent="0.25">
      <c r="A409" s="3" t="s">
        <v>464</v>
      </c>
      <c r="B409" s="3" t="s">
        <v>11</v>
      </c>
      <c r="C409" s="3" t="s">
        <v>16</v>
      </c>
      <c r="D409" s="3">
        <v>11</v>
      </c>
      <c r="E409" s="4">
        <v>1904300</v>
      </c>
      <c r="F409" s="4">
        <v>20946600</v>
      </c>
    </row>
    <row r="410" spans="1:6" x14ac:dyDescent="0.25">
      <c r="A410" s="3" t="s">
        <v>465</v>
      </c>
      <c r="B410" s="3" t="s">
        <v>29</v>
      </c>
      <c r="C410" s="3" t="s">
        <v>12</v>
      </c>
      <c r="D410" s="3">
        <v>3</v>
      </c>
      <c r="E410" s="4">
        <v>9357600</v>
      </c>
      <c r="F410" s="4">
        <v>28072700</v>
      </c>
    </row>
    <row r="411" spans="1:6" x14ac:dyDescent="0.25">
      <c r="A411" s="3" t="s">
        <v>466</v>
      </c>
      <c r="B411" s="3" t="s">
        <v>62</v>
      </c>
      <c r="C411" s="3" t="s">
        <v>419</v>
      </c>
      <c r="D411" s="3">
        <v>4</v>
      </c>
      <c r="E411" s="4">
        <v>2052300</v>
      </c>
      <c r="F411" s="4">
        <v>8209200</v>
      </c>
    </row>
    <row r="412" spans="1:6" x14ac:dyDescent="0.25">
      <c r="A412" s="3" t="s">
        <v>467</v>
      </c>
      <c r="B412" s="3" t="s">
        <v>8</v>
      </c>
      <c r="C412" s="3" t="s">
        <v>87</v>
      </c>
      <c r="D412" s="3">
        <v>6</v>
      </c>
      <c r="E412" s="4">
        <v>2841000</v>
      </c>
      <c r="F412" s="4">
        <v>17045900</v>
      </c>
    </row>
    <row r="413" spans="1:6" x14ac:dyDescent="0.25">
      <c r="A413" s="3" t="s">
        <v>468</v>
      </c>
      <c r="B413" s="3" t="s">
        <v>46</v>
      </c>
      <c r="C413" s="3" t="s">
        <v>9</v>
      </c>
      <c r="D413" s="3">
        <v>15</v>
      </c>
      <c r="E413" s="4">
        <v>780900</v>
      </c>
      <c r="F413" s="4">
        <v>11713300</v>
      </c>
    </row>
    <row r="414" spans="1:6" x14ac:dyDescent="0.25">
      <c r="A414" s="3" t="s">
        <v>469</v>
      </c>
      <c r="B414" s="3" t="s">
        <v>62</v>
      </c>
      <c r="C414" s="3" t="s">
        <v>9</v>
      </c>
      <c r="D414" s="3">
        <v>15</v>
      </c>
      <c r="E414" s="4">
        <v>886100</v>
      </c>
      <c r="F414" s="4">
        <v>13291000</v>
      </c>
    </row>
    <row r="415" spans="1:6" x14ac:dyDescent="0.25">
      <c r="A415" s="3" t="s">
        <v>470</v>
      </c>
      <c r="B415" s="3" t="s">
        <v>23</v>
      </c>
      <c r="C415" s="3" t="s">
        <v>12</v>
      </c>
      <c r="D415" s="3">
        <v>8</v>
      </c>
      <c r="E415" s="4">
        <v>2698000</v>
      </c>
      <c r="F415" s="4">
        <v>21583600</v>
      </c>
    </row>
    <row r="416" spans="1:6" x14ac:dyDescent="0.25">
      <c r="A416" s="3" t="s">
        <v>471</v>
      </c>
      <c r="B416" s="3" t="s">
        <v>54</v>
      </c>
      <c r="C416" s="3" t="s">
        <v>25</v>
      </c>
      <c r="D416" s="3">
        <v>8</v>
      </c>
      <c r="E416" s="4">
        <v>1485000</v>
      </c>
      <c r="F416" s="4">
        <v>11879900</v>
      </c>
    </row>
    <row r="417" spans="1:6" x14ac:dyDescent="0.25">
      <c r="A417" s="3" t="s">
        <v>472</v>
      </c>
      <c r="B417" s="3" t="s">
        <v>62</v>
      </c>
      <c r="C417" s="3" t="s">
        <v>9</v>
      </c>
      <c r="D417" s="3">
        <v>13</v>
      </c>
      <c r="E417" s="4">
        <v>501200</v>
      </c>
      <c r="F417" s="4">
        <v>6515500</v>
      </c>
    </row>
    <row r="418" spans="1:6" x14ac:dyDescent="0.25">
      <c r="A418" s="3" t="s">
        <v>473</v>
      </c>
      <c r="B418" s="3" t="s">
        <v>217</v>
      </c>
      <c r="C418" s="3" t="s">
        <v>12</v>
      </c>
      <c r="D418" s="3">
        <v>2</v>
      </c>
      <c r="E418" s="4">
        <v>2877100</v>
      </c>
      <c r="F418" s="4">
        <v>5754200</v>
      </c>
    </row>
    <row r="419" spans="1:6" x14ac:dyDescent="0.25">
      <c r="A419" s="3" t="s">
        <v>474</v>
      </c>
      <c r="B419" s="3" t="s">
        <v>31</v>
      </c>
      <c r="C419" s="3" t="s">
        <v>16</v>
      </c>
      <c r="D419" s="3">
        <v>6</v>
      </c>
      <c r="E419" s="4">
        <v>4992800</v>
      </c>
      <c r="F419" s="4">
        <v>29956690</v>
      </c>
    </row>
    <row r="420" spans="1:6" x14ac:dyDescent="0.25">
      <c r="A420" s="3" t="s">
        <v>475</v>
      </c>
      <c r="B420" s="3" t="s">
        <v>71</v>
      </c>
      <c r="C420" s="3" t="s">
        <v>25</v>
      </c>
      <c r="D420" s="3">
        <v>7</v>
      </c>
      <c r="E420" s="4">
        <v>1341500</v>
      </c>
      <c r="F420" s="4">
        <v>9390300</v>
      </c>
    </row>
    <row r="421" spans="1:6" x14ac:dyDescent="0.25">
      <c r="A421" s="3" t="s">
        <v>476</v>
      </c>
      <c r="B421" s="3" t="s">
        <v>149</v>
      </c>
      <c r="C421" s="3" t="s">
        <v>12</v>
      </c>
      <c r="D421" s="3">
        <v>9</v>
      </c>
      <c r="E421" s="4">
        <v>5863200</v>
      </c>
      <c r="F421" s="4">
        <v>52767920</v>
      </c>
    </row>
    <row r="422" spans="1:6" x14ac:dyDescent="0.25">
      <c r="A422" s="3" t="s">
        <v>477</v>
      </c>
      <c r="B422" s="3" t="s">
        <v>161</v>
      </c>
      <c r="C422" s="3" t="s">
        <v>9</v>
      </c>
      <c r="D422" s="3">
        <v>19</v>
      </c>
      <c r="E422" s="4">
        <v>2567000</v>
      </c>
      <c r="F422" s="4">
        <v>48773000</v>
      </c>
    </row>
    <row r="423" spans="1:6" x14ac:dyDescent="0.25">
      <c r="A423" s="3" t="s">
        <v>478</v>
      </c>
      <c r="B423" s="3" t="s">
        <v>36</v>
      </c>
      <c r="C423" s="3" t="s">
        <v>12</v>
      </c>
      <c r="D423" s="3">
        <v>8</v>
      </c>
      <c r="E423" s="4">
        <v>1767400</v>
      </c>
      <c r="F423" s="4">
        <v>14139000</v>
      </c>
    </row>
    <row r="424" spans="1:6" x14ac:dyDescent="0.25">
      <c r="A424" s="3" t="s">
        <v>479</v>
      </c>
      <c r="B424" s="3" t="s">
        <v>122</v>
      </c>
      <c r="C424" s="3" t="s">
        <v>9</v>
      </c>
      <c r="D424" s="3">
        <v>1</v>
      </c>
      <c r="E424" s="4">
        <v>25375000</v>
      </c>
      <c r="F424" s="4">
        <v>25375000</v>
      </c>
    </row>
    <row r="425" spans="1:6" x14ac:dyDescent="0.25">
      <c r="A425" s="3" t="s">
        <v>480</v>
      </c>
      <c r="B425" s="3" t="s">
        <v>23</v>
      </c>
      <c r="C425" s="3" t="s">
        <v>16</v>
      </c>
      <c r="D425" s="3">
        <v>7</v>
      </c>
      <c r="E425" s="4">
        <v>1783000</v>
      </c>
      <c r="F425" s="4">
        <v>12480400</v>
      </c>
    </row>
    <row r="426" spans="1:6" x14ac:dyDescent="0.25">
      <c r="A426" s="3" t="s">
        <v>481</v>
      </c>
      <c r="B426" s="3" t="s">
        <v>50</v>
      </c>
      <c r="C426" s="3" t="s">
        <v>12</v>
      </c>
      <c r="D426" s="3">
        <v>9</v>
      </c>
      <c r="E426" s="4">
        <v>1768400</v>
      </c>
      <c r="F426" s="4">
        <v>15915000</v>
      </c>
    </row>
    <row r="427" spans="1:6" x14ac:dyDescent="0.25">
      <c r="A427" s="3" t="s">
        <v>482</v>
      </c>
      <c r="B427" s="3" t="s">
        <v>31</v>
      </c>
      <c r="C427" s="3" t="s">
        <v>9</v>
      </c>
      <c r="D427" s="3">
        <v>19</v>
      </c>
      <c r="E427" s="4">
        <v>961200</v>
      </c>
      <c r="F427" s="4">
        <v>18262000</v>
      </c>
    </row>
    <row r="428" spans="1:6" x14ac:dyDescent="0.25">
      <c r="A428" s="3" t="s">
        <v>483</v>
      </c>
      <c r="B428" s="3" t="s">
        <v>211</v>
      </c>
      <c r="C428" s="3" t="s">
        <v>25</v>
      </c>
      <c r="D428" s="3">
        <v>9</v>
      </c>
      <c r="E428" s="4">
        <v>1966400</v>
      </c>
      <c r="F428" s="4">
        <v>17696800</v>
      </c>
    </row>
    <row r="429" spans="1:6" x14ac:dyDescent="0.25">
      <c r="A429" s="3" t="s">
        <v>484</v>
      </c>
      <c r="B429" s="3" t="s">
        <v>23</v>
      </c>
      <c r="C429" s="3" t="s">
        <v>16</v>
      </c>
      <c r="D429" s="3">
        <v>14</v>
      </c>
      <c r="E429" s="4">
        <v>5193200</v>
      </c>
      <c r="F429" s="4">
        <v>72704560</v>
      </c>
    </row>
    <row r="430" spans="1:6" x14ac:dyDescent="0.25">
      <c r="A430" s="3" t="s">
        <v>485</v>
      </c>
      <c r="B430" s="3" t="s">
        <v>71</v>
      </c>
      <c r="C430" s="3" t="s">
        <v>37</v>
      </c>
      <c r="D430" s="3">
        <v>16</v>
      </c>
      <c r="E430" s="4">
        <v>2996000</v>
      </c>
      <c r="F430" s="4">
        <v>47935000</v>
      </c>
    </row>
    <row r="431" spans="1:6" x14ac:dyDescent="0.25">
      <c r="A431" s="3" t="s">
        <v>486</v>
      </c>
      <c r="B431" s="3" t="s">
        <v>34</v>
      </c>
      <c r="C431" s="3" t="s">
        <v>25</v>
      </c>
      <c r="D431" s="3">
        <v>9</v>
      </c>
      <c r="E431" s="4">
        <v>1150200</v>
      </c>
      <c r="F431" s="4">
        <v>10351000</v>
      </c>
    </row>
    <row r="432" spans="1:6" x14ac:dyDescent="0.25">
      <c r="A432" s="3" t="s">
        <v>487</v>
      </c>
      <c r="B432" s="3" t="s">
        <v>62</v>
      </c>
      <c r="C432" s="3" t="s">
        <v>87</v>
      </c>
      <c r="D432" s="3">
        <v>7</v>
      </c>
      <c r="E432" s="4">
        <v>2424400</v>
      </c>
      <c r="F432" s="4">
        <v>16970300</v>
      </c>
    </row>
    <row r="433" spans="1:6" x14ac:dyDescent="0.25">
      <c r="A433" s="3" t="s">
        <v>488</v>
      </c>
      <c r="B433" s="3" t="s">
        <v>44</v>
      </c>
      <c r="C433" s="3" t="s">
        <v>16</v>
      </c>
      <c r="D433" s="3">
        <v>21</v>
      </c>
      <c r="E433" s="4">
        <v>491500</v>
      </c>
      <c r="F433" s="4">
        <v>10320000</v>
      </c>
    </row>
    <row r="434" spans="1:6" x14ac:dyDescent="0.25">
      <c r="A434" s="3" t="s">
        <v>489</v>
      </c>
      <c r="B434" s="3" t="s">
        <v>372</v>
      </c>
      <c r="C434" s="3" t="s">
        <v>12</v>
      </c>
      <c r="D434" s="3">
        <v>1</v>
      </c>
      <c r="E434" s="4">
        <v>17403000</v>
      </c>
      <c r="F434" s="4">
        <v>17403000</v>
      </c>
    </row>
    <row r="435" spans="1:6" x14ac:dyDescent="0.25">
      <c r="A435" s="3" t="s">
        <v>490</v>
      </c>
      <c r="B435" s="3" t="s">
        <v>290</v>
      </c>
      <c r="C435" s="3" t="s">
        <v>16</v>
      </c>
      <c r="D435" s="3">
        <v>8</v>
      </c>
      <c r="E435" s="4">
        <v>1093600</v>
      </c>
      <c r="F435" s="4">
        <v>8748500</v>
      </c>
    </row>
    <row r="436" spans="1:6" x14ac:dyDescent="0.25">
      <c r="A436" s="3" t="s">
        <v>491</v>
      </c>
      <c r="B436" s="3" t="s">
        <v>50</v>
      </c>
      <c r="C436" s="3" t="s">
        <v>25</v>
      </c>
      <c r="D436" s="3">
        <v>11</v>
      </c>
      <c r="E436" s="4">
        <v>768200</v>
      </c>
      <c r="F436" s="4">
        <v>8450000</v>
      </c>
    </row>
    <row r="437" spans="1:6" x14ac:dyDescent="0.25">
      <c r="A437" s="3" t="s">
        <v>492</v>
      </c>
      <c r="B437" s="3" t="s">
        <v>161</v>
      </c>
      <c r="C437" s="3" t="s">
        <v>25</v>
      </c>
      <c r="D437" s="3">
        <v>9</v>
      </c>
      <c r="E437" s="4">
        <v>2321400</v>
      </c>
      <c r="F437" s="4">
        <v>20892300</v>
      </c>
    </row>
    <row r="438" spans="1:6" x14ac:dyDescent="0.25">
      <c r="A438" s="3" t="s">
        <v>493</v>
      </c>
      <c r="B438" s="3" t="s">
        <v>8</v>
      </c>
      <c r="C438" s="3" t="s">
        <v>16</v>
      </c>
      <c r="D438" s="3">
        <v>14</v>
      </c>
      <c r="E438" s="4">
        <v>721800</v>
      </c>
      <c r="F438" s="4">
        <v>10105000</v>
      </c>
    </row>
    <row r="439" spans="1:6" x14ac:dyDescent="0.25">
      <c r="A439" s="3" t="s">
        <v>494</v>
      </c>
      <c r="B439" s="3" t="s">
        <v>118</v>
      </c>
      <c r="C439" s="3" t="s">
        <v>9</v>
      </c>
      <c r="D439" s="3">
        <v>8</v>
      </c>
      <c r="E439" s="4">
        <v>2189700</v>
      </c>
      <c r="F439" s="4">
        <v>17517000</v>
      </c>
    </row>
    <row r="440" spans="1:6" x14ac:dyDescent="0.25">
      <c r="A440" s="3" t="s">
        <v>495</v>
      </c>
      <c r="B440" s="3" t="s">
        <v>21</v>
      </c>
      <c r="C440" s="3" t="s">
        <v>12</v>
      </c>
      <c r="D440" s="3">
        <v>7</v>
      </c>
      <c r="E440" s="4">
        <v>898800</v>
      </c>
      <c r="F440" s="4">
        <v>6291000</v>
      </c>
    </row>
    <row r="441" spans="1:6" x14ac:dyDescent="0.25">
      <c r="A441" s="3" t="s">
        <v>496</v>
      </c>
      <c r="B441" s="3" t="s">
        <v>50</v>
      </c>
      <c r="C441" s="3" t="s">
        <v>9</v>
      </c>
      <c r="D441" s="3">
        <v>7</v>
      </c>
      <c r="E441" s="4">
        <v>1269700</v>
      </c>
      <c r="F441" s="4">
        <v>8887300</v>
      </c>
    </row>
    <row r="442" spans="1:6" x14ac:dyDescent="0.25">
      <c r="A442" s="3" t="s">
        <v>497</v>
      </c>
      <c r="B442" s="3" t="s">
        <v>100</v>
      </c>
      <c r="C442" s="3" t="s">
        <v>334</v>
      </c>
      <c r="D442" s="3">
        <v>13</v>
      </c>
      <c r="E442" s="4">
        <v>1454900</v>
      </c>
      <c r="F442" s="4">
        <v>18913000</v>
      </c>
    </row>
    <row r="443" spans="1:6" x14ac:dyDescent="0.25">
      <c r="A443" s="3" t="s">
        <v>351</v>
      </c>
      <c r="B443" s="3" t="s">
        <v>11</v>
      </c>
      <c r="C443" s="3" t="s">
        <v>202</v>
      </c>
      <c r="D443" s="3">
        <v>6</v>
      </c>
      <c r="E443" s="4">
        <v>8325700</v>
      </c>
      <c r="F443" s="4">
        <v>49954000</v>
      </c>
    </row>
    <row r="444" spans="1:6" x14ac:dyDescent="0.25">
      <c r="A444" s="3" t="s">
        <v>498</v>
      </c>
      <c r="B444" s="3" t="s">
        <v>23</v>
      </c>
      <c r="C444" s="3" t="s">
        <v>37</v>
      </c>
      <c r="D444" s="3">
        <v>10</v>
      </c>
      <c r="E444" s="4">
        <v>2231300</v>
      </c>
      <c r="F444" s="4">
        <v>22313000</v>
      </c>
    </row>
    <row r="445" spans="1:6" x14ac:dyDescent="0.25">
      <c r="A445" s="3" t="s">
        <v>499</v>
      </c>
      <c r="B445" s="3" t="s">
        <v>14</v>
      </c>
      <c r="C445" s="3" t="s">
        <v>9</v>
      </c>
      <c r="D445" s="3">
        <v>9</v>
      </c>
      <c r="E445" s="4">
        <v>974700</v>
      </c>
      <c r="F445" s="4">
        <v>8772100</v>
      </c>
    </row>
    <row r="446" spans="1:6" x14ac:dyDescent="0.25">
      <c r="A446" s="3" t="s">
        <v>500</v>
      </c>
      <c r="B446" s="3" t="s">
        <v>71</v>
      </c>
      <c r="C446" s="3" t="s">
        <v>12</v>
      </c>
      <c r="D446" s="3">
        <v>4</v>
      </c>
      <c r="E446" s="4">
        <v>3205000</v>
      </c>
      <c r="F446" s="4">
        <v>12820000</v>
      </c>
    </row>
    <row r="447" spans="1:6" x14ac:dyDescent="0.25">
      <c r="A447" s="3" t="s">
        <v>501</v>
      </c>
      <c r="B447" s="3" t="s">
        <v>11</v>
      </c>
      <c r="C447" s="3" t="s">
        <v>502</v>
      </c>
      <c r="D447" s="3">
        <v>8</v>
      </c>
      <c r="E447" s="4">
        <v>2009000</v>
      </c>
      <c r="F447" s="4">
        <v>16072000</v>
      </c>
    </row>
    <row r="448" spans="1:6" x14ac:dyDescent="0.25">
      <c r="A448" s="3" t="s">
        <v>503</v>
      </c>
      <c r="B448" s="3" t="s">
        <v>44</v>
      </c>
      <c r="C448" s="3" t="s">
        <v>12</v>
      </c>
      <c r="D448" s="3">
        <v>7</v>
      </c>
      <c r="E448" s="4">
        <v>2870100</v>
      </c>
      <c r="F448" s="4">
        <v>20090100</v>
      </c>
    </row>
    <row r="449" spans="1:6" x14ac:dyDescent="0.25">
      <c r="A449" s="3" t="s">
        <v>504</v>
      </c>
      <c r="B449" s="3" t="s">
        <v>21</v>
      </c>
      <c r="C449" s="3" t="s">
        <v>25</v>
      </c>
      <c r="D449" s="3">
        <v>6</v>
      </c>
      <c r="E449" s="4">
        <v>3524200</v>
      </c>
      <c r="F449" s="4">
        <v>21144900</v>
      </c>
    </row>
    <row r="450" spans="1:6" x14ac:dyDescent="0.25">
      <c r="A450" s="3" t="s">
        <v>505</v>
      </c>
      <c r="B450" s="3" t="s">
        <v>44</v>
      </c>
      <c r="C450" s="3" t="s">
        <v>25</v>
      </c>
      <c r="D450" s="3">
        <v>7</v>
      </c>
      <c r="E450" s="4">
        <v>5715800</v>
      </c>
      <c r="F450" s="4">
        <v>40010000</v>
      </c>
    </row>
    <row r="451" spans="1:6" x14ac:dyDescent="0.25">
      <c r="A451" s="3" t="s">
        <v>506</v>
      </c>
      <c r="B451" s="3" t="s">
        <v>8</v>
      </c>
      <c r="C451" s="3" t="s">
        <v>9</v>
      </c>
      <c r="D451" s="3">
        <v>6</v>
      </c>
      <c r="E451" s="4">
        <v>1967800</v>
      </c>
      <c r="F451" s="4">
        <v>11806300</v>
      </c>
    </row>
    <row r="452" spans="1:6" x14ac:dyDescent="0.25">
      <c r="A452" s="3" t="s">
        <v>507</v>
      </c>
      <c r="B452" s="3" t="s">
        <v>8</v>
      </c>
      <c r="C452" s="3" t="s">
        <v>9</v>
      </c>
      <c r="D452" s="3">
        <v>5</v>
      </c>
      <c r="E452" s="4">
        <v>10326100</v>
      </c>
      <c r="F452" s="4">
        <v>51630350</v>
      </c>
    </row>
    <row r="453" spans="1:6" x14ac:dyDescent="0.25">
      <c r="A453" s="3" t="s">
        <v>508</v>
      </c>
      <c r="B453" s="3" t="s">
        <v>290</v>
      </c>
      <c r="C453" s="3" t="s">
        <v>9</v>
      </c>
      <c r="D453" s="3">
        <v>6</v>
      </c>
      <c r="E453" s="4">
        <v>6566900</v>
      </c>
      <c r="F453" s="4">
        <v>39401000</v>
      </c>
    </row>
    <row r="454" spans="1:6" x14ac:dyDescent="0.25">
      <c r="A454" s="3" t="s">
        <v>509</v>
      </c>
      <c r="B454" s="3" t="s">
        <v>23</v>
      </c>
      <c r="C454" s="3" t="s">
        <v>25</v>
      </c>
      <c r="D454" s="3">
        <v>10</v>
      </c>
      <c r="E454" s="4">
        <v>1057000</v>
      </c>
      <c r="F454" s="4">
        <v>10569500</v>
      </c>
    </row>
    <row r="455" spans="1:6" x14ac:dyDescent="0.25">
      <c r="A455" s="3" t="s">
        <v>510</v>
      </c>
      <c r="B455" s="3" t="s">
        <v>54</v>
      </c>
      <c r="C455" s="3" t="s">
        <v>12</v>
      </c>
      <c r="D455" s="3">
        <v>7</v>
      </c>
      <c r="E455" s="4">
        <v>1890800</v>
      </c>
      <c r="F455" s="4">
        <v>13235400</v>
      </c>
    </row>
  </sheetData>
  <mergeCells count="1">
    <mergeCell ref="A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14E-D8DE-4937-AFEC-790A89405176}">
  <dimension ref="A1:L455"/>
  <sheetViews>
    <sheetView workbookViewId="0">
      <selection activeCell="G15" sqref="G15"/>
    </sheetView>
  </sheetViews>
  <sheetFormatPr defaultRowHeight="15.75" x14ac:dyDescent="0.25"/>
  <cols>
    <col min="1" max="1" width="27.140625" style="14" customWidth="1"/>
    <col min="2" max="2" width="16.5703125" style="14" bestFit="1" customWidth="1"/>
    <col min="3" max="3" width="25.28515625" style="14" bestFit="1" customWidth="1"/>
    <col min="4" max="4" width="6.7109375" style="14" bestFit="1" customWidth="1"/>
    <col min="5" max="5" width="11.28515625" style="14" bestFit="1" customWidth="1"/>
    <col min="6" max="6" width="11.42578125" style="14" bestFit="1" customWidth="1"/>
    <col min="7" max="7" width="4" style="14" customWidth="1"/>
    <col min="8" max="8" width="25.28515625" style="14" bestFit="1" customWidth="1"/>
    <col min="9" max="9" width="19.140625" style="14" customWidth="1"/>
    <col min="10" max="10" width="64.140625" bestFit="1" customWidth="1"/>
    <col min="11" max="11" width="15.5703125" style="16" bestFit="1" customWidth="1"/>
    <col min="12" max="12" width="23.85546875" style="16" bestFit="1" customWidth="1"/>
  </cols>
  <sheetData>
    <row r="1" spans="1:12" ht="23.25" x14ac:dyDescent="0.35">
      <c r="A1" s="11" t="s">
        <v>2820</v>
      </c>
    </row>
    <row r="2" spans="1:12" ht="18.75" x14ac:dyDescent="0.3">
      <c r="A2" s="72" t="s">
        <v>1604</v>
      </c>
    </row>
    <row r="4" spans="1:12" ht="21" x14ac:dyDescent="0.35">
      <c r="A4" s="149" t="s">
        <v>0</v>
      </c>
      <c r="B4" s="150"/>
      <c r="C4" s="150"/>
      <c r="D4" s="150"/>
      <c r="E4" s="150"/>
      <c r="F4" s="151"/>
      <c r="H4" s="17" t="s">
        <v>950</v>
      </c>
      <c r="I4" s="73" t="s">
        <v>23</v>
      </c>
      <c r="J4" s="144"/>
      <c r="K4" s="16" t="s">
        <v>135</v>
      </c>
      <c r="L4" s="16" t="s">
        <v>202</v>
      </c>
    </row>
    <row r="5" spans="1:12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2" t="s">
        <v>5</v>
      </c>
      <c r="F5" s="2" t="s">
        <v>6</v>
      </c>
      <c r="H5" s="17" t="s">
        <v>951</v>
      </c>
      <c r="I5" s="73"/>
      <c r="J5" s="144"/>
      <c r="K5" s="16" t="s">
        <v>92</v>
      </c>
      <c r="L5" s="16" t="s">
        <v>334</v>
      </c>
    </row>
    <row r="6" spans="1:12" ht="21" x14ac:dyDescent="0.35">
      <c r="A6" s="3" t="s">
        <v>7</v>
      </c>
      <c r="B6" s="3" t="s">
        <v>8</v>
      </c>
      <c r="C6" s="3" t="s">
        <v>9</v>
      </c>
      <c r="D6" s="3">
        <v>12</v>
      </c>
      <c r="E6" s="4">
        <v>630200</v>
      </c>
      <c r="F6" s="4">
        <v>7561400</v>
      </c>
      <c r="H6" s="17" t="s">
        <v>952</v>
      </c>
      <c r="I6" s="18">
        <f>COUNTIF(B6:B455,I4)</f>
        <v>33</v>
      </c>
      <c r="J6" s="121"/>
      <c r="K6" s="16" t="s">
        <v>71</v>
      </c>
      <c r="L6" s="16" t="s">
        <v>37</v>
      </c>
    </row>
    <row r="7" spans="1:12" ht="21" x14ac:dyDescent="0.35">
      <c r="A7" s="3" t="s">
        <v>10</v>
      </c>
      <c r="B7" s="3" t="s">
        <v>11</v>
      </c>
      <c r="C7" s="3" t="s">
        <v>12</v>
      </c>
      <c r="D7" s="3">
        <v>12</v>
      </c>
      <c r="E7" s="4">
        <v>788300</v>
      </c>
      <c r="F7" s="4">
        <v>9458600</v>
      </c>
      <c r="H7" s="17" t="s">
        <v>953</v>
      </c>
      <c r="I7" s="18">
        <f>SUMIF(B6:B455,I4,F6:F455)</f>
        <v>870498450</v>
      </c>
      <c r="J7" s="122"/>
      <c r="K7" s="16" t="s">
        <v>65</v>
      </c>
      <c r="L7" s="16" t="s">
        <v>108</v>
      </c>
    </row>
    <row r="8" spans="1:12" ht="21" x14ac:dyDescent="0.35">
      <c r="A8" s="3" t="s">
        <v>13</v>
      </c>
      <c r="B8" s="3" t="s">
        <v>14</v>
      </c>
      <c r="C8" s="3" t="s">
        <v>12</v>
      </c>
      <c r="D8" s="3">
        <v>6</v>
      </c>
      <c r="E8" s="4">
        <v>4110600</v>
      </c>
      <c r="F8" s="4">
        <v>24663520</v>
      </c>
      <c r="H8" s="17" t="s">
        <v>954</v>
      </c>
      <c r="I8" s="152">
        <f>AVERAGEIF(B6:B455,I4,F6:F455)</f>
        <v>26378740.90909091</v>
      </c>
      <c r="J8" s="121"/>
      <c r="K8" s="16" t="s">
        <v>122</v>
      </c>
      <c r="L8" s="16" t="s">
        <v>502</v>
      </c>
    </row>
    <row r="9" spans="1:12" x14ac:dyDescent="0.25">
      <c r="A9" s="3" t="s">
        <v>15</v>
      </c>
      <c r="B9" s="3" t="s">
        <v>11</v>
      </c>
      <c r="C9" s="3" t="s">
        <v>16</v>
      </c>
      <c r="D9" s="3">
        <v>7</v>
      </c>
      <c r="E9" s="4">
        <v>951500</v>
      </c>
      <c r="F9" s="4">
        <v>6660000</v>
      </c>
      <c r="K9" s="16" t="s">
        <v>149</v>
      </c>
      <c r="L9" s="16" t="s">
        <v>25</v>
      </c>
    </row>
    <row r="10" spans="1:12" ht="18.75" x14ac:dyDescent="0.3">
      <c r="A10" s="3" t="s">
        <v>17</v>
      </c>
      <c r="B10" s="3" t="s">
        <v>18</v>
      </c>
      <c r="C10" s="3" t="s">
        <v>19</v>
      </c>
      <c r="D10" s="3">
        <v>8</v>
      </c>
      <c r="E10" s="4">
        <v>1272100</v>
      </c>
      <c r="F10" s="4">
        <v>10176400</v>
      </c>
      <c r="H10" s="17" t="s">
        <v>950</v>
      </c>
      <c r="I10" s="73" t="s">
        <v>21</v>
      </c>
      <c r="K10" s="16" t="s">
        <v>100</v>
      </c>
      <c r="L10" s="16" t="s">
        <v>9</v>
      </c>
    </row>
    <row r="11" spans="1:12" ht="18.75" x14ac:dyDescent="0.3">
      <c r="A11" s="3" t="s">
        <v>20</v>
      </c>
      <c r="B11" s="3" t="s">
        <v>21</v>
      </c>
      <c r="C11" s="3" t="s">
        <v>9</v>
      </c>
      <c r="D11" s="3">
        <v>10</v>
      </c>
      <c r="E11" s="4">
        <v>1470100</v>
      </c>
      <c r="F11" s="4">
        <v>14700600</v>
      </c>
      <c r="H11" s="17" t="s">
        <v>951</v>
      </c>
      <c r="I11" s="73" t="s">
        <v>9</v>
      </c>
      <c r="K11" s="16" t="s">
        <v>261</v>
      </c>
      <c r="L11" s="16" t="s">
        <v>12</v>
      </c>
    </row>
    <row r="12" spans="1:12" ht="18.75" x14ac:dyDescent="0.3">
      <c r="A12" s="3" t="s">
        <v>22</v>
      </c>
      <c r="B12" s="3" t="s">
        <v>23</v>
      </c>
      <c r="C12" s="3" t="s">
        <v>16</v>
      </c>
      <c r="D12" s="3">
        <v>11</v>
      </c>
      <c r="E12" s="4">
        <v>1093700</v>
      </c>
      <c r="F12" s="4">
        <v>12029700</v>
      </c>
      <c r="H12" s="17" t="s">
        <v>952</v>
      </c>
      <c r="I12" s="18">
        <f>COUNTIFS(B6:B455,I10,C6:C455,I11)</f>
        <v>5</v>
      </c>
      <c r="K12" s="16" t="s">
        <v>217</v>
      </c>
      <c r="L12" s="16" t="s">
        <v>87</v>
      </c>
    </row>
    <row r="13" spans="1:12" ht="18.75" x14ac:dyDescent="0.3">
      <c r="A13" s="3" t="s">
        <v>24</v>
      </c>
      <c r="B13" s="3" t="s">
        <v>8</v>
      </c>
      <c r="C13" s="3" t="s">
        <v>25</v>
      </c>
      <c r="D13" s="3">
        <v>9</v>
      </c>
      <c r="E13" s="4">
        <v>1257000</v>
      </c>
      <c r="F13" s="4">
        <v>11312800</v>
      </c>
      <c r="H13" s="17" t="s">
        <v>953</v>
      </c>
      <c r="I13" s="18">
        <f>SUMIFS(F6:F455,B6:B455,I10,C6:C455,I11)</f>
        <v>117846220</v>
      </c>
      <c r="K13" s="16" t="s">
        <v>8</v>
      </c>
      <c r="L13" s="16" t="s">
        <v>19</v>
      </c>
    </row>
    <row r="14" spans="1:12" ht="18.75" x14ac:dyDescent="0.3">
      <c r="A14" s="3" t="s">
        <v>26</v>
      </c>
      <c r="B14" s="3" t="s">
        <v>27</v>
      </c>
      <c r="C14" s="3" t="s">
        <v>16</v>
      </c>
      <c r="D14" s="3">
        <v>14</v>
      </c>
      <c r="E14" s="4">
        <v>1598700</v>
      </c>
      <c r="F14" s="4">
        <v>22381800</v>
      </c>
      <c r="H14" s="17" t="s">
        <v>954</v>
      </c>
      <c r="I14" s="18">
        <f>AVERAGEIFS(F6:F455,B6:B455,I10,C6:C455,I11)</f>
        <v>23569244</v>
      </c>
      <c r="K14" s="16" t="s">
        <v>417</v>
      </c>
      <c r="L14" s="16" t="s">
        <v>419</v>
      </c>
    </row>
    <row r="15" spans="1:12" x14ac:dyDescent="0.25">
      <c r="A15" s="3" t="s">
        <v>28</v>
      </c>
      <c r="B15" s="3" t="s">
        <v>29</v>
      </c>
      <c r="C15" s="3" t="s">
        <v>12</v>
      </c>
      <c r="D15" s="3">
        <v>8</v>
      </c>
      <c r="E15" s="4">
        <v>2319000</v>
      </c>
      <c r="F15" s="4">
        <v>18551500</v>
      </c>
      <c r="K15" s="16" t="s">
        <v>48</v>
      </c>
      <c r="L15" s="16" t="s">
        <v>16</v>
      </c>
    </row>
    <row r="16" spans="1:12" x14ac:dyDescent="0.25">
      <c r="A16" s="3" t="s">
        <v>30</v>
      </c>
      <c r="B16" s="3" t="s">
        <v>31</v>
      </c>
      <c r="C16" s="3" t="s">
        <v>12</v>
      </c>
      <c r="D16" s="3">
        <v>10</v>
      </c>
      <c r="E16" s="4">
        <v>3143000</v>
      </c>
      <c r="F16" s="4">
        <v>31429100</v>
      </c>
      <c r="K16" s="16" t="s">
        <v>372</v>
      </c>
    </row>
    <row r="17" spans="1:11" x14ac:dyDescent="0.25">
      <c r="A17" s="3" t="s">
        <v>32</v>
      </c>
      <c r="B17" s="3" t="s">
        <v>23</v>
      </c>
      <c r="C17" s="3" t="s">
        <v>25</v>
      </c>
      <c r="D17" s="3">
        <v>8</v>
      </c>
      <c r="E17" s="4">
        <v>3147200</v>
      </c>
      <c r="F17" s="4">
        <v>25177000</v>
      </c>
      <c r="K17" s="16" t="s">
        <v>78</v>
      </c>
    </row>
    <row r="18" spans="1:11" x14ac:dyDescent="0.25">
      <c r="A18" s="3" t="s">
        <v>33</v>
      </c>
      <c r="B18" s="3" t="s">
        <v>34</v>
      </c>
      <c r="C18" s="3" t="s">
        <v>25</v>
      </c>
      <c r="D18" s="3">
        <v>19</v>
      </c>
      <c r="E18" s="4">
        <v>340600</v>
      </c>
      <c r="F18" s="4">
        <v>6470300</v>
      </c>
      <c r="K18" s="16" t="s">
        <v>62</v>
      </c>
    </row>
    <row r="19" spans="1:11" x14ac:dyDescent="0.25">
      <c r="A19" s="3" t="s">
        <v>35</v>
      </c>
      <c r="B19" s="3" t="s">
        <v>36</v>
      </c>
      <c r="C19" s="3" t="s">
        <v>37</v>
      </c>
      <c r="D19" s="3">
        <v>7</v>
      </c>
      <c r="E19" s="4">
        <v>1950300</v>
      </c>
      <c r="F19" s="4">
        <v>13651700</v>
      </c>
      <c r="K19" s="16" t="s">
        <v>34</v>
      </c>
    </row>
    <row r="20" spans="1:11" x14ac:dyDescent="0.25">
      <c r="A20" s="3" t="s">
        <v>38</v>
      </c>
      <c r="B20" s="3" t="s">
        <v>34</v>
      </c>
      <c r="C20" s="3" t="s">
        <v>16</v>
      </c>
      <c r="D20" s="3">
        <v>12</v>
      </c>
      <c r="E20" s="4">
        <v>910300</v>
      </c>
      <c r="F20" s="4">
        <v>10923500</v>
      </c>
      <c r="K20" s="16" t="s">
        <v>116</v>
      </c>
    </row>
    <row r="21" spans="1:11" x14ac:dyDescent="0.25">
      <c r="A21" s="3" t="s">
        <v>39</v>
      </c>
      <c r="B21" s="3" t="s">
        <v>40</v>
      </c>
      <c r="C21" s="3" t="s">
        <v>9</v>
      </c>
      <c r="D21" s="3">
        <v>7</v>
      </c>
      <c r="E21" s="4">
        <v>1633600</v>
      </c>
      <c r="F21" s="4">
        <v>11434800</v>
      </c>
      <c r="K21" s="16" t="s">
        <v>290</v>
      </c>
    </row>
    <row r="22" spans="1:11" x14ac:dyDescent="0.25">
      <c r="A22" s="3" t="s">
        <v>41</v>
      </c>
      <c r="B22" s="3" t="s">
        <v>23</v>
      </c>
      <c r="C22" s="3" t="s">
        <v>9</v>
      </c>
      <c r="D22" s="3">
        <v>6</v>
      </c>
      <c r="E22" s="4">
        <v>6531600</v>
      </c>
      <c r="F22" s="4">
        <v>39189510.000000007</v>
      </c>
      <c r="K22" s="16" t="s">
        <v>118</v>
      </c>
    </row>
    <row r="23" spans="1:11" x14ac:dyDescent="0.25">
      <c r="A23" s="3" t="s">
        <v>42</v>
      </c>
      <c r="B23" s="3" t="s">
        <v>18</v>
      </c>
      <c r="C23" s="3" t="s">
        <v>12</v>
      </c>
      <c r="D23" s="3">
        <v>11</v>
      </c>
      <c r="E23" s="4">
        <v>1317700</v>
      </c>
      <c r="F23" s="4">
        <v>14494100</v>
      </c>
      <c r="K23" s="16" t="s">
        <v>161</v>
      </c>
    </row>
    <row r="24" spans="1:11" x14ac:dyDescent="0.25">
      <c r="A24" s="3" t="s">
        <v>43</v>
      </c>
      <c r="B24" s="3" t="s">
        <v>44</v>
      </c>
      <c r="C24" s="3" t="s">
        <v>16</v>
      </c>
      <c r="D24" s="3">
        <v>9</v>
      </c>
      <c r="E24" s="4">
        <v>3075300</v>
      </c>
      <c r="F24" s="4">
        <v>27677000</v>
      </c>
      <c r="K24" s="16" t="s">
        <v>36</v>
      </c>
    </row>
    <row r="25" spans="1:11" x14ac:dyDescent="0.25">
      <c r="A25" s="3" t="s">
        <v>45</v>
      </c>
      <c r="B25" s="3" t="s">
        <v>46</v>
      </c>
      <c r="C25" s="3" t="s">
        <v>25</v>
      </c>
      <c r="D25" s="3">
        <v>26</v>
      </c>
      <c r="E25" s="4">
        <v>459800</v>
      </c>
      <c r="F25" s="4">
        <v>11952500</v>
      </c>
      <c r="K25" s="16" t="s">
        <v>114</v>
      </c>
    </row>
    <row r="26" spans="1:11" x14ac:dyDescent="0.25">
      <c r="A26" s="3" t="s">
        <v>47</v>
      </c>
      <c r="B26" s="3" t="s">
        <v>48</v>
      </c>
      <c r="C26" s="3" t="s">
        <v>9</v>
      </c>
      <c r="D26" s="3">
        <v>14</v>
      </c>
      <c r="E26" s="4">
        <v>934000</v>
      </c>
      <c r="F26" s="4">
        <v>13075200</v>
      </c>
      <c r="K26" s="16" t="s">
        <v>127</v>
      </c>
    </row>
    <row r="27" spans="1:11" x14ac:dyDescent="0.25">
      <c r="A27" s="3" t="s">
        <v>49</v>
      </c>
      <c r="B27" s="3" t="s">
        <v>50</v>
      </c>
      <c r="C27" s="3" t="s">
        <v>19</v>
      </c>
      <c r="D27" s="3">
        <v>14</v>
      </c>
      <c r="E27" s="4">
        <v>504800</v>
      </c>
      <c r="F27" s="4">
        <v>7066400</v>
      </c>
      <c r="K27" s="16" t="s">
        <v>434</v>
      </c>
    </row>
    <row r="28" spans="1:11" x14ac:dyDescent="0.25">
      <c r="A28" s="3" t="s">
        <v>51</v>
      </c>
      <c r="B28" s="3" t="s">
        <v>52</v>
      </c>
      <c r="C28" s="3" t="s">
        <v>16</v>
      </c>
      <c r="D28" s="3">
        <v>7</v>
      </c>
      <c r="E28" s="4">
        <v>1159100</v>
      </c>
      <c r="F28" s="4">
        <v>8113240</v>
      </c>
      <c r="K28" s="16" t="s">
        <v>215</v>
      </c>
    </row>
    <row r="29" spans="1:11" x14ac:dyDescent="0.25">
      <c r="A29" s="3" t="s">
        <v>53</v>
      </c>
      <c r="B29" s="3" t="s">
        <v>54</v>
      </c>
      <c r="C29" s="3" t="s">
        <v>25</v>
      </c>
      <c r="D29" s="3">
        <v>8</v>
      </c>
      <c r="E29" s="4">
        <v>2309900</v>
      </c>
      <c r="F29" s="4">
        <v>18478500</v>
      </c>
      <c r="K29" s="16" t="s">
        <v>61</v>
      </c>
    </row>
    <row r="30" spans="1:11" x14ac:dyDescent="0.25">
      <c r="A30" s="3" t="s">
        <v>55</v>
      </c>
      <c r="B30" s="3" t="s">
        <v>50</v>
      </c>
      <c r="C30" s="3" t="s">
        <v>25</v>
      </c>
      <c r="D30" s="3">
        <v>10</v>
      </c>
      <c r="E30" s="4">
        <v>2866200</v>
      </c>
      <c r="F30" s="4">
        <v>28661590</v>
      </c>
      <c r="K30" s="16" t="s">
        <v>29</v>
      </c>
    </row>
    <row r="31" spans="1:11" x14ac:dyDescent="0.25">
      <c r="A31" s="3" t="s">
        <v>56</v>
      </c>
      <c r="B31" s="3" t="s">
        <v>57</v>
      </c>
      <c r="C31" s="3" t="s">
        <v>12</v>
      </c>
      <c r="D31" s="3">
        <v>5</v>
      </c>
      <c r="E31" s="4">
        <v>3511900</v>
      </c>
      <c r="F31" s="4">
        <v>17559400</v>
      </c>
      <c r="K31" s="16" t="s">
        <v>31</v>
      </c>
    </row>
    <row r="32" spans="1:11" x14ac:dyDescent="0.25">
      <c r="A32" s="3" t="s">
        <v>58</v>
      </c>
      <c r="B32" s="3" t="s">
        <v>59</v>
      </c>
      <c r="C32" s="3" t="s">
        <v>25</v>
      </c>
      <c r="D32" s="3">
        <v>9</v>
      </c>
      <c r="E32" s="4">
        <v>946400</v>
      </c>
      <c r="F32" s="4">
        <v>8517300</v>
      </c>
      <c r="K32" s="16" t="s">
        <v>44</v>
      </c>
    </row>
    <row r="33" spans="1:11" x14ac:dyDescent="0.25">
      <c r="A33" s="3" t="s">
        <v>60</v>
      </c>
      <c r="B33" s="3" t="s">
        <v>61</v>
      </c>
      <c r="C33" s="3" t="s">
        <v>12</v>
      </c>
      <c r="D33" s="3">
        <v>10</v>
      </c>
      <c r="E33" s="4">
        <v>1607600</v>
      </c>
      <c r="F33" s="4">
        <v>16075400</v>
      </c>
      <c r="K33" s="16" t="s">
        <v>211</v>
      </c>
    </row>
    <row r="34" spans="1:11" x14ac:dyDescent="0.25">
      <c r="A34" s="3" t="s">
        <v>1236</v>
      </c>
      <c r="B34" s="3" t="s">
        <v>62</v>
      </c>
      <c r="C34" s="3" t="s">
        <v>25</v>
      </c>
      <c r="D34" s="3">
        <v>9</v>
      </c>
      <c r="E34" s="4">
        <v>1318100</v>
      </c>
      <c r="F34" s="4">
        <v>11862200</v>
      </c>
      <c r="K34" s="16" t="s">
        <v>52</v>
      </c>
    </row>
    <row r="35" spans="1:11" x14ac:dyDescent="0.25">
      <c r="A35" s="3" t="s">
        <v>63</v>
      </c>
      <c r="B35" s="3" t="s">
        <v>14</v>
      </c>
      <c r="C35" s="3" t="s">
        <v>12</v>
      </c>
      <c r="D35" s="3">
        <v>8</v>
      </c>
      <c r="E35" s="4">
        <v>1641700</v>
      </c>
      <c r="F35" s="4">
        <v>13133000</v>
      </c>
      <c r="K35" s="16" t="s">
        <v>18</v>
      </c>
    </row>
    <row r="36" spans="1:11" x14ac:dyDescent="0.25">
      <c r="A36" s="3" t="s">
        <v>64</v>
      </c>
      <c r="B36" s="3" t="s">
        <v>65</v>
      </c>
      <c r="C36" s="3" t="s">
        <v>19</v>
      </c>
      <c r="D36" s="3">
        <v>6</v>
      </c>
      <c r="E36" s="4">
        <v>1407800</v>
      </c>
      <c r="F36" s="4">
        <v>8446400</v>
      </c>
      <c r="K36" s="16" t="s">
        <v>229</v>
      </c>
    </row>
    <row r="37" spans="1:11" x14ac:dyDescent="0.25">
      <c r="A37" s="3" t="s">
        <v>66</v>
      </c>
      <c r="B37" s="3" t="s">
        <v>67</v>
      </c>
      <c r="C37" s="3" t="s">
        <v>25</v>
      </c>
      <c r="D37" s="3">
        <v>6</v>
      </c>
      <c r="E37" s="4">
        <v>1182700</v>
      </c>
      <c r="F37" s="4">
        <v>7095700</v>
      </c>
      <c r="K37" s="16" t="s">
        <v>50</v>
      </c>
    </row>
    <row r="38" spans="1:11" x14ac:dyDescent="0.25">
      <c r="A38" s="3" t="s">
        <v>68</v>
      </c>
      <c r="B38" s="3" t="s">
        <v>29</v>
      </c>
      <c r="C38" s="3" t="s">
        <v>9</v>
      </c>
      <c r="D38" s="3">
        <v>8</v>
      </c>
      <c r="E38" s="4">
        <v>3797100</v>
      </c>
      <c r="F38" s="4">
        <v>30376590</v>
      </c>
      <c r="K38" s="16" t="s">
        <v>219</v>
      </c>
    </row>
    <row r="39" spans="1:11" x14ac:dyDescent="0.25">
      <c r="A39" s="3" t="s">
        <v>69</v>
      </c>
      <c r="B39" s="3" t="s">
        <v>8</v>
      </c>
      <c r="C39" s="3" t="s">
        <v>16</v>
      </c>
      <c r="D39" s="3">
        <v>9</v>
      </c>
      <c r="E39" s="4">
        <v>1840000</v>
      </c>
      <c r="F39" s="4">
        <v>16560000</v>
      </c>
      <c r="K39" s="16" t="s">
        <v>59</v>
      </c>
    </row>
    <row r="40" spans="1:11" x14ac:dyDescent="0.25">
      <c r="A40" s="3" t="s">
        <v>70</v>
      </c>
      <c r="B40" s="3" t="s">
        <v>71</v>
      </c>
      <c r="C40" s="3" t="s">
        <v>25</v>
      </c>
      <c r="D40" s="3">
        <v>16</v>
      </c>
      <c r="E40" s="4">
        <v>1218800</v>
      </c>
      <c r="F40" s="4">
        <v>19499800</v>
      </c>
      <c r="K40" s="16" t="s">
        <v>267</v>
      </c>
    </row>
    <row r="41" spans="1:11" x14ac:dyDescent="0.25">
      <c r="A41" s="3" t="s">
        <v>72</v>
      </c>
      <c r="B41" s="3" t="s">
        <v>23</v>
      </c>
      <c r="C41" s="3" t="s">
        <v>9</v>
      </c>
      <c r="D41" s="3">
        <v>3</v>
      </c>
      <c r="E41" s="4">
        <v>8294300</v>
      </c>
      <c r="F41" s="4">
        <v>24882800</v>
      </c>
      <c r="K41" s="16" t="s">
        <v>67</v>
      </c>
    </row>
    <row r="42" spans="1:11" x14ac:dyDescent="0.25">
      <c r="A42" s="3" t="s">
        <v>73</v>
      </c>
      <c r="B42" s="3" t="s">
        <v>31</v>
      </c>
      <c r="C42" s="3" t="s">
        <v>16</v>
      </c>
      <c r="D42" s="3">
        <v>10</v>
      </c>
      <c r="E42" s="4">
        <v>3893300</v>
      </c>
      <c r="F42" s="4">
        <v>38933000</v>
      </c>
      <c r="K42" s="16" t="s">
        <v>94</v>
      </c>
    </row>
    <row r="43" spans="1:11" x14ac:dyDescent="0.25">
      <c r="A43" s="3" t="s">
        <v>74</v>
      </c>
      <c r="B43" s="3" t="s">
        <v>11</v>
      </c>
      <c r="C43" s="3" t="s">
        <v>9</v>
      </c>
      <c r="D43" s="3">
        <v>12</v>
      </c>
      <c r="E43" s="4">
        <v>1563700</v>
      </c>
      <c r="F43" s="4">
        <v>18764200</v>
      </c>
      <c r="K43" s="16" t="s">
        <v>105</v>
      </c>
    </row>
    <row r="44" spans="1:11" x14ac:dyDescent="0.25">
      <c r="A44" s="3" t="s">
        <v>75</v>
      </c>
      <c r="B44" s="3" t="s">
        <v>23</v>
      </c>
      <c r="C44" s="3" t="s">
        <v>19</v>
      </c>
      <c r="D44" s="3">
        <v>10</v>
      </c>
      <c r="E44" s="4">
        <v>1831400</v>
      </c>
      <c r="F44" s="4">
        <v>18314000</v>
      </c>
      <c r="K44" s="16" t="s">
        <v>14</v>
      </c>
    </row>
    <row r="45" spans="1:11" x14ac:dyDescent="0.25">
      <c r="A45" s="3" t="s">
        <v>76</v>
      </c>
      <c r="B45" s="3" t="s">
        <v>27</v>
      </c>
      <c r="C45" s="3" t="s">
        <v>9</v>
      </c>
      <c r="D45" s="3">
        <v>10</v>
      </c>
      <c r="E45" s="4">
        <v>4883300</v>
      </c>
      <c r="F45" s="4">
        <v>48832840</v>
      </c>
      <c r="K45" s="16" t="s">
        <v>40</v>
      </c>
    </row>
    <row r="46" spans="1:11" x14ac:dyDescent="0.25">
      <c r="A46" s="3" t="s">
        <v>77</v>
      </c>
      <c r="B46" s="3" t="s">
        <v>78</v>
      </c>
      <c r="C46" s="3" t="s">
        <v>25</v>
      </c>
      <c r="D46" s="3">
        <v>7</v>
      </c>
      <c r="E46" s="4">
        <v>12121600</v>
      </c>
      <c r="F46" s="4">
        <v>84850850</v>
      </c>
      <c r="K46" s="16" t="s">
        <v>54</v>
      </c>
    </row>
    <row r="47" spans="1:11" x14ac:dyDescent="0.25">
      <c r="A47" s="3" t="s">
        <v>79</v>
      </c>
      <c r="B47" s="3" t="s">
        <v>34</v>
      </c>
      <c r="C47" s="3" t="s">
        <v>25</v>
      </c>
      <c r="D47" s="3">
        <v>12</v>
      </c>
      <c r="E47" s="4">
        <v>1496900</v>
      </c>
      <c r="F47" s="4">
        <v>17962500</v>
      </c>
      <c r="K47" s="16" t="s">
        <v>57</v>
      </c>
    </row>
    <row r="48" spans="1:11" x14ac:dyDescent="0.25">
      <c r="A48" s="3" t="s">
        <v>80</v>
      </c>
      <c r="B48" s="3" t="s">
        <v>21</v>
      </c>
      <c r="C48" s="3" t="s">
        <v>12</v>
      </c>
      <c r="D48" s="3">
        <v>29</v>
      </c>
      <c r="E48" s="4">
        <v>610100</v>
      </c>
      <c r="F48" s="4">
        <v>17691000</v>
      </c>
      <c r="K48" s="16" t="s">
        <v>23</v>
      </c>
    </row>
    <row r="49" spans="1:11" x14ac:dyDescent="0.25">
      <c r="A49" s="3" t="s">
        <v>81</v>
      </c>
      <c r="B49" s="3" t="s">
        <v>21</v>
      </c>
      <c r="C49" s="3" t="s">
        <v>37</v>
      </c>
      <c r="D49" s="3">
        <v>7</v>
      </c>
      <c r="E49" s="4">
        <v>1617900</v>
      </c>
      <c r="F49" s="4">
        <v>11325000</v>
      </c>
      <c r="K49" s="16" t="s">
        <v>27</v>
      </c>
    </row>
    <row r="50" spans="1:11" x14ac:dyDescent="0.25">
      <c r="A50" s="3" t="s">
        <v>82</v>
      </c>
      <c r="B50" s="3" t="s">
        <v>23</v>
      </c>
      <c r="C50" s="3" t="s">
        <v>19</v>
      </c>
      <c r="D50" s="3">
        <v>7</v>
      </c>
      <c r="E50" s="4">
        <v>1326100</v>
      </c>
      <c r="F50" s="4">
        <v>9282400</v>
      </c>
      <c r="K50" s="16" t="s">
        <v>21</v>
      </c>
    </row>
    <row r="51" spans="1:11" x14ac:dyDescent="0.25">
      <c r="A51" s="3" t="s">
        <v>83</v>
      </c>
      <c r="B51" s="3" t="s">
        <v>34</v>
      </c>
      <c r="C51" s="3" t="s">
        <v>9</v>
      </c>
      <c r="D51" s="3">
        <v>10</v>
      </c>
      <c r="E51" s="4">
        <v>4741300</v>
      </c>
      <c r="F51" s="4">
        <v>47413000</v>
      </c>
      <c r="K51" s="16" t="s">
        <v>46</v>
      </c>
    </row>
    <row r="52" spans="1:11" x14ac:dyDescent="0.25">
      <c r="A52" s="3" t="s">
        <v>84</v>
      </c>
      <c r="B52" s="3" t="s">
        <v>31</v>
      </c>
      <c r="C52" s="3" t="s">
        <v>16</v>
      </c>
      <c r="D52" s="3">
        <v>11</v>
      </c>
      <c r="E52" s="4">
        <v>599000</v>
      </c>
      <c r="F52" s="4">
        <v>6588800</v>
      </c>
      <c r="K52" s="16" t="s">
        <v>11</v>
      </c>
    </row>
    <row r="53" spans="1:11" x14ac:dyDescent="0.25">
      <c r="A53" s="3" t="s">
        <v>85</v>
      </c>
      <c r="B53" s="3" t="s">
        <v>50</v>
      </c>
      <c r="C53" s="3" t="s">
        <v>12</v>
      </c>
      <c r="D53" s="3">
        <v>22</v>
      </c>
      <c r="E53" s="4">
        <v>1008700</v>
      </c>
      <c r="F53" s="4">
        <v>22190500</v>
      </c>
    </row>
    <row r="54" spans="1:11" x14ac:dyDescent="0.25">
      <c r="A54" s="3" t="s">
        <v>1232</v>
      </c>
      <c r="B54" s="3" t="s">
        <v>71</v>
      </c>
      <c r="C54" s="3" t="s">
        <v>12</v>
      </c>
      <c r="D54" s="3">
        <v>10</v>
      </c>
      <c r="E54" s="4">
        <v>4984800</v>
      </c>
      <c r="F54" s="4">
        <v>49847680</v>
      </c>
    </row>
    <row r="55" spans="1:11" x14ac:dyDescent="0.25">
      <c r="A55" s="3" t="s">
        <v>86</v>
      </c>
      <c r="B55" s="3" t="s">
        <v>54</v>
      </c>
      <c r="C55" s="3" t="s">
        <v>87</v>
      </c>
      <c r="D55" s="3">
        <v>7</v>
      </c>
      <c r="E55" s="4">
        <v>8472500</v>
      </c>
      <c r="F55" s="4">
        <v>59306860</v>
      </c>
    </row>
    <row r="56" spans="1:11" x14ac:dyDescent="0.25">
      <c r="A56" s="3" t="s">
        <v>88</v>
      </c>
      <c r="B56" s="3" t="s">
        <v>34</v>
      </c>
      <c r="C56" s="3" t="s">
        <v>16</v>
      </c>
      <c r="D56" s="3">
        <v>9</v>
      </c>
      <c r="E56" s="4">
        <v>2145300</v>
      </c>
      <c r="F56" s="4">
        <v>19307000</v>
      </c>
    </row>
    <row r="57" spans="1:11" x14ac:dyDescent="0.25">
      <c r="A57" s="3" t="s">
        <v>89</v>
      </c>
      <c r="B57" s="3" t="s">
        <v>50</v>
      </c>
      <c r="C57" s="3" t="s">
        <v>16</v>
      </c>
      <c r="D57" s="3">
        <v>7</v>
      </c>
      <c r="E57" s="4">
        <v>3244700</v>
      </c>
      <c r="F57" s="4">
        <v>22712900</v>
      </c>
    </row>
    <row r="58" spans="1:11" x14ac:dyDescent="0.25">
      <c r="A58" s="3" t="s">
        <v>90</v>
      </c>
      <c r="B58" s="3" t="s">
        <v>11</v>
      </c>
      <c r="C58" s="3" t="s">
        <v>16</v>
      </c>
      <c r="D58" s="3">
        <v>13</v>
      </c>
      <c r="E58" s="4">
        <v>1573300</v>
      </c>
      <c r="F58" s="4">
        <v>20452100</v>
      </c>
    </row>
    <row r="59" spans="1:11" x14ac:dyDescent="0.25">
      <c r="A59" s="3" t="s">
        <v>91</v>
      </c>
      <c r="B59" s="3" t="s">
        <v>92</v>
      </c>
      <c r="C59" s="3" t="s">
        <v>25</v>
      </c>
      <c r="D59" s="3">
        <v>9</v>
      </c>
      <c r="E59" s="4">
        <v>1836600</v>
      </c>
      <c r="F59" s="4">
        <v>16528900</v>
      </c>
    </row>
    <row r="60" spans="1:11" x14ac:dyDescent="0.25">
      <c r="A60" s="3" t="s">
        <v>93</v>
      </c>
      <c r="B60" s="3" t="s">
        <v>94</v>
      </c>
      <c r="C60" s="3" t="s">
        <v>12</v>
      </c>
      <c r="D60" s="3">
        <v>9</v>
      </c>
      <c r="E60" s="4">
        <v>1601800</v>
      </c>
      <c r="F60" s="4">
        <v>14415400</v>
      </c>
    </row>
    <row r="61" spans="1:11" x14ac:dyDescent="0.25">
      <c r="A61" s="3" t="s">
        <v>95</v>
      </c>
      <c r="B61" s="3" t="s">
        <v>46</v>
      </c>
      <c r="C61" s="3" t="s">
        <v>25</v>
      </c>
      <c r="D61" s="3">
        <v>8</v>
      </c>
      <c r="E61" s="4">
        <v>1235100</v>
      </c>
      <c r="F61" s="4">
        <v>9880300</v>
      </c>
    </row>
    <row r="62" spans="1:11" x14ac:dyDescent="0.25">
      <c r="A62" s="3" t="s">
        <v>96</v>
      </c>
      <c r="B62" s="3" t="s">
        <v>59</v>
      </c>
      <c r="C62" s="3" t="s">
        <v>12</v>
      </c>
      <c r="D62" s="3">
        <v>6</v>
      </c>
      <c r="E62" s="4">
        <v>11023600</v>
      </c>
      <c r="F62" s="4">
        <v>66141370</v>
      </c>
    </row>
    <row r="63" spans="1:11" x14ac:dyDescent="0.25">
      <c r="A63" s="3" t="s">
        <v>97</v>
      </c>
      <c r="B63" s="3" t="s">
        <v>34</v>
      </c>
      <c r="C63" s="3" t="s">
        <v>12</v>
      </c>
      <c r="D63" s="3">
        <v>7</v>
      </c>
      <c r="E63" s="4">
        <v>5461500</v>
      </c>
      <c r="F63" s="4">
        <v>38229860</v>
      </c>
    </row>
    <row r="64" spans="1:11" x14ac:dyDescent="0.25">
      <c r="A64" s="3" t="s">
        <v>1233</v>
      </c>
      <c r="B64" s="3" t="s">
        <v>34</v>
      </c>
      <c r="C64" s="3" t="s">
        <v>25</v>
      </c>
      <c r="D64" s="3">
        <v>22</v>
      </c>
      <c r="E64" s="4">
        <v>946700</v>
      </c>
      <c r="F64" s="4">
        <v>20827300</v>
      </c>
    </row>
    <row r="65" spans="1:6" x14ac:dyDescent="0.25">
      <c r="A65" s="3" t="s">
        <v>98</v>
      </c>
      <c r="B65" s="3" t="s">
        <v>48</v>
      </c>
      <c r="C65" s="3" t="s">
        <v>25</v>
      </c>
      <c r="D65" s="3">
        <v>8</v>
      </c>
      <c r="E65" s="4">
        <v>2990900</v>
      </c>
      <c r="F65" s="4">
        <v>23926900</v>
      </c>
    </row>
    <row r="66" spans="1:6" x14ac:dyDescent="0.25">
      <c r="A66" s="3" t="s">
        <v>99</v>
      </c>
      <c r="B66" s="3" t="s">
        <v>100</v>
      </c>
      <c r="C66" s="3" t="s">
        <v>25</v>
      </c>
      <c r="D66" s="3">
        <v>13</v>
      </c>
      <c r="E66" s="4">
        <v>4236100</v>
      </c>
      <c r="F66" s="4">
        <v>55068600</v>
      </c>
    </row>
    <row r="67" spans="1:6" x14ac:dyDescent="0.25">
      <c r="A67" s="3" t="s">
        <v>101</v>
      </c>
      <c r="B67" s="3" t="s">
        <v>34</v>
      </c>
      <c r="C67" s="3" t="s">
        <v>25</v>
      </c>
      <c r="D67" s="3">
        <v>11</v>
      </c>
      <c r="E67" s="4">
        <v>5928600</v>
      </c>
      <c r="F67" s="4">
        <v>65213540</v>
      </c>
    </row>
    <row r="68" spans="1:6" x14ac:dyDescent="0.25">
      <c r="A68" s="3" t="s">
        <v>102</v>
      </c>
      <c r="B68" s="3" t="s">
        <v>48</v>
      </c>
      <c r="C68" s="3" t="s">
        <v>9</v>
      </c>
      <c r="D68" s="3">
        <v>10</v>
      </c>
      <c r="E68" s="4">
        <v>3078400</v>
      </c>
      <c r="F68" s="4">
        <v>30784000</v>
      </c>
    </row>
    <row r="69" spans="1:6" x14ac:dyDescent="0.25">
      <c r="A69" s="3" t="s">
        <v>103</v>
      </c>
      <c r="B69" s="3" t="s">
        <v>29</v>
      </c>
      <c r="C69" s="3" t="s">
        <v>25</v>
      </c>
      <c r="D69" s="3">
        <v>8</v>
      </c>
      <c r="E69" s="4">
        <v>3458300</v>
      </c>
      <c r="F69" s="4">
        <v>27666000</v>
      </c>
    </row>
    <row r="70" spans="1:6" x14ac:dyDescent="0.25">
      <c r="A70" s="3" t="s">
        <v>104</v>
      </c>
      <c r="B70" s="3" t="s">
        <v>105</v>
      </c>
      <c r="C70" s="3" t="s">
        <v>25</v>
      </c>
      <c r="D70" s="3">
        <v>3</v>
      </c>
      <c r="E70" s="4">
        <v>6043400</v>
      </c>
      <c r="F70" s="4">
        <v>18130000</v>
      </c>
    </row>
    <row r="71" spans="1:6" x14ac:dyDescent="0.25">
      <c r="A71" s="3" t="s">
        <v>106</v>
      </c>
      <c r="B71" s="3" t="s">
        <v>29</v>
      </c>
      <c r="C71" s="3" t="s">
        <v>25</v>
      </c>
      <c r="D71" s="3">
        <v>9</v>
      </c>
      <c r="E71" s="4">
        <v>1000700</v>
      </c>
      <c r="F71" s="4">
        <v>9005800</v>
      </c>
    </row>
    <row r="72" spans="1:6" x14ac:dyDescent="0.25">
      <c r="A72" s="3" t="s">
        <v>107</v>
      </c>
      <c r="B72" s="3" t="s">
        <v>21</v>
      </c>
      <c r="C72" s="3" t="s">
        <v>108</v>
      </c>
      <c r="D72" s="3">
        <v>6</v>
      </c>
      <c r="E72" s="4">
        <v>6105800</v>
      </c>
      <c r="F72" s="4">
        <v>36634700</v>
      </c>
    </row>
    <row r="73" spans="1:6" x14ac:dyDescent="0.25">
      <c r="A73" s="3" t="s">
        <v>109</v>
      </c>
      <c r="B73" s="3" t="s">
        <v>29</v>
      </c>
      <c r="C73" s="3" t="s">
        <v>16</v>
      </c>
      <c r="D73" s="3">
        <v>7</v>
      </c>
      <c r="E73" s="4">
        <v>9789900</v>
      </c>
      <c r="F73" s="4">
        <v>68528740</v>
      </c>
    </row>
    <row r="74" spans="1:6" x14ac:dyDescent="0.25">
      <c r="A74" s="3" t="s">
        <v>110</v>
      </c>
      <c r="B74" s="3" t="s">
        <v>78</v>
      </c>
      <c r="C74" s="3" t="s">
        <v>16</v>
      </c>
      <c r="D74" s="3">
        <v>3</v>
      </c>
      <c r="E74" s="4">
        <v>5826700</v>
      </c>
      <c r="F74" s="4">
        <v>17479900</v>
      </c>
    </row>
    <row r="75" spans="1:6" x14ac:dyDescent="0.25">
      <c r="A75" s="3" t="s">
        <v>111</v>
      </c>
      <c r="B75" s="3" t="s">
        <v>21</v>
      </c>
      <c r="C75" s="3" t="s">
        <v>16</v>
      </c>
      <c r="D75" s="3">
        <v>22</v>
      </c>
      <c r="E75" s="4">
        <v>719900</v>
      </c>
      <c r="F75" s="4">
        <v>15837000</v>
      </c>
    </row>
    <row r="76" spans="1:6" x14ac:dyDescent="0.25">
      <c r="A76" s="3" t="s">
        <v>112</v>
      </c>
      <c r="B76" s="3" t="s">
        <v>71</v>
      </c>
      <c r="C76" s="3" t="s">
        <v>12</v>
      </c>
      <c r="D76" s="3">
        <v>7</v>
      </c>
      <c r="E76" s="4">
        <v>2933300</v>
      </c>
      <c r="F76" s="4">
        <v>20533000</v>
      </c>
    </row>
    <row r="77" spans="1:6" x14ac:dyDescent="0.25">
      <c r="A77" s="3" t="s">
        <v>113</v>
      </c>
      <c r="B77" s="3" t="s">
        <v>114</v>
      </c>
      <c r="C77" s="3" t="s">
        <v>16</v>
      </c>
      <c r="D77" s="3">
        <v>10</v>
      </c>
      <c r="E77" s="4">
        <v>1882800</v>
      </c>
      <c r="F77" s="4">
        <v>18827200</v>
      </c>
    </row>
    <row r="78" spans="1:6" x14ac:dyDescent="0.25">
      <c r="A78" s="3" t="s">
        <v>115</v>
      </c>
      <c r="B78" s="3" t="s">
        <v>116</v>
      </c>
      <c r="C78" s="3" t="s">
        <v>12</v>
      </c>
      <c r="D78" s="3">
        <v>8</v>
      </c>
      <c r="E78" s="4">
        <v>1535200</v>
      </c>
      <c r="F78" s="4">
        <v>12281600</v>
      </c>
    </row>
    <row r="79" spans="1:6" x14ac:dyDescent="0.25">
      <c r="A79" s="3" t="s">
        <v>117</v>
      </c>
      <c r="B79" s="3" t="s">
        <v>118</v>
      </c>
      <c r="C79" s="3" t="s">
        <v>12</v>
      </c>
      <c r="D79" s="3">
        <v>14</v>
      </c>
      <c r="E79" s="4">
        <v>2750000</v>
      </c>
      <c r="F79" s="4">
        <v>38500000</v>
      </c>
    </row>
    <row r="80" spans="1:6" x14ac:dyDescent="0.25">
      <c r="A80" s="3" t="s">
        <v>119</v>
      </c>
      <c r="B80" s="3" t="s">
        <v>50</v>
      </c>
      <c r="C80" s="3" t="s">
        <v>9</v>
      </c>
      <c r="D80" s="3">
        <v>11</v>
      </c>
      <c r="E80" s="4">
        <v>986900</v>
      </c>
      <c r="F80" s="4">
        <v>10855200</v>
      </c>
    </row>
    <row r="81" spans="1:6" x14ac:dyDescent="0.25">
      <c r="A81" s="3" t="s">
        <v>120</v>
      </c>
      <c r="B81" s="3" t="s">
        <v>21</v>
      </c>
      <c r="C81" s="3" t="s">
        <v>25</v>
      </c>
      <c r="D81" s="3">
        <v>10</v>
      </c>
      <c r="E81" s="4">
        <v>1283300</v>
      </c>
      <c r="F81" s="4">
        <v>12832100</v>
      </c>
    </row>
    <row r="82" spans="1:6" x14ac:dyDescent="0.25">
      <c r="A82" s="3" t="s">
        <v>121</v>
      </c>
      <c r="B82" s="3" t="s">
        <v>122</v>
      </c>
      <c r="C82" s="3" t="s">
        <v>12</v>
      </c>
      <c r="D82" s="3">
        <v>7</v>
      </c>
      <c r="E82" s="4">
        <v>1255500</v>
      </c>
      <c r="F82" s="4">
        <v>8788200</v>
      </c>
    </row>
    <row r="83" spans="1:6" x14ac:dyDescent="0.25">
      <c r="A83" s="3" t="s">
        <v>123</v>
      </c>
      <c r="B83" s="3" t="s">
        <v>122</v>
      </c>
      <c r="C83" s="3" t="s">
        <v>9</v>
      </c>
      <c r="D83" s="3">
        <v>22</v>
      </c>
      <c r="E83" s="4">
        <v>854000</v>
      </c>
      <c r="F83" s="4">
        <v>18787700</v>
      </c>
    </row>
    <row r="84" spans="1:6" x14ac:dyDescent="0.25">
      <c r="A84" s="3" t="s">
        <v>124</v>
      </c>
      <c r="B84" s="3" t="s">
        <v>23</v>
      </c>
      <c r="C84" s="3" t="s">
        <v>12</v>
      </c>
      <c r="D84" s="3">
        <v>2</v>
      </c>
      <c r="E84" s="4">
        <v>21434400</v>
      </c>
      <c r="F84" s="4">
        <v>42868700</v>
      </c>
    </row>
    <row r="85" spans="1:6" x14ac:dyDescent="0.25">
      <c r="A85" s="3" t="s">
        <v>125</v>
      </c>
      <c r="B85" s="3" t="s">
        <v>18</v>
      </c>
      <c r="C85" s="3" t="s">
        <v>16</v>
      </c>
      <c r="D85" s="3">
        <v>10</v>
      </c>
      <c r="E85" s="4">
        <v>4411000</v>
      </c>
      <c r="F85" s="4">
        <v>44110000</v>
      </c>
    </row>
    <row r="86" spans="1:6" x14ac:dyDescent="0.25">
      <c r="A86" s="3" t="s">
        <v>126</v>
      </c>
      <c r="B86" s="3" t="s">
        <v>127</v>
      </c>
      <c r="C86" s="3" t="s">
        <v>9</v>
      </c>
      <c r="D86" s="3">
        <v>30</v>
      </c>
      <c r="E86" s="4">
        <v>560000</v>
      </c>
      <c r="F86" s="4">
        <v>16800000</v>
      </c>
    </row>
    <row r="87" spans="1:6" x14ac:dyDescent="0.25">
      <c r="A87" s="3" t="s">
        <v>128</v>
      </c>
      <c r="B87" s="3" t="s">
        <v>29</v>
      </c>
      <c r="C87" s="3" t="s">
        <v>25</v>
      </c>
      <c r="D87" s="3">
        <v>4</v>
      </c>
      <c r="E87" s="4">
        <v>5234000</v>
      </c>
      <c r="F87" s="4">
        <v>20936000</v>
      </c>
    </row>
    <row r="88" spans="1:6" x14ac:dyDescent="0.25">
      <c r="A88" s="3" t="s">
        <v>129</v>
      </c>
      <c r="B88" s="3" t="s">
        <v>54</v>
      </c>
      <c r="C88" s="3" t="s">
        <v>9</v>
      </c>
      <c r="D88" s="3">
        <v>20</v>
      </c>
      <c r="E88" s="4">
        <v>400800</v>
      </c>
      <c r="F88" s="4">
        <v>8014900</v>
      </c>
    </row>
    <row r="89" spans="1:6" x14ac:dyDescent="0.25">
      <c r="A89" s="3" t="s">
        <v>130</v>
      </c>
      <c r="B89" s="3" t="s">
        <v>57</v>
      </c>
      <c r="C89" s="3" t="s">
        <v>16</v>
      </c>
      <c r="D89" s="3">
        <v>18</v>
      </c>
      <c r="E89" s="4">
        <v>367800</v>
      </c>
      <c r="F89" s="4">
        <v>6619300</v>
      </c>
    </row>
    <row r="90" spans="1:6" x14ac:dyDescent="0.25">
      <c r="A90" s="3" t="s">
        <v>131</v>
      </c>
      <c r="B90" s="3" t="s">
        <v>23</v>
      </c>
      <c r="C90" s="3" t="s">
        <v>12</v>
      </c>
      <c r="D90" s="3">
        <v>2</v>
      </c>
      <c r="E90" s="4">
        <v>6203300</v>
      </c>
      <c r="F90" s="4">
        <v>12406500</v>
      </c>
    </row>
    <row r="91" spans="1:6" x14ac:dyDescent="0.25">
      <c r="A91" s="3" t="s">
        <v>132</v>
      </c>
      <c r="B91" s="3" t="s">
        <v>14</v>
      </c>
      <c r="C91" s="3" t="s">
        <v>16</v>
      </c>
      <c r="D91" s="3">
        <v>2</v>
      </c>
      <c r="E91" s="4">
        <v>17885500</v>
      </c>
      <c r="F91" s="4">
        <v>35771000</v>
      </c>
    </row>
    <row r="92" spans="1:6" x14ac:dyDescent="0.25">
      <c r="A92" s="3" t="s">
        <v>133</v>
      </c>
      <c r="B92" s="3" t="s">
        <v>54</v>
      </c>
      <c r="C92" s="3" t="s">
        <v>12</v>
      </c>
      <c r="D92" s="3">
        <v>15</v>
      </c>
      <c r="E92" s="4">
        <v>593900</v>
      </c>
      <c r="F92" s="4">
        <v>8907800</v>
      </c>
    </row>
    <row r="93" spans="1:6" x14ac:dyDescent="0.25">
      <c r="A93" s="3" t="s">
        <v>134</v>
      </c>
      <c r="B93" s="3" t="s">
        <v>135</v>
      </c>
      <c r="C93" s="3" t="s">
        <v>87</v>
      </c>
      <c r="D93" s="3">
        <v>12</v>
      </c>
      <c r="E93" s="4">
        <v>3254300</v>
      </c>
      <c r="F93" s="4">
        <v>39051400</v>
      </c>
    </row>
    <row r="94" spans="1:6" x14ac:dyDescent="0.25">
      <c r="A94" s="3" t="s">
        <v>136</v>
      </c>
      <c r="B94" s="3" t="s">
        <v>34</v>
      </c>
      <c r="C94" s="3" t="s">
        <v>12</v>
      </c>
      <c r="D94" s="3">
        <v>13</v>
      </c>
      <c r="E94" s="4">
        <v>3148900</v>
      </c>
      <c r="F94" s="4">
        <v>40935000</v>
      </c>
    </row>
    <row r="95" spans="1:6" x14ac:dyDescent="0.25">
      <c r="A95" s="3" t="s">
        <v>137</v>
      </c>
      <c r="B95" s="3" t="s">
        <v>116</v>
      </c>
      <c r="C95" s="3" t="s">
        <v>9</v>
      </c>
      <c r="D95" s="3">
        <v>13</v>
      </c>
      <c r="E95" s="4">
        <v>6489800</v>
      </c>
      <c r="F95" s="4">
        <v>84366780</v>
      </c>
    </row>
    <row r="96" spans="1:6" x14ac:dyDescent="0.25">
      <c r="A96" s="3" t="s">
        <v>138</v>
      </c>
      <c r="B96" s="3" t="s">
        <v>118</v>
      </c>
      <c r="C96" s="3" t="s">
        <v>16</v>
      </c>
      <c r="D96" s="3">
        <v>6</v>
      </c>
      <c r="E96" s="4">
        <v>2026300</v>
      </c>
      <c r="F96" s="4">
        <v>12157800</v>
      </c>
    </row>
    <row r="97" spans="1:6" x14ac:dyDescent="0.25">
      <c r="A97" s="3" t="s">
        <v>139</v>
      </c>
      <c r="B97" s="3" t="s">
        <v>61</v>
      </c>
      <c r="C97" s="3" t="s">
        <v>25</v>
      </c>
      <c r="D97" s="3">
        <v>9</v>
      </c>
      <c r="E97" s="4">
        <v>2201700</v>
      </c>
      <c r="F97" s="4">
        <v>19815200</v>
      </c>
    </row>
    <row r="98" spans="1:6" x14ac:dyDescent="0.25">
      <c r="A98" s="3" t="s">
        <v>140</v>
      </c>
      <c r="B98" s="3" t="s">
        <v>21</v>
      </c>
      <c r="C98" s="3" t="s">
        <v>16</v>
      </c>
      <c r="D98" s="3">
        <v>24</v>
      </c>
      <c r="E98" s="4">
        <v>345500</v>
      </c>
      <c r="F98" s="4">
        <v>8291800</v>
      </c>
    </row>
    <row r="99" spans="1:6" x14ac:dyDescent="0.25">
      <c r="A99" s="3" t="s">
        <v>141</v>
      </c>
      <c r="B99" s="3" t="s">
        <v>61</v>
      </c>
      <c r="C99" s="3" t="s">
        <v>16</v>
      </c>
      <c r="D99" s="3">
        <v>8</v>
      </c>
      <c r="E99" s="4">
        <v>1057500</v>
      </c>
      <c r="F99" s="4">
        <v>8459400</v>
      </c>
    </row>
    <row r="100" spans="1:6" x14ac:dyDescent="0.25">
      <c r="A100" s="3" t="s">
        <v>142</v>
      </c>
      <c r="B100" s="3" t="s">
        <v>21</v>
      </c>
      <c r="C100" s="3" t="s">
        <v>16</v>
      </c>
      <c r="D100" s="3">
        <v>9</v>
      </c>
      <c r="E100" s="4">
        <v>2411300</v>
      </c>
      <c r="F100" s="4">
        <v>21701500</v>
      </c>
    </row>
    <row r="101" spans="1:6" x14ac:dyDescent="0.25">
      <c r="A101" s="3" t="s">
        <v>143</v>
      </c>
      <c r="B101" s="3" t="s">
        <v>44</v>
      </c>
      <c r="C101" s="3" t="s">
        <v>16</v>
      </c>
      <c r="D101" s="3">
        <v>8</v>
      </c>
      <c r="E101" s="4">
        <v>3856600</v>
      </c>
      <c r="F101" s="4">
        <v>30852780</v>
      </c>
    </row>
    <row r="102" spans="1:6" x14ac:dyDescent="0.25">
      <c r="A102" s="3" t="s">
        <v>144</v>
      </c>
      <c r="B102" s="3" t="s">
        <v>94</v>
      </c>
      <c r="C102" s="3" t="s">
        <v>9</v>
      </c>
      <c r="D102" s="3">
        <v>27</v>
      </c>
      <c r="E102" s="4">
        <v>316600</v>
      </c>
      <c r="F102" s="4">
        <v>8545700</v>
      </c>
    </row>
    <row r="103" spans="1:6" x14ac:dyDescent="0.25">
      <c r="A103" s="3" t="s">
        <v>145</v>
      </c>
      <c r="B103" s="3" t="s">
        <v>50</v>
      </c>
      <c r="C103" s="3" t="s">
        <v>9</v>
      </c>
      <c r="D103" s="3">
        <v>11</v>
      </c>
      <c r="E103" s="4">
        <v>1058200</v>
      </c>
      <c r="F103" s="4">
        <v>11639400</v>
      </c>
    </row>
    <row r="104" spans="1:6" x14ac:dyDescent="0.25">
      <c r="A104" s="3" t="s">
        <v>146</v>
      </c>
      <c r="B104" s="3" t="s">
        <v>59</v>
      </c>
      <c r="C104" s="3" t="s">
        <v>16</v>
      </c>
      <c r="D104" s="3">
        <v>7</v>
      </c>
      <c r="E104" s="4">
        <v>1824800</v>
      </c>
      <c r="F104" s="4">
        <v>12773000</v>
      </c>
    </row>
    <row r="105" spans="1:6" x14ac:dyDescent="0.25">
      <c r="A105" s="3" t="s">
        <v>147</v>
      </c>
      <c r="B105" s="3" t="s">
        <v>71</v>
      </c>
      <c r="C105" s="3" t="s">
        <v>25</v>
      </c>
      <c r="D105" s="3">
        <v>9</v>
      </c>
      <c r="E105" s="4">
        <v>1337100</v>
      </c>
      <c r="F105" s="4">
        <v>12033200</v>
      </c>
    </row>
    <row r="106" spans="1:6" x14ac:dyDescent="0.25">
      <c r="A106" s="3" t="s">
        <v>148</v>
      </c>
      <c r="B106" s="3" t="s">
        <v>149</v>
      </c>
      <c r="C106" s="3" t="s">
        <v>12</v>
      </c>
      <c r="D106" s="3">
        <v>10</v>
      </c>
      <c r="E106" s="4">
        <v>590600</v>
      </c>
      <c r="F106" s="4">
        <v>5905300</v>
      </c>
    </row>
    <row r="107" spans="1:6" x14ac:dyDescent="0.25">
      <c r="A107" s="3" t="s">
        <v>150</v>
      </c>
      <c r="B107" s="3" t="s">
        <v>100</v>
      </c>
      <c r="C107" s="3" t="s">
        <v>25</v>
      </c>
      <c r="D107" s="3">
        <v>10</v>
      </c>
      <c r="E107" s="4">
        <v>1667500</v>
      </c>
      <c r="F107" s="4">
        <v>16675000</v>
      </c>
    </row>
    <row r="108" spans="1:6" x14ac:dyDescent="0.25">
      <c r="A108" s="3" t="s">
        <v>151</v>
      </c>
      <c r="B108" s="3" t="s">
        <v>78</v>
      </c>
      <c r="C108" s="3" t="s">
        <v>9</v>
      </c>
      <c r="D108" s="3">
        <v>15</v>
      </c>
      <c r="E108" s="4">
        <v>897600</v>
      </c>
      <c r="F108" s="4">
        <v>13463800</v>
      </c>
    </row>
    <row r="109" spans="1:6" x14ac:dyDescent="0.25">
      <c r="A109" s="3" t="s">
        <v>152</v>
      </c>
      <c r="B109" s="3" t="s">
        <v>34</v>
      </c>
      <c r="C109" s="3" t="s">
        <v>9</v>
      </c>
      <c r="D109" s="3">
        <v>5</v>
      </c>
      <c r="E109" s="4">
        <v>13057100</v>
      </c>
      <c r="F109" s="4">
        <v>65285100</v>
      </c>
    </row>
    <row r="110" spans="1:6" x14ac:dyDescent="0.25">
      <c r="A110" s="3" t="s">
        <v>153</v>
      </c>
      <c r="B110" s="3" t="s">
        <v>57</v>
      </c>
      <c r="C110" s="3" t="s">
        <v>9</v>
      </c>
      <c r="D110" s="3">
        <v>7</v>
      </c>
      <c r="E110" s="4">
        <v>4010400</v>
      </c>
      <c r="F110" s="4">
        <v>28072700</v>
      </c>
    </row>
    <row r="111" spans="1:6" x14ac:dyDescent="0.25">
      <c r="A111" s="3" t="s">
        <v>154</v>
      </c>
      <c r="B111" s="3" t="s">
        <v>18</v>
      </c>
      <c r="C111" s="3" t="s">
        <v>16</v>
      </c>
      <c r="D111" s="3">
        <v>8</v>
      </c>
      <c r="E111" s="4">
        <v>3021100</v>
      </c>
      <c r="F111" s="4">
        <v>24168400</v>
      </c>
    </row>
    <row r="112" spans="1:6" x14ac:dyDescent="0.25">
      <c r="A112" s="3" t="s">
        <v>155</v>
      </c>
      <c r="B112" s="3" t="s">
        <v>36</v>
      </c>
      <c r="C112" s="3" t="s">
        <v>12</v>
      </c>
      <c r="D112" s="3">
        <v>7</v>
      </c>
      <c r="E112" s="4">
        <v>3364000</v>
      </c>
      <c r="F112" s="4">
        <v>23548000</v>
      </c>
    </row>
    <row r="113" spans="1:6" x14ac:dyDescent="0.25">
      <c r="A113" s="3" t="s">
        <v>156</v>
      </c>
      <c r="B113" s="3" t="s">
        <v>71</v>
      </c>
      <c r="C113" s="3" t="s">
        <v>16</v>
      </c>
      <c r="D113" s="3">
        <v>28</v>
      </c>
      <c r="E113" s="4">
        <v>288900</v>
      </c>
      <c r="F113" s="4">
        <v>8087400</v>
      </c>
    </row>
    <row r="114" spans="1:6" x14ac:dyDescent="0.25">
      <c r="A114" s="3" t="s">
        <v>157</v>
      </c>
      <c r="B114" s="3" t="s">
        <v>8</v>
      </c>
      <c r="C114" s="3" t="s">
        <v>25</v>
      </c>
      <c r="D114" s="3">
        <v>7</v>
      </c>
      <c r="E114" s="4">
        <v>1174700</v>
      </c>
      <c r="F114" s="4">
        <v>8222600</v>
      </c>
    </row>
    <row r="115" spans="1:6" x14ac:dyDescent="0.25">
      <c r="A115" s="3" t="s">
        <v>158</v>
      </c>
      <c r="B115" s="3" t="s">
        <v>34</v>
      </c>
      <c r="C115" s="3" t="s">
        <v>12</v>
      </c>
      <c r="D115" s="3">
        <v>20</v>
      </c>
      <c r="E115" s="4">
        <v>1291500</v>
      </c>
      <c r="F115" s="4">
        <v>25828500</v>
      </c>
    </row>
    <row r="116" spans="1:6" x14ac:dyDescent="0.25">
      <c r="A116" s="3" t="s">
        <v>159</v>
      </c>
      <c r="B116" s="3" t="s">
        <v>18</v>
      </c>
      <c r="C116" s="3" t="s">
        <v>12</v>
      </c>
      <c r="D116" s="3">
        <v>11</v>
      </c>
      <c r="E116" s="4">
        <v>2670000</v>
      </c>
      <c r="F116" s="4">
        <v>29369930</v>
      </c>
    </row>
    <row r="117" spans="1:6" x14ac:dyDescent="0.25">
      <c r="A117" s="3" t="s">
        <v>160</v>
      </c>
      <c r="B117" s="3" t="s">
        <v>161</v>
      </c>
      <c r="C117" s="3" t="s">
        <v>12</v>
      </c>
      <c r="D117" s="3">
        <v>13</v>
      </c>
      <c r="E117" s="4">
        <v>840400</v>
      </c>
      <c r="F117" s="4">
        <v>10925000</v>
      </c>
    </row>
    <row r="118" spans="1:6" x14ac:dyDescent="0.25">
      <c r="A118" s="3" t="s">
        <v>162</v>
      </c>
      <c r="B118" s="3" t="s">
        <v>57</v>
      </c>
      <c r="C118" s="3" t="s">
        <v>16</v>
      </c>
      <c r="D118" s="3">
        <v>7</v>
      </c>
      <c r="E118" s="4">
        <v>4217200</v>
      </c>
      <c r="F118" s="4">
        <v>29520000</v>
      </c>
    </row>
    <row r="119" spans="1:6" x14ac:dyDescent="0.25">
      <c r="A119" s="3" t="s">
        <v>163</v>
      </c>
      <c r="B119" s="3" t="s">
        <v>100</v>
      </c>
      <c r="C119" s="3" t="s">
        <v>25</v>
      </c>
      <c r="D119" s="3">
        <v>4</v>
      </c>
      <c r="E119" s="4">
        <v>3420000</v>
      </c>
      <c r="F119" s="4">
        <v>13680000</v>
      </c>
    </row>
    <row r="120" spans="1:6" x14ac:dyDescent="0.25">
      <c r="A120" s="3" t="s">
        <v>164</v>
      </c>
      <c r="B120" s="3" t="s">
        <v>57</v>
      </c>
      <c r="C120" s="3" t="s">
        <v>25</v>
      </c>
      <c r="D120" s="3">
        <v>9</v>
      </c>
      <c r="E120" s="4">
        <v>1347200</v>
      </c>
      <c r="F120" s="4">
        <v>12124700</v>
      </c>
    </row>
    <row r="121" spans="1:6" x14ac:dyDescent="0.25">
      <c r="A121" s="3" t="s">
        <v>165</v>
      </c>
      <c r="B121" s="3" t="s">
        <v>57</v>
      </c>
      <c r="C121" s="3" t="s">
        <v>37</v>
      </c>
      <c r="D121" s="3">
        <v>11</v>
      </c>
      <c r="E121" s="4">
        <v>1052200</v>
      </c>
      <c r="F121" s="4">
        <v>11573700</v>
      </c>
    </row>
    <row r="122" spans="1:6" x14ac:dyDescent="0.25">
      <c r="A122" s="3" t="s">
        <v>166</v>
      </c>
      <c r="B122" s="3" t="s">
        <v>118</v>
      </c>
      <c r="C122" s="3" t="s">
        <v>9</v>
      </c>
      <c r="D122" s="3">
        <v>15</v>
      </c>
      <c r="E122" s="4">
        <v>1539300</v>
      </c>
      <c r="F122" s="4">
        <v>23089000</v>
      </c>
    </row>
    <row r="123" spans="1:6" x14ac:dyDescent="0.25">
      <c r="A123" s="3" t="s">
        <v>167</v>
      </c>
      <c r="B123" s="3" t="s">
        <v>54</v>
      </c>
      <c r="C123" s="3" t="s">
        <v>25</v>
      </c>
      <c r="D123" s="3">
        <v>10</v>
      </c>
      <c r="E123" s="4">
        <v>2264000</v>
      </c>
      <c r="F123" s="4">
        <v>22640000</v>
      </c>
    </row>
    <row r="124" spans="1:6" x14ac:dyDescent="0.25">
      <c r="A124" s="3" t="s">
        <v>168</v>
      </c>
      <c r="B124" s="3" t="s">
        <v>105</v>
      </c>
      <c r="C124" s="3" t="s">
        <v>12</v>
      </c>
      <c r="D124" s="3">
        <v>14</v>
      </c>
      <c r="E124" s="4">
        <v>2342900</v>
      </c>
      <c r="F124" s="4">
        <v>32800000</v>
      </c>
    </row>
    <row r="125" spans="1:6" x14ac:dyDescent="0.25">
      <c r="A125" s="3" t="s">
        <v>169</v>
      </c>
      <c r="B125" s="3" t="s">
        <v>14</v>
      </c>
      <c r="C125" s="3" t="s">
        <v>16</v>
      </c>
      <c r="D125" s="3">
        <v>3</v>
      </c>
      <c r="E125" s="4">
        <v>1815900</v>
      </c>
      <c r="F125" s="4">
        <v>5447500</v>
      </c>
    </row>
    <row r="126" spans="1:6" x14ac:dyDescent="0.25">
      <c r="A126" s="3" t="s">
        <v>170</v>
      </c>
      <c r="B126" s="3" t="s">
        <v>57</v>
      </c>
      <c r="C126" s="3" t="s">
        <v>12</v>
      </c>
      <c r="D126" s="3">
        <v>9</v>
      </c>
      <c r="E126" s="4">
        <v>1861600</v>
      </c>
      <c r="F126" s="4">
        <v>16754000</v>
      </c>
    </row>
    <row r="127" spans="1:6" x14ac:dyDescent="0.25">
      <c r="A127" s="3" t="s">
        <v>171</v>
      </c>
      <c r="B127" s="3" t="s">
        <v>149</v>
      </c>
      <c r="C127" s="3" t="s">
        <v>9</v>
      </c>
      <c r="D127" s="3">
        <v>9</v>
      </c>
      <c r="E127" s="4">
        <v>1277600</v>
      </c>
      <c r="F127" s="4">
        <v>11498000</v>
      </c>
    </row>
    <row r="128" spans="1:6" x14ac:dyDescent="0.25">
      <c r="A128" s="3" t="s">
        <v>172</v>
      </c>
      <c r="B128" s="3" t="s">
        <v>92</v>
      </c>
      <c r="C128" s="3" t="s">
        <v>12</v>
      </c>
      <c r="D128" s="3">
        <v>12</v>
      </c>
      <c r="E128" s="4">
        <v>1583800</v>
      </c>
      <c r="F128" s="4">
        <v>19005200</v>
      </c>
    </row>
    <row r="129" spans="1:6" x14ac:dyDescent="0.25">
      <c r="A129" s="3" t="s">
        <v>173</v>
      </c>
      <c r="B129" s="3" t="s">
        <v>127</v>
      </c>
      <c r="C129" s="3" t="s">
        <v>19</v>
      </c>
      <c r="D129" s="3">
        <v>7</v>
      </c>
      <c r="E129" s="4">
        <v>1054200</v>
      </c>
      <c r="F129" s="4">
        <v>7379400</v>
      </c>
    </row>
    <row r="130" spans="1:6" x14ac:dyDescent="0.25">
      <c r="A130" s="3" t="s">
        <v>174</v>
      </c>
      <c r="B130" s="3" t="s">
        <v>100</v>
      </c>
      <c r="C130" s="3" t="s">
        <v>16</v>
      </c>
      <c r="D130" s="3">
        <v>3</v>
      </c>
      <c r="E130" s="4">
        <v>5841800</v>
      </c>
      <c r="F130" s="4">
        <v>17525200</v>
      </c>
    </row>
    <row r="131" spans="1:6" x14ac:dyDescent="0.25">
      <c r="A131" s="3" t="s">
        <v>175</v>
      </c>
      <c r="B131" s="3" t="s">
        <v>94</v>
      </c>
      <c r="C131" s="3" t="s">
        <v>16</v>
      </c>
      <c r="D131" s="3">
        <v>5</v>
      </c>
      <c r="E131" s="4">
        <v>1880700</v>
      </c>
      <c r="F131" s="4">
        <v>9403500</v>
      </c>
    </row>
    <row r="132" spans="1:6" x14ac:dyDescent="0.25">
      <c r="A132" s="3" t="s">
        <v>176</v>
      </c>
      <c r="B132" s="3" t="s">
        <v>29</v>
      </c>
      <c r="C132" s="3" t="s">
        <v>25</v>
      </c>
      <c r="D132" s="3">
        <v>11</v>
      </c>
      <c r="E132" s="4">
        <v>3909300</v>
      </c>
      <c r="F132" s="4">
        <v>43002000</v>
      </c>
    </row>
    <row r="133" spans="1:6" x14ac:dyDescent="0.25">
      <c r="A133" s="3" t="s">
        <v>177</v>
      </c>
      <c r="B133" s="3" t="s">
        <v>46</v>
      </c>
      <c r="C133" s="3" t="s">
        <v>16</v>
      </c>
      <c r="D133" s="3">
        <v>8</v>
      </c>
      <c r="E133" s="4">
        <v>1736800</v>
      </c>
      <c r="F133" s="4">
        <v>13894000</v>
      </c>
    </row>
    <row r="134" spans="1:6" x14ac:dyDescent="0.25">
      <c r="A134" s="3" t="s">
        <v>178</v>
      </c>
      <c r="B134" s="3" t="s">
        <v>23</v>
      </c>
      <c r="C134" s="3" t="s">
        <v>12</v>
      </c>
      <c r="D134" s="3">
        <v>9</v>
      </c>
      <c r="E134" s="4">
        <v>1633800</v>
      </c>
      <c r="F134" s="4">
        <v>14703600</v>
      </c>
    </row>
    <row r="135" spans="1:6" x14ac:dyDescent="0.25">
      <c r="A135" s="3" t="s">
        <v>179</v>
      </c>
      <c r="B135" s="3" t="s">
        <v>21</v>
      </c>
      <c r="C135" s="3" t="s">
        <v>25</v>
      </c>
      <c r="D135" s="3">
        <v>6</v>
      </c>
      <c r="E135" s="4">
        <v>2197900</v>
      </c>
      <c r="F135" s="4">
        <v>13187000</v>
      </c>
    </row>
    <row r="136" spans="1:6" x14ac:dyDescent="0.25">
      <c r="A136" s="3" t="s">
        <v>180</v>
      </c>
      <c r="B136" s="3" t="s">
        <v>57</v>
      </c>
      <c r="C136" s="3" t="s">
        <v>12</v>
      </c>
      <c r="D136" s="3">
        <v>7</v>
      </c>
      <c r="E136" s="4">
        <v>723600</v>
      </c>
      <c r="F136" s="4">
        <v>5064900</v>
      </c>
    </row>
    <row r="137" spans="1:6" x14ac:dyDescent="0.25">
      <c r="A137" s="3" t="s">
        <v>181</v>
      </c>
      <c r="B137" s="3" t="s">
        <v>18</v>
      </c>
      <c r="C137" s="3" t="s">
        <v>16</v>
      </c>
      <c r="D137" s="3">
        <v>4</v>
      </c>
      <c r="E137" s="4">
        <v>3353700</v>
      </c>
      <c r="F137" s="4">
        <v>13414600</v>
      </c>
    </row>
    <row r="138" spans="1:6" x14ac:dyDescent="0.25">
      <c r="A138" s="3" t="s">
        <v>182</v>
      </c>
      <c r="B138" s="3" t="s">
        <v>8</v>
      </c>
      <c r="C138" s="3" t="s">
        <v>9</v>
      </c>
      <c r="D138" s="3">
        <v>7</v>
      </c>
      <c r="E138" s="4">
        <v>3524200</v>
      </c>
      <c r="F138" s="4">
        <v>24669000</v>
      </c>
    </row>
    <row r="139" spans="1:6" x14ac:dyDescent="0.25">
      <c r="A139" s="3" t="s">
        <v>183</v>
      </c>
      <c r="B139" s="3" t="s">
        <v>118</v>
      </c>
      <c r="C139" s="3" t="s">
        <v>37</v>
      </c>
      <c r="D139" s="3">
        <v>7</v>
      </c>
      <c r="E139" s="4">
        <v>1593700</v>
      </c>
      <c r="F139" s="4">
        <v>11155500</v>
      </c>
    </row>
    <row r="140" spans="1:6" x14ac:dyDescent="0.25">
      <c r="A140" s="3" t="s">
        <v>184</v>
      </c>
      <c r="B140" s="3" t="s">
        <v>61</v>
      </c>
      <c r="C140" s="3" t="s">
        <v>12</v>
      </c>
      <c r="D140" s="3">
        <v>4</v>
      </c>
      <c r="E140" s="4">
        <v>1550500</v>
      </c>
      <c r="F140" s="4">
        <v>6201800</v>
      </c>
    </row>
    <row r="141" spans="1:6" x14ac:dyDescent="0.25">
      <c r="A141" s="3" t="s">
        <v>185</v>
      </c>
      <c r="B141" s="3" t="s">
        <v>54</v>
      </c>
      <c r="C141" s="3" t="s">
        <v>19</v>
      </c>
      <c r="D141" s="3">
        <v>26</v>
      </c>
      <c r="E141" s="4">
        <v>415100</v>
      </c>
      <c r="F141" s="4">
        <v>10792000</v>
      </c>
    </row>
    <row r="142" spans="1:6" x14ac:dyDescent="0.25">
      <c r="A142" s="3" t="s">
        <v>186</v>
      </c>
      <c r="B142" s="3" t="s">
        <v>62</v>
      </c>
      <c r="C142" s="3" t="s">
        <v>16</v>
      </c>
      <c r="D142" s="3">
        <v>10</v>
      </c>
      <c r="E142" s="4">
        <v>2239000</v>
      </c>
      <c r="F142" s="4">
        <v>22389800</v>
      </c>
    </row>
    <row r="143" spans="1:6" x14ac:dyDescent="0.25">
      <c r="A143" s="3" t="s">
        <v>187</v>
      </c>
      <c r="B143" s="3" t="s">
        <v>23</v>
      </c>
      <c r="C143" s="3" t="s">
        <v>16</v>
      </c>
      <c r="D143" s="3">
        <v>12</v>
      </c>
      <c r="E143" s="4">
        <v>3894700</v>
      </c>
      <c r="F143" s="4">
        <v>46736000</v>
      </c>
    </row>
    <row r="144" spans="1:6" x14ac:dyDescent="0.25">
      <c r="A144" s="3" t="s">
        <v>188</v>
      </c>
      <c r="B144" s="3" t="s">
        <v>65</v>
      </c>
      <c r="C144" s="3" t="s">
        <v>12</v>
      </c>
      <c r="D144" s="3">
        <v>10</v>
      </c>
      <c r="E144" s="4">
        <v>1636400</v>
      </c>
      <c r="F144" s="4">
        <v>16364000</v>
      </c>
    </row>
    <row r="145" spans="1:6" x14ac:dyDescent="0.25">
      <c r="A145" s="3" t="s">
        <v>189</v>
      </c>
      <c r="B145" s="3" t="s">
        <v>50</v>
      </c>
      <c r="C145" s="3" t="s">
        <v>25</v>
      </c>
      <c r="D145" s="3">
        <v>5</v>
      </c>
      <c r="E145" s="4">
        <v>2074800</v>
      </c>
      <c r="F145" s="4">
        <v>10373900</v>
      </c>
    </row>
    <row r="146" spans="1:6" x14ac:dyDescent="0.25">
      <c r="A146" s="3" t="s">
        <v>190</v>
      </c>
      <c r="B146" s="3" t="s">
        <v>23</v>
      </c>
      <c r="C146" s="3" t="s">
        <v>16</v>
      </c>
      <c r="D146" s="3">
        <v>10</v>
      </c>
      <c r="E146" s="4">
        <v>586600</v>
      </c>
      <c r="F146" s="4">
        <v>5865600</v>
      </c>
    </row>
    <row r="147" spans="1:6" x14ac:dyDescent="0.25">
      <c r="A147" s="3" t="s">
        <v>191</v>
      </c>
      <c r="B147" s="3" t="s">
        <v>48</v>
      </c>
      <c r="C147" s="3" t="s">
        <v>9</v>
      </c>
      <c r="D147" s="3">
        <v>7</v>
      </c>
      <c r="E147" s="4">
        <v>5685900</v>
      </c>
      <c r="F147" s="4">
        <v>39800660</v>
      </c>
    </row>
    <row r="148" spans="1:6" x14ac:dyDescent="0.25">
      <c r="A148" s="3" t="s">
        <v>192</v>
      </c>
      <c r="B148" s="3" t="s">
        <v>71</v>
      </c>
      <c r="C148" s="3" t="s">
        <v>9</v>
      </c>
      <c r="D148" s="3">
        <v>5</v>
      </c>
      <c r="E148" s="4">
        <v>5963000</v>
      </c>
      <c r="F148" s="4">
        <v>29815000</v>
      </c>
    </row>
    <row r="149" spans="1:6" x14ac:dyDescent="0.25">
      <c r="A149" s="3" t="s">
        <v>193</v>
      </c>
      <c r="B149" s="3" t="s">
        <v>62</v>
      </c>
      <c r="C149" s="3" t="s">
        <v>25</v>
      </c>
      <c r="D149" s="3">
        <v>8</v>
      </c>
      <c r="E149" s="4">
        <v>3703800</v>
      </c>
      <c r="F149" s="4">
        <v>29630000</v>
      </c>
    </row>
    <row r="150" spans="1:6" x14ac:dyDescent="0.25">
      <c r="A150" s="3" t="s">
        <v>194</v>
      </c>
      <c r="B150" s="3" t="s">
        <v>50</v>
      </c>
      <c r="C150" s="3" t="s">
        <v>16</v>
      </c>
      <c r="D150" s="3">
        <v>7</v>
      </c>
      <c r="E150" s="4">
        <v>3611800</v>
      </c>
      <c r="F150" s="4">
        <v>25282200</v>
      </c>
    </row>
    <row r="151" spans="1:6" x14ac:dyDescent="0.25">
      <c r="A151" s="3" t="s">
        <v>195</v>
      </c>
      <c r="B151" s="3" t="s">
        <v>34</v>
      </c>
      <c r="C151" s="3" t="s">
        <v>25</v>
      </c>
      <c r="D151" s="3">
        <v>8</v>
      </c>
      <c r="E151" s="4">
        <v>7888100</v>
      </c>
      <c r="F151" s="4">
        <v>63104160</v>
      </c>
    </row>
    <row r="152" spans="1:6" x14ac:dyDescent="0.25">
      <c r="A152" s="3" t="s">
        <v>196</v>
      </c>
      <c r="B152" s="3" t="s">
        <v>36</v>
      </c>
      <c r="C152" s="3" t="s">
        <v>9</v>
      </c>
      <c r="D152" s="3">
        <v>8</v>
      </c>
      <c r="E152" s="4">
        <v>1580500</v>
      </c>
      <c r="F152" s="4">
        <v>12643300</v>
      </c>
    </row>
    <row r="153" spans="1:6" x14ac:dyDescent="0.25">
      <c r="A153" s="3" t="s">
        <v>197</v>
      </c>
      <c r="B153" s="3" t="s">
        <v>31</v>
      </c>
      <c r="C153" s="3" t="s">
        <v>12</v>
      </c>
      <c r="D153" s="3">
        <v>3</v>
      </c>
      <c r="E153" s="4">
        <v>5002500</v>
      </c>
      <c r="F153" s="4">
        <v>15007400</v>
      </c>
    </row>
    <row r="154" spans="1:6" x14ac:dyDescent="0.25">
      <c r="A154" s="3" t="s">
        <v>198</v>
      </c>
      <c r="B154" s="3" t="s">
        <v>11</v>
      </c>
      <c r="C154" s="3" t="s">
        <v>16</v>
      </c>
      <c r="D154" s="3">
        <v>3</v>
      </c>
      <c r="E154" s="4">
        <v>4639800</v>
      </c>
      <c r="F154" s="4">
        <v>13919200</v>
      </c>
    </row>
    <row r="155" spans="1:6" x14ac:dyDescent="0.25">
      <c r="A155" s="3" t="s">
        <v>199</v>
      </c>
      <c r="B155" s="3" t="s">
        <v>11</v>
      </c>
      <c r="C155" s="3" t="s">
        <v>16</v>
      </c>
      <c r="D155" s="3">
        <v>7</v>
      </c>
      <c r="E155" s="4">
        <v>1816100</v>
      </c>
      <c r="F155" s="4">
        <v>12712100</v>
      </c>
    </row>
    <row r="156" spans="1:6" x14ac:dyDescent="0.25">
      <c r="A156" s="3" t="s">
        <v>200</v>
      </c>
      <c r="B156" s="3" t="s">
        <v>118</v>
      </c>
      <c r="C156" s="3" t="s">
        <v>19</v>
      </c>
      <c r="D156" s="3">
        <v>4</v>
      </c>
      <c r="E156" s="4">
        <v>4165900</v>
      </c>
      <c r="F156" s="4">
        <v>16663400</v>
      </c>
    </row>
    <row r="157" spans="1:6" x14ac:dyDescent="0.25">
      <c r="A157" s="3" t="s">
        <v>201</v>
      </c>
      <c r="B157" s="3" t="s">
        <v>18</v>
      </c>
      <c r="C157" s="3" t="s">
        <v>202</v>
      </c>
      <c r="D157" s="3">
        <v>8</v>
      </c>
      <c r="E157" s="4">
        <v>4409000</v>
      </c>
      <c r="F157" s="4">
        <v>35271700</v>
      </c>
    </row>
    <row r="158" spans="1:6" x14ac:dyDescent="0.25">
      <c r="A158" s="3" t="s">
        <v>203</v>
      </c>
      <c r="B158" s="3" t="s">
        <v>149</v>
      </c>
      <c r="C158" s="3" t="s">
        <v>12</v>
      </c>
      <c r="D158" s="3">
        <v>5</v>
      </c>
      <c r="E158" s="4">
        <v>8456700</v>
      </c>
      <c r="F158" s="4">
        <v>42283100</v>
      </c>
    </row>
    <row r="159" spans="1:6" x14ac:dyDescent="0.25">
      <c r="A159" s="3" t="s">
        <v>204</v>
      </c>
      <c r="B159" s="3" t="s">
        <v>29</v>
      </c>
      <c r="C159" s="3" t="s">
        <v>16</v>
      </c>
      <c r="D159" s="3">
        <v>11</v>
      </c>
      <c r="E159" s="4">
        <v>1219400</v>
      </c>
      <c r="F159" s="4">
        <v>13412700</v>
      </c>
    </row>
    <row r="160" spans="1:6" x14ac:dyDescent="0.25">
      <c r="A160" s="3" t="s">
        <v>205</v>
      </c>
      <c r="B160" s="3" t="s">
        <v>18</v>
      </c>
      <c r="C160" s="3" t="s">
        <v>12</v>
      </c>
      <c r="D160" s="3">
        <v>12</v>
      </c>
      <c r="E160" s="4">
        <v>911000</v>
      </c>
      <c r="F160" s="4">
        <v>10931000</v>
      </c>
    </row>
    <row r="161" spans="1:6" x14ac:dyDescent="0.25">
      <c r="A161" s="3" t="s">
        <v>206</v>
      </c>
      <c r="B161" s="3" t="s">
        <v>34</v>
      </c>
      <c r="C161" s="3" t="s">
        <v>16</v>
      </c>
      <c r="D161" s="3">
        <v>7</v>
      </c>
      <c r="E161" s="4">
        <v>1601700</v>
      </c>
      <c r="F161" s="4">
        <v>11211300</v>
      </c>
    </row>
    <row r="162" spans="1:6" x14ac:dyDescent="0.25">
      <c r="A162" s="3" t="s">
        <v>207</v>
      </c>
      <c r="B162" s="3" t="s">
        <v>71</v>
      </c>
      <c r="C162" s="3" t="s">
        <v>12</v>
      </c>
      <c r="D162" s="3">
        <v>7</v>
      </c>
      <c r="E162" s="4">
        <v>2566400</v>
      </c>
      <c r="F162" s="4">
        <v>17964400</v>
      </c>
    </row>
    <row r="163" spans="1:6" x14ac:dyDescent="0.25">
      <c r="A163" s="3" t="s">
        <v>208</v>
      </c>
      <c r="B163" s="3" t="s">
        <v>54</v>
      </c>
      <c r="C163" s="3" t="s">
        <v>16</v>
      </c>
      <c r="D163" s="3">
        <v>22</v>
      </c>
      <c r="E163" s="4">
        <v>694200</v>
      </c>
      <c r="F163" s="4">
        <v>15272000</v>
      </c>
    </row>
    <row r="164" spans="1:6" x14ac:dyDescent="0.25">
      <c r="A164" s="3" t="s">
        <v>209</v>
      </c>
      <c r="B164" s="3" t="s">
        <v>31</v>
      </c>
      <c r="C164" s="3" t="s">
        <v>12</v>
      </c>
      <c r="D164" s="3">
        <v>8</v>
      </c>
      <c r="E164" s="4">
        <v>3172400</v>
      </c>
      <c r="F164" s="4">
        <v>25378990</v>
      </c>
    </row>
    <row r="165" spans="1:6" x14ac:dyDescent="0.25">
      <c r="A165" s="3" t="s">
        <v>210</v>
      </c>
      <c r="B165" s="3" t="s">
        <v>211</v>
      </c>
      <c r="C165" s="3" t="s">
        <v>19</v>
      </c>
      <c r="D165" s="3">
        <v>11</v>
      </c>
      <c r="E165" s="4">
        <v>930000</v>
      </c>
      <c r="F165" s="4">
        <v>10229100</v>
      </c>
    </row>
    <row r="166" spans="1:6" x14ac:dyDescent="0.25">
      <c r="A166" s="3" t="s">
        <v>212</v>
      </c>
      <c r="B166" s="3" t="s">
        <v>50</v>
      </c>
      <c r="C166" s="3" t="s">
        <v>16</v>
      </c>
      <c r="D166" s="3">
        <v>10</v>
      </c>
      <c r="E166" s="4">
        <v>3178500</v>
      </c>
      <c r="F166" s="4">
        <v>31784900</v>
      </c>
    </row>
    <row r="167" spans="1:6" x14ac:dyDescent="0.25">
      <c r="A167" s="3" t="s">
        <v>213</v>
      </c>
      <c r="B167" s="3" t="s">
        <v>23</v>
      </c>
      <c r="C167" s="3" t="s">
        <v>37</v>
      </c>
      <c r="D167" s="3">
        <v>6</v>
      </c>
      <c r="E167" s="4">
        <v>2318300</v>
      </c>
      <c r="F167" s="4">
        <v>13909400</v>
      </c>
    </row>
    <row r="168" spans="1:6" x14ac:dyDescent="0.25">
      <c r="A168" s="3" t="s">
        <v>214</v>
      </c>
      <c r="B168" s="3" t="s">
        <v>215</v>
      </c>
      <c r="C168" s="3" t="s">
        <v>9</v>
      </c>
      <c r="D168" s="3">
        <v>9</v>
      </c>
      <c r="E168" s="4">
        <v>911100</v>
      </c>
      <c r="F168" s="4">
        <v>8199200</v>
      </c>
    </row>
    <row r="169" spans="1:6" x14ac:dyDescent="0.25">
      <c r="A169" s="3" t="s">
        <v>216</v>
      </c>
      <c r="B169" s="3" t="s">
        <v>217</v>
      </c>
      <c r="C169" s="3" t="s">
        <v>12</v>
      </c>
      <c r="D169" s="3">
        <v>3</v>
      </c>
      <c r="E169" s="4">
        <v>9638300</v>
      </c>
      <c r="F169" s="4">
        <v>28914670</v>
      </c>
    </row>
    <row r="170" spans="1:6" x14ac:dyDescent="0.25">
      <c r="A170" s="3" t="s">
        <v>218</v>
      </c>
      <c r="B170" s="3" t="s">
        <v>219</v>
      </c>
      <c r="C170" s="3" t="s">
        <v>9</v>
      </c>
      <c r="D170" s="3">
        <v>8</v>
      </c>
      <c r="E170" s="4">
        <v>1276100</v>
      </c>
      <c r="F170" s="4">
        <v>10208500</v>
      </c>
    </row>
    <row r="171" spans="1:6" x14ac:dyDescent="0.25">
      <c r="A171" s="3" t="s">
        <v>220</v>
      </c>
      <c r="B171" s="3" t="s">
        <v>8</v>
      </c>
      <c r="C171" s="3" t="s">
        <v>9</v>
      </c>
      <c r="D171" s="3">
        <v>6</v>
      </c>
      <c r="E171" s="4">
        <v>1450300</v>
      </c>
      <c r="F171" s="4">
        <v>8701400</v>
      </c>
    </row>
    <row r="172" spans="1:6" x14ac:dyDescent="0.25">
      <c r="A172" s="3" t="s">
        <v>221</v>
      </c>
      <c r="B172" s="3" t="s">
        <v>34</v>
      </c>
      <c r="C172" s="3" t="s">
        <v>25</v>
      </c>
      <c r="D172" s="3">
        <v>8</v>
      </c>
      <c r="E172" s="4">
        <v>3754300</v>
      </c>
      <c r="F172" s="4">
        <v>30033900</v>
      </c>
    </row>
    <row r="173" spans="1:6" x14ac:dyDescent="0.25">
      <c r="A173" s="3" t="s">
        <v>222</v>
      </c>
      <c r="B173" s="3" t="s">
        <v>8</v>
      </c>
      <c r="C173" s="3" t="s">
        <v>16</v>
      </c>
      <c r="D173" s="3">
        <v>15</v>
      </c>
      <c r="E173" s="4">
        <v>648300</v>
      </c>
      <c r="F173" s="4">
        <v>9723200</v>
      </c>
    </row>
    <row r="174" spans="1:6" x14ac:dyDescent="0.25">
      <c r="A174" s="3" t="s">
        <v>223</v>
      </c>
      <c r="B174" s="3" t="s">
        <v>62</v>
      </c>
      <c r="C174" s="3" t="s">
        <v>16</v>
      </c>
      <c r="D174" s="3">
        <v>3</v>
      </c>
      <c r="E174" s="4">
        <v>15055400</v>
      </c>
      <c r="F174" s="4">
        <v>45166000</v>
      </c>
    </row>
    <row r="175" spans="1:6" x14ac:dyDescent="0.25">
      <c r="A175" s="3" t="s">
        <v>224</v>
      </c>
      <c r="B175" s="3" t="s">
        <v>14</v>
      </c>
      <c r="C175" s="3" t="s">
        <v>9</v>
      </c>
      <c r="D175" s="3">
        <v>11</v>
      </c>
      <c r="E175" s="4">
        <v>2020300</v>
      </c>
      <c r="F175" s="4">
        <v>22223200</v>
      </c>
    </row>
    <row r="176" spans="1:6" x14ac:dyDescent="0.25">
      <c r="A176" s="3" t="s">
        <v>225</v>
      </c>
      <c r="B176" s="3" t="s">
        <v>48</v>
      </c>
      <c r="C176" s="3" t="s">
        <v>16</v>
      </c>
      <c r="D176" s="3">
        <v>8</v>
      </c>
      <c r="E176" s="4">
        <v>6017000</v>
      </c>
      <c r="F176" s="4">
        <v>48136000</v>
      </c>
    </row>
    <row r="177" spans="1:6" x14ac:dyDescent="0.25">
      <c r="A177" s="3" t="s">
        <v>226</v>
      </c>
      <c r="B177" s="3" t="s">
        <v>14</v>
      </c>
      <c r="C177" s="3" t="s">
        <v>12</v>
      </c>
      <c r="D177" s="3">
        <v>7</v>
      </c>
      <c r="E177" s="4">
        <v>1231300</v>
      </c>
      <c r="F177" s="4">
        <v>8618600</v>
      </c>
    </row>
    <row r="178" spans="1:6" x14ac:dyDescent="0.25">
      <c r="A178" s="3" t="s">
        <v>227</v>
      </c>
      <c r="B178" s="3" t="s">
        <v>21</v>
      </c>
      <c r="C178" s="3" t="s">
        <v>87</v>
      </c>
      <c r="D178" s="3">
        <v>3</v>
      </c>
      <c r="E178" s="4">
        <v>26186200</v>
      </c>
      <c r="F178" s="4">
        <v>78558480</v>
      </c>
    </row>
    <row r="179" spans="1:6" x14ac:dyDescent="0.25">
      <c r="A179" s="3" t="s">
        <v>228</v>
      </c>
      <c r="B179" s="3" t="s">
        <v>229</v>
      </c>
      <c r="C179" s="3" t="s">
        <v>12</v>
      </c>
      <c r="D179" s="3">
        <v>5</v>
      </c>
      <c r="E179" s="4">
        <v>5792100</v>
      </c>
      <c r="F179" s="4">
        <v>28960100</v>
      </c>
    </row>
    <row r="180" spans="1:6" x14ac:dyDescent="0.25">
      <c r="A180" s="3" t="s">
        <v>230</v>
      </c>
      <c r="B180" s="3" t="s">
        <v>34</v>
      </c>
      <c r="C180" s="3" t="s">
        <v>9</v>
      </c>
      <c r="D180" s="3">
        <v>9</v>
      </c>
      <c r="E180" s="4">
        <v>784700</v>
      </c>
      <c r="F180" s="4">
        <v>7062200</v>
      </c>
    </row>
    <row r="181" spans="1:6" x14ac:dyDescent="0.25">
      <c r="A181" s="3" t="s">
        <v>231</v>
      </c>
      <c r="B181" s="3" t="s">
        <v>105</v>
      </c>
      <c r="C181" s="3" t="s">
        <v>9</v>
      </c>
      <c r="D181" s="3">
        <v>14</v>
      </c>
      <c r="E181" s="4">
        <v>977200</v>
      </c>
      <c r="F181" s="4">
        <v>13680700</v>
      </c>
    </row>
    <row r="182" spans="1:6" x14ac:dyDescent="0.25">
      <c r="A182" s="3" t="s">
        <v>232</v>
      </c>
      <c r="B182" s="3" t="s">
        <v>62</v>
      </c>
      <c r="C182" s="3" t="s">
        <v>9</v>
      </c>
      <c r="D182" s="3">
        <v>11</v>
      </c>
      <c r="E182" s="4">
        <v>1611100</v>
      </c>
      <c r="F182" s="4">
        <v>17721200</v>
      </c>
    </row>
    <row r="183" spans="1:6" x14ac:dyDescent="0.25">
      <c r="A183" s="3" t="s">
        <v>233</v>
      </c>
      <c r="B183" s="3" t="s">
        <v>71</v>
      </c>
      <c r="C183" s="3" t="s">
        <v>9</v>
      </c>
      <c r="D183" s="3">
        <v>19</v>
      </c>
      <c r="E183" s="4">
        <v>587600</v>
      </c>
      <c r="F183" s="4">
        <v>11163600</v>
      </c>
    </row>
    <row r="184" spans="1:6" x14ac:dyDescent="0.25">
      <c r="A184" s="3" t="s">
        <v>234</v>
      </c>
      <c r="B184" s="3" t="s">
        <v>21</v>
      </c>
      <c r="C184" s="3" t="s">
        <v>9</v>
      </c>
      <c r="D184" s="3">
        <v>18</v>
      </c>
      <c r="E184" s="4">
        <v>3330600</v>
      </c>
      <c r="F184" s="4">
        <v>59949820</v>
      </c>
    </row>
    <row r="185" spans="1:6" x14ac:dyDescent="0.25">
      <c r="A185" s="3" t="s">
        <v>235</v>
      </c>
      <c r="B185" s="3" t="s">
        <v>44</v>
      </c>
      <c r="C185" s="3" t="s">
        <v>108</v>
      </c>
      <c r="D185" s="3">
        <v>14</v>
      </c>
      <c r="E185" s="4">
        <v>1998600</v>
      </c>
      <c r="F185" s="4">
        <v>27979870</v>
      </c>
    </row>
    <row r="186" spans="1:6" x14ac:dyDescent="0.25">
      <c r="A186" s="3" t="s">
        <v>236</v>
      </c>
      <c r="B186" s="3" t="s">
        <v>71</v>
      </c>
      <c r="C186" s="3" t="s">
        <v>16</v>
      </c>
      <c r="D186" s="3">
        <v>10</v>
      </c>
      <c r="E186" s="4">
        <v>2152400</v>
      </c>
      <c r="F186" s="4">
        <v>21523500</v>
      </c>
    </row>
    <row r="187" spans="1:6" x14ac:dyDescent="0.25">
      <c r="A187" s="3" t="s">
        <v>237</v>
      </c>
      <c r="B187" s="3" t="s">
        <v>57</v>
      </c>
      <c r="C187" s="3" t="s">
        <v>25</v>
      </c>
      <c r="D187" s="3">
        <v>10</v>
      </c>
      <c r="E187" s="4">
        <v>1293500</v>
      </c>
      <c r="F187" s="4">
        <v>12934600</v>
      </c>
    </row>
    <row r="188" spans="1:6" x14ac:dyDescent="0.25">
      <c r="A188" s="3" t="s">
        <v>238</v>
      </c>
      <c r="B188" s="3" t="s">
        <v>8</v>
      </c>
      <c r="C188" s="3" t="s">
        <v>16</v>
      </c>
      <c r="D188" s="3">
        <v>10</v>
      </c>
      <c r="E188" s="4">
        <v>4755800</v>
      </c>
      <c r="F188" s="4">
        <v>47557920</v>
      </c>
    </row>
    <row r="189" spans="1:6" x14ac:dyDescent="0.25">
      <c r="A189" s="3" t="s">
        <v>239</v>
      </c>
      <c r="B189" s="3" t="s">
        <v>135</v>
      </c>
      <c r="C189" s="3" t="s">
        <v>12</v>
      </c>
      <c r="D189" s="3">
        <v>8</v>
      </c>
      <c r="E189" s="4">
        <v>1264500</v>
      </c>
      <c r="F189" s="4">
        <v>10115800</v>
      </c>
    </row>
    <row r="190" spans="1:6" x14ac:dyDescent="0.25">
      <c r="A190" s="3" t="s">
        <v>240</v>
      </c>
      <c r="B190" s="3" t="s">
        <v>116</v>
      </c>
      <c r="C190" s="3" t="s">
        <v>12</v>
      </c>
      <c r="D190" s="3">
        <v>14</v>
      </c>
      <c r="E190" s="4">
        <v>904800</v>
      </c>
      <c r="F190" s="4">
        <v>12667000</v>
      </c>
    </row>
    <row r="191" spans="1:6" x14ac:dyDescent="0.25">
      <c r="A191" s="3" t="s">
        <v>241</v>
      </c>
      <c r="B191" s="3" t="s">
        <v>59</v>
      </c>
      <c r="C191" s="3" t="s">
        <v>12</v>
      </c>
      <c r="D191" s="3">
        <v>20</v>
      </c>
      <c r="E191" s="4">
        <v>491500</v>
      </c>
      <c r="F191" s="4">
        <v>9828800</v>
      </c>
    </row>
    <row r="192" spans="1:6" x14ac:dyDescent="0.25">
      <c r="A192" s="3" t="s">
        <v>242</v>
      </c>
      <c r="B192" s="3" t="s">
        <v>50</v>
      </c>
      <c r="C192" s="3" t="s">
        <v>12</v>
      </c>
      <c r="D192" s="3">
        <v>8</v>
      </c>
      <c r="E192" s="4">
        <v>2564400</v>
      </c>
      <c r="F192" s="4">
        <v>20514600</v>
      </c>
    </row>
    <row r="193" spans="1:6" x14ac:dyDescent="0.25">
      <c r="A193" s="3" t="s">
        <v>243</v>
      </c>
      <c r="B193" s="3" t="s">
        <v>23</v>
      </c>
      <c r="C193" s="3" t="s">
        <v>12</v>
      </c>
      <c r="D193" s="3">
        <v>9</v>
      </c>
      <c r="E193" s="4">
        <v>1009700</v>
      </c>
      <c r="F193" s="4">
        <v>9086800</v>
      </c>
    </row>
    <row r="194" spans="1:6" x14ac:dyDescent="0.25">
      <c r="A194" s="3" t="s">
        <v>244</v>
      </c>
      <c r="B194" s="3" t="s">
        <v>71</v>
      </c>
      <c r="C194" s="3" t="s">
        <v>9</v>
      </c>
      <c r="D194" s="3">
        <v>10</v>
      </c>
      <c r="E194" s="4">
        <v>2373800</v>
      </c>
      <c r="F194" s="4">
        <v>23737300</v>
      </c>
    </row>
    <row r="195" spans="1:6" x14ac:dyDescent="0.25">
      <c r="A195" s="3" t="s">
        <v>245</v>
      </c>
      <c r="B195" s="3" t="s">
        <v>62</v>
      </c>
      <c r="C195" s="3" t="s">
        <v>9</v>
      </c>
      <c r="D195" s="3">
        <v>10</v>
      </c>
      <c r="E195" s="4">
        <v>1151600</v>
      </c>
      <c r="F195" s="4">
        <v>11515300</v>
      </c>
    </row>
    <row r="196" spans="1:6" x14ac:dyDescent="0.25">
      <c r="A196" s="3" t="s">
        <v>246</v>
      </c>
      <c r="B196" s="3" t="s">
        <v>27</v>
      </c>
      <c r="C196" s="3" t="s">
        <v>9</v>
      </c>
      <c r="D196" s="3">
        <v>11</v>
      </c>
      <c r="E196" s="4">
        <v>1246700</v>
      </c>
      <c r="F196" s="4">
        <v>13712700</v>
      </c>
    </row>
    <row r="197" spans="1:6" x14ac:dyDescent="0.25">
      <c r="A197" s="3" t="s">
        <v>247</v>
      </c>
      <c r="B197" s="3" t="s">
        <v>67</v>
      </c>
      <c r="C197" s="3" t="s">
        <v>37</v>
      </c>
      <c r="D197" s="3">
        <v>12</v>
      </c>
      <c r="E197" s="4">
        <v>2448400</v>
      </c>
      <c r="F197" s="4">
        <v>29380000</v>
      </c>
    </row>
    <row r="198" spans="1:6" x14ac:dyDescent="0.25">
      <c r="A198" s="3" t="s">
        <v>248</v>
      </c>
      <c r="B198" s="3" t="s">
        <v>18</v>
      </c>
      <c r="C198" s="3" t="s">
        <v>9</v>
      </c>
      <c r="D198" s="3">
        <v>16</v>
      </c>
      <c r="E198" s="4">
        <v>672000</v>
      </c>
      <c r="F198" s="4">
        <v>10751400</v>
      </c>
    </row>
    <row r="199" spans="1:6" x14ac:dyDescent="0.25">
      <c r="A199" s="3" t="s">
        <v>249</v>
      </c>
      <c r="B199" s="3" t="s">
        <v>135</v>
      </c>
      <c r="C199" s="3" t="s">
        <v>12</v>
      </c>
      <c r="D199" s="3">
        <v>11</v>
      </c>
      <c r="E199" s="4">
        <v>637900</v>
      </c>
      <c r="F199" s="4">
        <v>7016300</v>
      </c>
    </row>
    <row r="200" spans="1:6" x14ac:dyDescent="0.25">
      <c r="A200" s="3" t="s">
        <v>250</v>
      </c>
      <c r="B200" s="3" t="s">
        <v>34</v>
      </c>
      <c r="C200" s="3" t="s">
        <v>25</v>
      </c>
      <c r="D200" s="3">
        <v>8</v>
      </c>
      <c r="E200" s="4">
        <v>1781800</v>
      </c>
      <c r="F200" s="4">
        <v>14254000</v>
      </c>
    </row>
    <row r="201" spans="1:6" x14ac:dyDescent="0.25">
      <c r="A201" s="3" t="s">
        <v>251</v>
      </c>
      <c r="B201" s="3" t="s">
        <v>50</v>
      </c>
      <c r="C201" s="3" t="s">
        <v>12</v>
      </c>
      <c r="D201" s="3">
        <v>29</v>
      </c>
      <c r="E201" s="4">
        <v>397600</v>
      </c>
      <c r="F201" s="4">
        <v>11529000</v>
      </c>
    </row>
    <row r="202" spans="1:6" x14ac:dyDescent="0.25">
      <c r="A202" s="3" t="s">
        <v>252</v>
      </c>
      <c r="B202" s="3" t="s">
        <v>54</v>
      </c>
      <c r="C202" s="3" t="s">
        <v>12</v>
      </c>
      <c r="D202" s="3">
        <v>5</v>
      </c>
      <c r="E202" s="4">
        <v>13610900</v>
      </c>
      <c r="F202" s="4">
        <v>68054400</v>
      </c>
    </row>
    <row r="203" spans="1:6" x14ac:dyDescent="0.25">
      <c r="A203" s="3" t="s">
        <v>253</v>
      </c>
      <c r="B203" s="3" t="s">
        <v>50</v>
      </c>
      <c r="C203" s="3" t="s">
        <v>25</v>
      </c>
      <c r="D203" s="3">
        <v>4</v>
      </c>
      <c r="E203" s="4">
        <v>5133700</v>
      </c>
      <c r="F203" s="4">
        <v>20534500</v>
      </c>
    </row>
    <row r="204" spans="1:6" x14ac:dyDescent="0.25">
      <c r="A204" s="3" t="s">
        <v>254</v>
      </c>
      <c r="B204" s="3" t="s">
        <v>54</v>
      </c>
      <c r="C204" s="3" t="s">
        <v>12</v>
      </c>
      <c r="D204" s="3">
        <v>10</v>
      </c>
      <c r="E204" s="4">
        <v>2155400</v>
      </c>
      <c r="F204" s="4">
        <v>21553200</v>
      </c>
    </row>
    <row r="205" spans="1:6" x14ac:dyDescent="0.25">
      <c r="A205" s="3" t="s">
        <v>255</v>
      </c>
      <c r="B205" s="3" t="s">
        <v>29</v>
      </c>
      <c r="C205" s="3" t="s">
        <v>16</v>
      </c>
      <c r="D205" s="3">
        <v>7</v>
      </c>
      <c r="E205" s="4">
        <v>7314700</v>
      </c>
      <c r="F205" s="4">
        <v>51202750</v>
      </c>
    </row>
    <row r="206" spans="1:6" x14ac:dyDescent="0.25">
      <c r="A206" s="3" t="s">
        <v>256</v>
      </c>
      <c r="B206" s="3" t="s">
        <v>34</v>
      </c>
      <c r="C206" s="3" t="s">
        <v>25</v>
      </c>
      <c r="D206" s="3">
        <v>19</v>
      </c>
      <c r="E206" s="4">
        <v>480900</v>
      </c>
      <c r="F206" s="4">
        <v>9135300</v>
      </c>
    </row>
    <row r="207" spans="1:6" x14ac:dyDescent="0.25">
      <c r="A207" s="3" t="s">
        <v>152</v>
      </c>
      <c r="B207" s="3" t="s">
        <v>34</v>
      </c>
      <c r="C207" s="3" t="s">
        <v>25</v>
      </c>
      <c r="D207" s="3">
        <v>8</v>
      </c>
      <c r="E207" s="4">
        <v>631600</v>
      </c>
      <c r="F207" s="4">
        <v>5052400</v>
      </c>
    </row>
    <row r="208" spans="1:6" x14ac:dyDescent="0.25">
      <c r="A208" s="3" t="s">
        <v>257</v>
      </c>
      <c r="B208" s="3" t="s">
        <v>21</v>
      </c>
      <c r="C208" s="3" t="s">
        <v>87</v>
      </c>
      <c r="D208" s="3">
        <v>7</v>
      </c>
      <c r="E208" s="4">
        <v>12730900</v>
      </c>
      <c r="F208" s="4">
        <v>89115630</v>
      </c>
    </row>
    <row r="209" spans="1:6" x14ac:dyDescent="0.25">
      <c r="A209" s="3" t="s">
        <v>258</v>
      </c>
      <c r="B209" s="3" t="s">
        <v>94</v>
      </c>
      <c r="C209" s="3" t="s">
        <v>16</v>
      </c>
      <c r="D209" s="3">
        <v>7</v>
      </c>
      <c r="E209" s="4">
        <v>2833600</v>
      </c>
      <c r="F209" s="4">
        <v>19835000</v>
      </c>
    </row>
    <row r="210" spans="1:6" x14ac:dyDescent="0.25">
      <c r="A210" s="3" t="s">
        <v>259</v>
      </c>
      <c r="B210" s="3" t="s">
        <v>14</v>
      </c>
      <c r="C210" s="3" t="s">
        <v>12</v>
      </c>
      <c r="D210" s="3">
        <v>8</v>
      </c>
      <c r="E210" s="4">
        <v>2294200</v>
      </c>
      <c r="F210" s="4">
        <v>18353600</v>
      </c>
    </row>
    <row r="211" spans="1:6" x14ac:dyDescent="0.25">
      <c r="A211" s="3" t="s">
        <v>260</v>
      </c>
      <c r="B211" s="3" t="s">
        <v>261</v>
      </c>
      <c r="C211" s="3" t="s">
        <v>25</v>
      </c>
      <c r="D211" s="3">
        <v>16</v>
      </c>
      <c r="E211" s="4">
        <v>624700</v>
      </c>
      <c r="F211" s="4">
        <v>9994300</v>
      </c>
    </row>
    <row r="212" spans="1:6" x14ac:dyDescent="0.25">
      <c r="A212" s="3" t="s">
        <v>262</v>
      </c>
      <c r="B212" s="3" t="s">
        <v>23</v>
      </c>
      <c r="C212" s="3" t="s">
        <v>16</v>
      </c>
      <c r="D212" s="3">
        <v>8</v>
      </c>
      <c r="E212" s="4">
        <v>1737700</v>
      </c>
      <c r="F212" s="4">
        <v>13901200</v>
      </c>
    </row>
    <row r="213" spans="1:6" x14ac:dyDescent="0.25">
      <c r="A213" s="3" t="s">
        <v>263</v>
      </c>
      <c r="B213" s="3" t="s">
        <v>122</v>
      </c>
      <c r="C213" s="3" t="s">
        <v>16</v>
      </c>
      <c r="D213" s="3">
        <v>7</v>
      </c>
      <c r="E213" s="4">
        <v>896400</v>
      </c>
      <c r="F213" s="4">
        <v>6274700</v>
      </c>
    </row>
    <row r="214" spans="1:6" x14ac:dyDescent="0.25">
      <c r="A214" s="3" t="s">
        <v>264</v>
      </c>
      <c r="B214" s="3" t="s">
        <v>217</v>
      </c>
      <c r="C214" s="3" t="s">
        <v>87</v>
      </c>
      <c r="D214" s="3">
        <v>7</v>
      </c>
      <c r="E214" s="4">
        <v>1750600</v>
      </c>
      <c r="F214" s="4">
        <v>12253900</v>
      </c>
    </row>
    <row r="215" spans="1:6" x14ac:dyDescent="0.25">
      <c r="A215" s="3" t="s">
        <v>265</v>
      </c>
      <c r="B215" s="3" t="s">
        <v>94</v>
      </c>
      <c r="C215" s="3" t="s">
        <v>16</v>
      </c>
      <c r="D215" s="3">
        <v>1</v>
      </c>
      <c r="E215" s="4">
        <v>9776600</v>
      </c>
      <c r="F215" s="4">
        <v>9776600</v>
      </c>
    </row>
    <row r="216" spans="1:6" x14ac:dyDescent="0.25">
      <c r="A216" s="3" t="s">
        <v>266</v>
      </c>
      <c r="B216" s="3" t="s">
        <v>267</v>
      </c>
      <c r="C216" s="3" t="s">
        <v>9</v>
      </c>
      <c r="D216" s="3">
        <v>7</v>
      </c>
      <c r="E216" s="4">
        <v>2465500</v>
      </c>
      <c r="F216" s="4">
        <v>17258400</v>
      </c>
    </row>
    <row r="217" spans="1:6" x14ac:dyDescent="0.25">
      <c r="A217" s="3" t="s">
        <v>268</v>
      </c>
      <c r="B217" s="3" t="s">
        <v>217</v>
      </c>
      <c r="C217" s="3" t="s">
        <v>37</v>
      </c>
      <c r="D217" s="3">
        <v>16</v>
      </c>
      <c r="E217" s="4">
        <v>1050700</v>
      </c>
      <c r="F217" s="4">
        <v>16810000</v>
      </c>
    </row>
    <row r="218" spans="1:6" x14ac:dyDescent="0.25">
      <c r="A218" s="3" t="s">
        <v>269</v>
      </c>
      <c r="B218" s="3" t="s">
        <v>11</v>
      </c>
      <c r="C218" s="3" t="s">
        <v>9</v>
      </c>
      <c r="D218" s="3">
        <v>1</v>
      </c>
      <c r="E218" s="4">
        <v>13969800</v>
      </c>
      <c r="F218" s="4">
        <v>13969800</v>
      </c>
    </row>
    <row r="219" spans="1:6" x14ac:dyDescent="0.25">
      <c r="A219" s="3" t="s">
        <v>270</v>
      </c>
      <c r="B219" s="3" t="s">
        <v>21</v>
      </c>
      <c r="C219" s="3" t="s">
        <v>12</v>
      </c>
      <c r="D219" s="3">
        <v>11</v>
      </c>
      <c r="E219" s="4">
        <v>2947200</v>
      </c>
      <c r="F219" s="4">
        <v>32419000</v>
      </c>
    </row>
    <row r="220" spans="1:6" x14ac:dyDescent="0.25">
      <c r="A220" s="3" t="s">
        <v>271</v>
      </c>
      <c r="B220" s="3" t="s">
        <v>100</v>
      </c>
      <c r="C220" s="3" t="s">
        <v>37</v>
      </c>
      <c r="D220" s="3">
        <v>20</v>
      </c>
      <c r="E220" s="4">
        <v>1310800</v>
      </c>
      <c r="F220" s="4">
        <v>26216000</v>
      </c>
    </row>
    <row r="221" spans="1:6" x14ac:dyDescent="0.25">
      <c r="A221" s="3" t="s">
        <v>272</v>
      </c>
      <c r="B221" s="3" t="s">
        <v>116</v>
      </c>
      <c r="C221" s="3" t="s">
        <v>12</v>
      </c>
      <c r="D221" s="3">
        <v>6</v>
      </c>
      <c r="E221" s="4">
        <v>4330800</v>
      </c>
      <c r="F221" s="4">
        <v>25984570</v>
      </c>
    </row>
    <row r="222" spans="1:6" x14ac:dyDescent="0.25">
      <c r="A222" s="3" t="s">
        <v>273</v>
      </c>
      <c r="B222" s="3" t="s">
        <v>14</v>
      </c>
      <c r="C222" s="3" t="s">
        <v>16</v>
      </c>
      <c r="D222" s="3">
        <v>15</v>
      </c>
      <c r="E222" s="4">
        <v>441200</v>
      </c>
      <c r="F222" s="4">
        <v>6617700</v>
      </c>
    </row>
    <row r="223" spans="1:6" x14ac:dyDescent="0.25">
      <c r="A223" s="3" t="s">
        <v>274</v>
      </c>
      <c r="B223" s="3" t="s">
        <v>267</v>
      </c>
      <c r="C223" s="3" t="s">
        <v>25</v>
      </c>
      <c r="D223" s="3">
        <v>2</v>
      </c>
      <c r="E223" s="4">
        <v>14178500</v>
      </c>
      <c r="F223" s="4">
        <v>28357000</v>
      </c>
    </row>
    <row r="224" spans="1:6" x14ac:dyDescent="0.25">
      <c r="A224" s="3" t="s">
        <v>275</v>
      </c>
      <c r="B224" s="3" t="s">
        <v>149</v>
      </c>
      <c r="C224" s="3" t="s">
        <v>9</v>
      </c>
      <c r="D224" s="3">
        <v>7</v>
      </c>
      <c r="E224" s="4">
        <v>1131000</v>
      </c>
      <c r="F224" s="4">
        <v>7917000</v>
      </c>
    </row>
    <row r="225" spans="1:6" x14ac:dyDescent="0.25">
      <c r="A225" s="3" t="s">
        <v>276</v>
      </c>
      <c r="B225" s="3" t="s">
        <v>122</v>
      </c>
      <c r="C225" s="3" t="s">
        <v>9</v>
      </c>
      <c r="D225" s="3">
        <v>6</v>
      </c>
      <c r="E225" s="4">
        <v>5035500</v>
      </c>
      <c r="F225" s="4">
        <v>30212570</v>
      </c>
    </row>
    <row r="226" spans="1:6" x14ac:dyDescent="0.25">
      <c r="A226" s="3" t="s">
        <v>277</v>
      </c>
      <c r="B226" s="3" t="s">
        <v>31</v>
      </c>
      <c r="C226" s="3" t="s">
        <v>16</v>
      </c>
      <c r="D226" s="3">
        <v>7</v>
      </c>
      <c r="E226" s="4">
        <v>1784100</v>
      </c>
      <c r="F226" s="4">
        <v>12488300</v>
      </c>
    </row>
    <row r="227" spans="1:6" x14ac:dyDescent="0.25">
      <c r="A227" s="3" t="s">
        <v>278</v>
      </c>
      <c r="B227" s="3" t="s">
        <v>21</v>
      </c>
      <c r="C227" s="3" t="s">
        <v>25</v>
      </c>
      <c r="D227" s="3">
        <v>8</v>
      </c>
      <c r="E227" s="4">
        <v>12001500</v>
      </c>
      <c r="F227" s="4">
        <v>96011380</v>
      </c>
    </row>
    <row r="228" spans="1:6" x14ac:dyDescent="0.25">
      <c r="A228" s="3" t="s">
        <v>279</v>
      </c>
      <c r="B228" s="3" t="s">
        <v>21</v>
      </c>
      <c r="C228" s="3" t="s">
        <v>25</v>
      </c>
      <c r="D228" s="3">
        <v>7</v>
      </c>
      <c r="E228" s="4">
        <v>3246500</v>
      </c>
      <c r="F228" s="4">
        <v>22725000</v>
      </c>
    </row>
    <row r="229" spans="1:6" x14ac:dyDescent="0.25">
      <c r="A229" s="3" t="s">
        <v>280</v>
      </c>
      <c r="B229" s="3" t="s">
        <v>21</v>
      </c>
      <c r="C229" s="3" t="s">
        <v>12</v>
      </c>
      <c r="D229" s="3">
        <v>11</v>
      </c>
      <c r="E229" s="4">
        <v>3131400</v>
      </c>
      <c r="F229" s="4">
        <v>34444900</v>
      </c>
    </row>
    <row r="230" spans="1:6" x14ac:dyDescent="0.25">
      <c r="A230" s="3" t="s">
        <v>281</v>
      </c>
      <c r="B230" s="3" t="s">
        <v>122</v>
      </c>
      <c r="C230" s="3" t="s">
        <v>25</v>
      </c>
      <c r="D230" s="3">
        <v>11</v>
      </c>
      <c r="E230" s="4">
        <v>2744700</v>
      </c>
      <c r="F230" s="4">
        <v>30191000</v>
      </c>
    </row>
    <row r="231" spans="1:6" x14ac:dyDescent="0.25">
      <c r="A231" s="3" t="s">
        <v>282</v>
      </c>
      <c r="B231" s="3" t="s">
        <v>34</v>
      </c>
      <c r="C231" s="3" t="s">
        <v>25</v>
      </c>
      <c r="D231" s="3">
        <v>6</v>
      </c>
      <c r="E231" s="4">
        <v>2830900</v>
      </c>
      <c r="F231" s="4">
        <v>16985100</v>
      </c>
    </row>
    <row r="232" spans="1:6" x14ac:dyDescent="0.25">
      <c r="A232" s="3" t="s">
        <v>283</v>
      </c>
      <c r="B232" s="3" t="s">
        <v>114</v>
      </c>
      <c r="C232" s="3" t="s">
        <v>25</v>
      </c>
      <c r="D232" s="3">
        <v>10</v>
      </c>
      <c r="E232" s="4">
        <v>1294400</v>
      </c>
      <c r="F232" s="4">
        <v>12944000</v>
      </c>
    </row>
    <row r="233" spans="1:6" x14ac:dyDescent="0.25">
      <c r="A233" s="3" t="s">
        <v>284</v>
      </c>
      <c r="B233" s="3" t="s">
        <v>59</v>
      </c>
      <c r="C233" s="3" t="s">
        <v>9</v>
      </c>
      <c r="D233" s="3">
        <v>7</v>
      </c>
      <c r="E233" s="4">
        <v>882900</v>
      </c>
      <c r="F233" s="4">
        <v>6180200</v>
      </c>
    </row>
    <row r="234" spans="1:6" x14ac:dyDescent="0.25">
      <c r="A234" s="3" t="s">
        <v>285</v>
      </c>
      <c r="B234" s="3" t="s">
        <v>100</v>
      </c>
      <c r="C234" s="3" t="s">
        <v>12</v>
      </c>
      <c r="D234" s="3">
        <v>8</v>
      </c>
      <c r="E234" s="4">
        <v>1080800</v>
      </c>
      <c r="F234" s="4">
        <v>8645700</v>
      </c>
    </row>
    <row r="235" spans="1:6" x14ac:dyDescent="0.25">
      <c r="A235" s="3" t="s">
        <v>286</v>
      </c>
      <c r="B235" s="3" t="s">
        <v>29</v>
      </c>
      <c r="C235" s="3" t="s">
        <v>37</v>
      </c>
      <c r="D235" s="3">
        <v>15</v>
      </c>
      <c r="E235" s="4">
        <v>758100</v>
      </c>
      <c r="F235" s="4">
        <v>11370800</v>
      </c>
    </row>
    <row r="236" spans="1:6" x14ac:dyDescent="0.25">
      <c r="A236" s="3" t="s">
        <v>287</v>
      </c>
      <c r="B236" s="3" t="s">
        <v>122</v>
      </c>
      <c r="C236" s="3" t="s">
        <v>9</v>
      </c>
      <c r="D236" s="3">
        <v>9</v>
      </c>
      <c r="E236" s="4">
        <v>2556300</v>
      </c>
      <c r="F236" s="4">
        <v>23006090</v>
      </c>
    </row>
    <row r="237" spans="1:6" x14ac:dyDescent="0.25">
      <c r="A237" s="3" t="s">
        <v>288</v>
      </c>
      <c r="B237" s="3" t="s">
        <v>122</v>
      </c>
      <c r="C237" s="3" t="s">
        <v>25</v>
      </c>
      <c r="D237" s="3">
        <v>6</v>
      </c>
      <c r="E237" s="4">
        <v>2362000</v>
      </c>
      <c r="F237" s="4">
        <v>14171900</v>
      </c>
    </row>
    <row r="238" spans="1:6" x14ac:dyDescent="0.25">
      <c r="A238" s="3" t="s">
        <v>289</v>
      </c>
      <c r="B238" s="3" t="s">
        <v>290</v>
      </c>
      <c r="C238" s="3" t="s">
        <v>16</v>
      </c>
      <c r="D238" s="3">
        <v>9</v>
      </c>
      <c r="E238" s="4">
        <v>1764600</v>
      </c>
      <c r="F238" s="4">
        <v>15881300</v>
      </c>
    </row>
    <row r="239" spans="1:6" x14ac:dyDescent="0.25">
      <c r="A239" s="3" t="s">
        <v>291</v>
      </c>
      <c r="B239" s="3" t="s">
        <v>92</v>
      </c>
      <c r="C239" s="3" t="s">
        <v>16</v>
      </c>
      <c r="D239" s="3">
        <v>3</v>
      </c>
      <c r="E239" s="4">
        <v>8258000</v>
      </c>
      <c r="F239" s="4">
        <v>24774000</v>
      </c>
    </row>
    <row r="240" spans="1:6" x14ac:dyDescent="0.25">
      <c r="A240" s="3" t="s">
        <v>292</v>
      </c>
      <c r="B240" s="3" t="s">
        <v>94</v>
      </c>
      <c r="C240" s="3" t="s">
        <v>12</v>
      </c>
      <c r="D240" s="3">
        <v>7</v>
      </c>
      <c r="E240" s="4">
        <v>2223900</v>
      </c>
      <c r="F240" s="4">
        <v>15566800</v>
      </c>
    </row>
    <row r="241" spans="1:6" x14ac:dyDescent="0.25">
      <c r="A241" s="3" t="s">
        <v>293</v>
      </c>
      <c r="B241" s="3" t="s">
        <v>71</v>
      </c>
      <c r="C241" s="3" t="s">
        <v>9</v>
      </c>
      <c r="D241" s="3">
        <v>9</v>
      </c>
      <c r="E241" s="4">
        <v>1711400</v>
      </c>
      <c r="F241" s="4">
        <v>15402500</v>
      </c>
    </row>
    <row r="242" spans="1:6" x14ac:dyDescent="0.25">
      <c r="A242" s="3" t="s">
        <v>294</v>
      </c>
      <c r="B242" s="3" t="s">
        <v>21</v>
      </c>
      <c r="C242" s="3" t="s">
        <v>16</v>
      </c>
      <c r="D242" s="3">
        <v>8</v>
      </c>
      <c r="E242" s="4">
        <v>2378800</v>
      </c>
      <c r="F242" s="4">
        <v>19030000</v>
      </c>
    </row>
    <row r="243" spans="1:6" x14ac:dyDescent="0.25">
      <c r="A243" s="3" t="s">
        <v>295</v>
      </c>
      <c r="B243" s="3" t="s">
        <v>59</v>
      </c>
      <c r="C243" s="3" t="s">
        <v>9</v>
      </c>
      <c r="D243" s="3">
        <v>13</v>
      </c>
      <c r="E243" s="4">
        <v>2250600</v>
      </c>
      <c r="F243" s="4">
        <v>29256920</v>
      </c>
    </row>
    <row r="244" spans="1:6" x14ac:dyDescent="0.25">
      <c r="A244" s="3" t="s">
        <v>296</v>
      </c>
      <c r="B244" s="3" t="s">
        <v>14</v>
      </c>
      <c r="C244" s="3" t="s">
        <v>12</v>
      </c>
      <c r="D244" s="3">
        <v>7</v>
      </c>
      <c r="E244" s="4">
        <v>3912700</v>
      </c>
      <c r="F244" s="4">
        <v>27388380</v>
      </c>
    </row>
    <row r="245" spans="1:6" x14ac:dyDescent="0.25">
      <c r="A245" s="3" t="s">
        <v>297</v>
      </c>
      <c r="B245" s="3" t="s">
        <v>71</v>
      </c>
      <c r="C245" s="3" t="s">
        <v>9</v>
      </c>
      <c r="D245" s="3">
        <v>8</v>
      </c>
      <c r="E245" s="4">
        <v>1967600</v>
      </c>
      <c r="F245" s="4">
        <v>15740400</v>
      </c>
    </row>
    <row r="246" spans="1:6" x14ac:dyDescent="0.25">
      <c r="A246" s="3" t="s">
        <v>298</v>
      </c>
      <c r="B246" s="3" t="s">
        <v>211</v>
      </c>
      <c r="C246" s="3" t="s">
        <v>12</v>
      </c>
      <c r="D246" s="3">
        <v>10</v>
      </c>
      <c r="E246" s="4">
        <v>1009100</v>
      </c>
      <c r="F246" s="4">
        <v>10090900</v>
      </c>
    </row>
    <row r="247" spans="1:6" x14ac:dyDescent="0.25">
      <c r="A247" s="3" t="s">
        <v>299</v>
      </c>
      <c r="B247" s="3" t="s">
        <v>29</v>
      </c>
      <c r="C247" s="3" t="s">
        <v>16</v>
      </c>
      <c r="D247" s="3">
        <v>6</v>
      </c>
      <c r="E247" s="4">
        <v>1969000</v>
      </c>
      <c r="F247" s="4">
        <v>11813500</v>
      </c>
    </row>
    <row r="248" spans="1:6" x14ac:dyDescent="0.25">
      <c r="A248" s="3" t="s">
        <v>300</v>
      </c>
      <c r="B248" s="3" t="s">
        <v>31</v>
      </c>
      <c r="C248" s="3" t="s">
        <v>16</v>
      </c>
      <c r="D248" s="3">
        <v>14</v>
      </c>
      <c r="E248" s="4">
        <v>2691700</v>
      </c>
      <c r="F248" s="4">
        <v>37682900</v>
      </c>
    </row>
    <row r="249" spans="1:6" x14ac:dyDescent="0.25">
      <c r="A249" s="3" t="s">
        <v>301</v>
      </c>
      <c r="B249" s="3" t="s">
        <v>127</v>
      </c>
      <c r="C249" s="3" t="s">
        <v>25</v>
      </c>
      <c r="D249" s="3">
        <v>24</v>
      </c>
      <c r="E249" s="4">
        <v>987200</v>
      </c>
      <c r="F249" s="4">
        <v>23690800</v>
      </c>
    </row>
    <row r="250" spans="1:6" x14ac:dyDescent="0.25">
      <c r="A250" s="3" t="s">
        <v>302</v>
      </c>
      <c r="B250" s="3" t="s">
        <v>14</v>
      </c>
      <c r="C250" s="3" t="s">
        <v>9</v>
      </c>
      <c r="D250" s="3">
        <v>7</v>
      </c>
      <c r="E250" s="4">
        <v>813100</v>
      </c>
      <c r="F250" s="4">
        <v>5691700</v>
      </c>
    </row>
    <row r="251" spans="1:6" x14ac:dyDescent="0.25">
      <c r="A251" s="3" t="s">
        <v>303</v>
      </c>
      <c r="B251" s="3" t="s">
        <v>14</v>
      </c>
      <c r="C251" s="3" t="s">
        <v>12</v>
      </c>
      <c r="D251" s="3">
        <v>11</v>
      </c>
      <c r="E251" s="4">
        <v>1700000</v>
      </c>
      <c r="F251" s="4">
        <v>18700000</v>
      </c>
    </row>
    <row r="252" spans="1:6" x14ac:dyDescent="0.25">
      <c r="A252" s="3" t="s">
        <v>304</v>
      </c>
      <c r="B252" s="3" t="s">
        <v>23</v>
      </c>
      <c r="C252" s="3" t="s">
        <v>16</v>
      </c>
      <c r="D252" s="3">
        <v>7</v>
      </c>
      <c r="E252" s="4">
        <v>4885300</v>
      </c>
      <c r="F252" s="4">
        <v>34197000</v>
      </c>
    </row>
    <row r="253" spans="1:6" x14ac:dyDescent="0.25">
      <c r="A253" s="3" t="s">
        <v>305</v>
      </c>
      <c r="B253" s="3" t="s">
        <v>36</v>
      </c>
      <c r="C253" s="3" t="s">
        <v>25</v>
      </c>
      <c r="D253" s="3">
        <v>28</v>
      </c>
      <c r="E253" s="4">
        <v>382000</v>
      </c>
      <c r="F253" s="4">
        <v>10696000</v>
      </c>
    </row>
    <row r="254" spans="1:6" x14ac:dyDescent="0.25">
      <c r="A254" s="3" t="s">
        <v>306</v>
      </c>
      <c r="B254" s="3" t="s">
        <v>34</v>
      </c>
      <c r="C254" s="3" t="s">
        <v>12</v>
      </c>
      <c r="D254" s="3">
        <v>1</v>
      </c>
      <c r="E254" s="4">
        <v>25973000</v>
      </c>
      <c r="F254" s="4">
        <v>25973000</v>
      </c>
    </row>
    <row r="255" spans="1:6" x14ac:dyDescent="0.25">
      <c r="A255" s="3" t="s">
        <v>307</v>
      </c>
      <c r="B255" s="3" t="s">
        <v>71</v>
      </c>
      <c r="C255" s="3" t="s">
        <v>16</v>
      </c>
      <c r="D255" s="3">
        <v>6</v>
      </c>
      <c r="E255" s="4">
        <v>5822200</v>
      </c>
      <c r="F255" s="4">
        <v>34933000</v>
      </c>
    </row>
    <row r="256" spans="1:6" x14ac:dyDescent="0.25">
      <c r="A256" s="3" t="s">
        <v>308</v>
      </c>
      <c r="B256" s="3" t="s">
        <v>127</v>
      </c>
      <c r="C256" s="3" t="s">
        <v>9</v>
      </c>
      <c r="D256" s="3">
        <v>24</v>
      </c>
      <c r="E256" s="4">
        <v>1404900</v>
      </c>
      <c r="F256" s="4">
        <v>33716100</v>
      </c>
    </row>
    <row r="257" spans="1:6" x14ac:dyDescent="0.25">
      <c r="A257" s="3" t="s">
        <v>309</v>
      </c>
      <c r="B257" s="3" t="s">
        <v>118</v>
      </c>
      <c r="C257" s="3" t="s">
        <v>9</v>
      </c>
      <c r="D257" s="3">
        <v>8</v>
      </c>
      <c r="E257" s="4">
        <v>1508400</v>
      </c>
      <c r="F257" s="4">
        <v>12067000</v>
      </c>
    </row>
    <row r="258" spans="1:6" x14ac:dyDescent="0.25">
      <c r="A258" s="3" t="s">
        <v>310</v>
      </c>
      <c r="B258" s="3" t="s">
        <v>54</v>
      </c>
      <c r="C258" s="3" t="s">
        <v>9</v>
      </c>
      <c r="D258" s="3">
        <v>2</v>
      </c>
      <c r="E258" s="4">
        <v>42399300</v>
      </c>
      <c r="F258" s="4">
        <v>84798600</v>
      </c>
    </row>
    <row r="259" spans="1:6" x14ac:dyDescent="0.25">
      <c r="A259" s="3" t="s">
        <v>311</v>
      </c>
      <c r="B259" s="3" t="s">
        <v>14</v>
      </c>
      <c r="C259" s="3" t="s">
        <v>9</v>
      </c>
      <c r="D259" s="3">
        <v>7</v>
      </c>
      <c r="E259" s="4">
        <v>5091000</v>
      </c>
      <c r="F259" s="4">
        <v>35636940</v>
      </c>
    </row>
    <row r="260" spans="1:6" x14ac:dyDescent="0.25">
      <c r="A260" s="3" t="s">
        <v>312</v>
      </c>
      <c r="B260" s="3" t="s">
        <v>211</v>
      </c>
      <c r="C260" s="3" t="s">
        <v>12</v>
      </c>
      <c r="D260" s="3">
        <v>11</v>
      </c>
      <c r="E260" s="4">
        <v>1958000</v>
      </c>
      <c r="F260" s="4">
        <v>21538000</v>
      </c>
    </row>
    <row r="261" spans="1:6" x14ac:dyDescent="0.25">
      <c r="A261" s="3" t="s">
        <v>313</v>
      </c>
      <c r="B261" s="3" t="s">
        <v>114</v>
      </c>
      <c r="C261" s="3" t="s">
        <v>9</v>
      </c>
      <c r="D261" s="3">
        <v>12</v>
      </c>
      <c r="E261" s="4">
        <v>1460100</v>
      </c>
      <c r="F261" s="4">
        <v>17520200</v>
      </c>
    </row>
    <row r="262" spans="1:6" x14ac:dyDescent="0.25">
      <c r="A262" s="3" t="s">
        <v>314</v>
      </c>
      <c r="B262" s="3" t="s">
        <v>50</v>
      </c>
      <c r="C262" s="3" t="s">
        <v>25</v>
      </c>
      <c r="D262" s="3">
        <v>21</v>
      </c>
      <c r="E262" s="4">
        <v>498800</v>
      </c>
      <c r="F262" s="4">
        <v>10474200</v>
      </c>
    </row>
    <row r="263" spans="1:6" x14ac:dyDescent="0.25">
      <c r="A263" s="3" t="s">
        <v>315</v>
      </c>
      <c r="B263" s="3" t="s">
        <v>18</v>
      </c>
      <c r="C263" s="3" t="s">
        <v>87</v>
      </c>
      <c r="D263" s="3">
        <v>8</v>
      </c>
      <c r="E263" s="4">
        <v>1993800</v>
      </c>
      <c r="F263" s="4">
        <v>15950000</v>
      </c>
    </row>
    <row r="264" spans="1:6" x14ac:dyDescent="0.25">
      <c r="A264" s="3" t="s">
        <v>316</v>
      </c>
      <c r="B264" s="3" t="s">
        <v>217</v>
      </c>
      <c r="C264" s="3" t="s">
        <v>12</v>
      </c>
      <c r="D264" s="3">
        <v>10</v>
      </c>
      <c r="E264" s="4">
        <v>2584500</v>
      </c>
      <c r="F264" s="4">
        <v>25844800</v>
      </c>
    </row>
    <row r="265" spans="1:6" x14ac:dyDescent="0.25">
      <c r="A265" s="3" t="s">
        <v>317</v>
      </c>
      <c r="B265" s="3" t="s">
        <v>50</v>
      </c>
      <c r="C265" s="3" t="s">
        <v>12</v>
      </c>
      <c r="D265" s="3">
        <v>16</v>
      </c>
      <c r="E265" s="4">
        <v>1047200</v>
      </c>
      <c r="F265" s="4">
        <v>16754400</v>
      </c>
    </row>
    <row r="266" spans="1:6" x14ac:dyDescent="0.25">
      <c r="A266" s="3" t="s">
        <v>318</v>
      </c>
      <c r="B266" s="3" t="s">
        <v>122</v>
      </c>
      <c r="C266" s="3" t="s">
        <v>9</v>
      </c>
      <c r="D266" s="3">
        <v>8</v>
      </c>
      <c r="E266" s="4">
        <v>3210800</v>
      </c>
      <c r="F266" s="4">
        <v>25686100</v>
      </c>
    </row>
    <row r="267" spans="1:6" x14ac:dyDescent="0.25">
      <c r="A267" s="3" t="s">
        <v>319</v>
      </c>
      <c r="B267" s="3" t="s">
        <v>50</v>
      </c>
      <c r="C267" s="3" t="s">
        <v>37</v>
      </c>
      <c r="D267" s="3">
        <v>16</v>
      </c>
      <c r="E267" s="4">
        <v>328600</v>
      </c>
      <c r="F267" s="4">
        <v>5257000</v>
      </c>
    </row>
    <row r="268" spans="1:6" x14ac:dyDescent="0.25">
      <c r="A268" s="3" t="s">
        <v>320</v>
      </c>
      <c r="B268" s="3" t="s">
        <v>23</v>
      </c>
      <c r="C268" s="3" t="s">
        <v>12</v>
      </c>
      <c r="D268" s="3">
        <v>6</v>
      </c>
      <c r="E268" s="4">
        <v>4686000</v>
      </c>
      <c r="F268" s="4">
        <v>28115700</v>
      </c>
    </row>
    <row r="269" spans="1:6" x14ac:dyDescent="0.25">
      <c r="A269" s="3" t="s">
        <v>321</v>
      </c>
      <c r="B269" s="3" t="s">
        <v>14</v>
      </c>
      <c r="C269" s="3" t="s">
        <v>12</v>
      </c>
      <c r="D269" s="3">
        <v>19</v>
      </c>
      <c r="E269" s="4">
        <v>984400</v>
      </c>
      <c r="F269" s="4">
        <v>18703600</v>
      </c>
    </row>
    <row r="270" spans="1:6" x14ac:dyDescent="0.25">
      <c r="A270" s="3" t="s">
        <v>322</v>
      </c>
      <c r="B270" s="3" t="s">
        <v>31</v>
      </c>
      <c r="C270" s="3" t="s">
        <v>37</v>
      </c>
      <c r="D270" s="3">
        <v>18</v>
      </c>
      <c r="E270" s="4">
        <v>594800</v>
      </c>
      <c r="F270" s="4">
        <v>10706300</v>
      </c>
    </row>
    <row r="271" spans="1:6" x14ac:dyDescent="0.25">
      <c r="A271" s="3" t="s">
        <v>323</v>
      </c>
      <c r="B271" s="3" t="s">
        <v>21</v>
      </c>
      <c r="C271" s="3" t="s">
        <v>12</v>
      </c>
      <c r="D271" s="3">
        <v>7</v>
      </c>
      <c r="E271" s="4">
        <v>1618700</v>
      </c>
      <c r="F271" s="4">
        <v>11330300</v>
      </c>
    </row>
    <row r="272" spans="1:6" x14ac:dyDescent="0.25">
      <c r="A272" s="3" t="s">
        <v>324</v>
      </c>
      <c r="B272" s="3" t="s">
        <v>118</v>
      </c>
      <c r="C272" s="3" t="s">
        <v>9</v>
      </c>
      <c r="D272" s="3">
        <v>10</v>
      </c>
      <c r="E272" s="4">
        <v>1912800</v>
      </c>
      <c r="F272" s="4">
        <v>19128000</v>
      </c>
    </row>
    <row r="273" spans="1:6" x14ac:dyDescent="0.25">
      <c r="A273" s="3" t="s">
        <v>325</v>
      </c>
      <c r="B273" s="3" t="s">
        <v>34</v>
      </c>
      <c r="C273" s="3" t="s">
        <v>12</v>
      </c>
      <c r="D273" s="3">
        <v>11</v>
      </c>
      <c r="E273" s="4">
        <v>1270200</v>
      </c>
      <c r="F273" s="4">
        <v>13971300</v>
      </c>
    </row>
    <row r="274" spans="1:6" x14ac:dyDescent="0.25">
      <c r="A274" s="3" t="s">
        <v>326</v>
      </c>
      <c r="B274" s="3" t="s">
        <v>34</v>
      </c>
      <c r="C274" s="3" t="s">
        <v>37</v>
      </c>
      <c r="D274" s="3">
        <v>9</v>
      </c>
      <c r="E274" s="4">
        <v>1578400</v>
      </c>
      <c r="F274" s="4">
        <v>14204800</v>
      </c>
    </row>
    <row r="275" spans="1:6" x14ac:dyDescent="0.25">
      <c r="A275" s="3" t="s">
        <v>327</v>
      </c>
      <c r="B275" s="3" t="s">
        <v>161</v>
      </c>
      <c r="C275" s="3" t="s">
        <v>37</v>
      </c>
      <c r="D275" s="3">
        <v>6</v>
      </c>
      <c r="E275" s="4">
        <v>4676100</v>
      </c>
      <c r="F275" s="4">
        <v>28056600</v>
      </c>
    </row>
    <row r="276" spans="1:6" x14ac:dyDescent="0.25">
      <c r="A276" s="3" t="s">
        <v>171</v>
      </c>
      <c r="B276" s="3" t="s">
        <v>149</v>
      </c>
      <c r="C276" s="3" t="s">
        <v>16</v>
      </c>
      <c r="D276" s="3">
        <v>6</v>
      </c>
      <c r="E276" s="4">
        <v>2516200</v>
      </c>
      <c r="F276" s="4">
        <v>15097100</v>
      </c>
    </row>
    <row r="277" spans="1:6" x14ac:dyDescent="0.25">
      <c r="A277" s="3" t="s">
        <v>328</v>
      </c>
      <c r="B277" s="3" t="s">
        <v>48</v>
      </c>
      <c r="C277" s="3" t="s">
        <v>9</v>
      </c>
      <c r="D277" s="3">
        <v>6</v>
      </c>
      <c r="E277" s="4">
        <v>1030300</v>
      </c>
      <c r="F277" s="4">
        <v>6181800</v>
      </c>
    </row>
    <row r="278" spans="1:6" x14ac:dyDescent="0.25">
      <c r="A278" s="3" t="s">
        <v>329</v>
      </c>
      <c r="B278" s="3" t="s">
        <v>219</v>
      </c>
      <c r="C278" s="3" t="s">
        <v>19</v>
      </c>
      <c r="D278" s="3">
        <v>7</v>
      </c>
      <c r="E278" s="4">
        <v>3253200</v>
      </c>
      <c r="F278" s="4">
        <v>22772000</v>
      </c>
    </row>
    <row r="279" spans="1:6" x14ac:dyDescent="0.25">
      <c r="A279" s="3" t="s">
        <v>330</v>
      </c>
      <c r="B279" s="3" t="s">
        <v>118</v>
      </c>
      <c r="C279" s="3" t="s">
        <v>12</v>
      </c>
      <c r="D279" s="3">
        <v>15</v>
      </c>
      <c r="E279" s="4">
        <v>3922700</v>
      </c>
      <c r="F279" s="4">
        <v>58840230</v>
      </c>
    </row>
    <row r="280" spans="1:6" x14ac:dyDescent="0.25">
      <c r="A280" s="3" t="s">
        <v>331</v>
      </c>
      <c r="B280" s="3" t="s">
        <v>23</v>
      </c>
      <c r="C280" s="3" t="s">
        <v>9</v>
      </c>
      <c r="D280" s="3">
        <v>7</v>
      </c>
      <c r="E280" s="4">
        <v>1040100</v>
      </c>
      <c r="F280" s="4">
        <v>7280400</v>
      </c>
    </row>
    <row r="281" spans="1:6" x14ac:dyDescent="0.25">
      <c r="A281" s="3" t="s">
        <v>332</v>
      </c>
      <c r="B281" s="3" t="s">
        <v>48</v>
      </c>
      <c r="C281" s="3" t="s">
        <v>12</v>
      </c>
      <c r="D281" s="3">
        <v>26</v>
      </c>
      <c r="E281" s="4">
        <v>806000</v>
      </c>
      <c r="F281" s="4">
        <v>20956000</v>
      </c>
    </row>
    <row r="282" spans="1:6" x14ac:dyDescent="0.25">
      <c r="A282" s="3" t="s">
        <v>333</v>
      </c>
      <c r="B282" s="3" t="s">
        <v>116</v>
      </c>
      <c r="C282" s="3" t="s">
        <v>16</v>
      </c>
      <c r="D282" s="3">
        <v>6</v>
      </c>
      <c r="E282" s="4">
        <v>2203000</v>
      </c>
      <c r="F282" s="4">
        <v>13217500</v>
      </c>
    </row>
    <row r="283" spans="1:6" x14ac:dyDescent="0.25">
      <c r="A283" s="3" t="s">
        <v>156</v>
      </c>
      <c r="B283" s="3" t="s">
        <v>71</v>
      </c>
      <c r="C283" s="3" t="s">
        <v>334</v>
      </c>
      <c r="D283" s="3">
        <v>7</v>
      </c>
      <c r="E283" s="4">
        <v>1985300</v>
      </c>
      <c r="F283" s="4">
        <v>13896830</v>
      </c>
    </row>
    <row r="284" spans="1:6" x14ac:dyDescent="0.25">
      <c r="A284" s="3" t="s">
        <v>335</v>
      </c>
      <c r="B284" s="3" t="s">
        <v>21</v>
      </c>
      <c r="C284" s="3" t="s">
        <v>25</v>
      </c>
      <c r="D284" s="3">
        <v>5</v>
      </c>
      <c r="E284" s="4">
        <v>3574400</v>
      </c>
      <c r="F284" s="4">
        <v>17872000</v>
      </c>
    </row>
    <row r="285" spans="1:6" x14ac:dyDescent="0.25">
      <c r="A285" s="3" t="s">
        <v>336</v>
      </c>
      <c r="B285" s="3" t="s">
        <v>44</v>
      </c>
      <c r="C285" s="3" t="s">
        <v>9</v>
      </c>
      <c r="D285" s="3">
        <v>9</v>
      </c>
      <c r="E285" s="4">
        <v>4990200</v>
      </c>
      <c r="F285" s="4">
        <v>44911220</v>
      </c>
    </row>
    <row r="286" spans="1:6" x14ac:dyDescent="0.25">
      <c r="A286" s="3" t="s">
        <v>337</v>
      </c>
      <c r="B286" s="3" t="s">
        <v>14</v>
      </c>
      <c r="C286" s="3" t="s">
        <v>25</v>
      </c>
      <c r="D286" s="3">
        <v>4</v>
      </c>
      <c r="E286" s="4">
        <v>3708700</v>
      </c>
      <c r="F286" s="4">
        <v>14834700</v>
      </c>
    </row>
    <row r="287" spans="1:6" x14ac:dyDescent="0.25">
      <c r="A287" s="3" t="s">
        <v>338</v>
      </c>
      <c r="B287" s="3" t="s">
        <v>149</v>
      </c>
      <c r="C287" s="3" t="s">
        <v>9</v>
      </c>
      <c r="D287" s="3">
        <v>7</v>
      </c>
      <c r="E287" s="4">
        <v>1432800</v>
      </c>
      <c r="F287" s="4">
        <v>10029000</v>
      </c>
    </row>
    <row r="288" spans="1:6" x14ac:dyDescent="0.25">
      <c r="A288" s="3" t="s">
        <v>339</v>
      </c>
      <c r="B288" s="3" t="s">
        <v>161</v>
      </c>
      <c r="C288" s="3" t="s">
        <v>9</v>
      </c>
      <c r="D288" s="3">
        <v>6</v>
      </c>
      <c r="E288" s="4">
        <v>3286500</v>
      </c>
      <c r="F288" s="4">
        <v>19719000</v>
      </c>
    </row>
    <row r="289" spans="1:6" x14ac:dyDescent="0.25">
      <c r="A289" s="3" t="s">
        <v>340</v>
      </c>
      <c r="B289" s="3" t="s">
        <v>14</v>
      </c>
      <c r="C289" s="3" t="s">
        <v>12</v>
      </c>
      <c r="D289" s="3">
        <v>5</v>
      </c>
      <c r="E289" s="4">
        <v>16972800</v>
      </c>
      <c r="F289" s="4">
        <v>84863610</v>
      </c>
    </row>
    <row r="290" spans="1:6" x14ac:dyDescent="0.25">
      <c r="A290" s="3" t="s">
        <v>341</v>
      </c>
      <c r="B290" s="3" t="s">
        <v>50</v>
      </c>
      <c r="C290" s="3" t="s">
        <v>9</v>
      </c>
      <c r="D290" s="3">
        <v>6</v>
      </c>
      <c r="E290" s="4">
        <v>5954000</v>
      </c>
      <c r="F290" s="4">
        <v>35724000</v>
      </c>
    </row>
    <row r="291" spans="1:6" x14ac:dyDescent="0.25">
      <c r="A291" s="3" t="s">
        <v>342</v>
      </c>
      <c r="B291" s="3" t="s">
        <v>94</v>
      </c>
      <c r="C291" s="3" t="s">
        <v>108</v>
      </c>
      <c r="D291" s="3">
        <v>8</v>
      </c>
      <c r="E291" s="4">
        <v>1759400</v>
      </c>
      <c r="F291" s="4">
        <v>14074700</v>
      </c>
    </row>
    <row r="292" spans="1:6" x14ac:dyDescent="0.25">
      <c r="A292" s="3" t="s">
        <v>343</v>
      </c>
      <c r="B292" s="3" t="s">
        <v>14</v>
      </c>
      <c r="C292" s="3" t="s">
        <v>9</v>
      </c>
      <c r="D292" s="3">
        <v>9</v>
      </c>
      <c r="E292" s="4">
        <v>783100</v>
      </c>
      <c r="F292" s="4">
        <v>7047200</v>
      </c>
    </row>
    <row r="293" spans="1:6" x14ac:dyDescent="0.25">
      <c r="A293" s="3" t="s">
        <v>344</v>
      </c>
      <c r="B293" s="3" t="s">
        <v>34</v>
      </c>
      <c r="C293" s="3" t="s">
        <v>9</v>
      </c>
      <c r="D293" s="3">
        <v>8</v>
      </c>
      <c r="E293" s="4">
        <v>2983900</v>
      </c>
      <c r="F293" s="4">
        <v>23871000</v>
      </c>
    </row>
    <row r="294" spans="1:6" x14ac:dyDescent="0.25">
      <c r="A294" s="3" t="s">
        <v>345</v>
      </c>
      <c r="B294" s="3" t="s">
        <v>8</v>
      </c>
      <c r="C294" s="3" t="s">
        <v>12</v>
      </c>
      <c r="D294" s="3">
        <v>4</v>
      </c>
      <c r="E294" s="4">
        <v>4377800</v>
      </c>
      <c r="F294" s="4">
        <v>17510900</v>
      </c>
    </row>
    <row r="295" spans="1:6" x14ac:dyDescent="0.25">
      <c r="A295" s="3" t="s">
        <v>346</v>
      </c>
      <c r="B295" s="3" t="s">
        <v>23</v>
      </c>
      <c r="C295" s="3" t="s">
        <v>16</v>
      </c>
      <c r="D295" s="3">
        <v>7</v>
      </c>
      <c r="E295" s="4">
        <v>6661800</v>
      </c>
      <c r="F295" s="4">
        <v>46632000</v>
      </c>
    </row>
    <row r="296" spans="1:6" x14ac:dyDescent="0.25">
      <c r="A296" s="3" t="s">
        <v>347</v>
      </c>
      <c r="B296" s="3" t="s">
        <v>8</v>
      </c>
      <c r="C296" s="3" t="s">
        <v>16</v>
      </c>
      <c r="D296" s="3">
        <v>14</v>
      </c>
      <c r="E296" s="4">
        <v>1019800</v>
      </c>
      <c r="F296" s="4">
        <v>14276700</v>
      </c>
    </row>
    <row r="297" spans="1:6" x14ac:dyDescent="0.25">
      <c r="A297" s="3" t="s">
        <v>348</v>
      </c>
      <c r="B297" s="3" t="s">
        <v>57</v>
      </c>
      <c r="C297" s="3" t="s">
        <v>25</v>
      </c>
      <c r="D297" s="3">
        <v>16</v>
      </c>
      <c r="E297" s="4">
        <v>678200</v>
      </c>
      <c r="F297" s="4">
        <v>10850000</v>
      </c>
    </row>
    <row r="298" spans="1:6" x14ac:dyDescent="0.25">
      <c r="A298" s="3" t="s">
        <v>349</v>
      </c>
      <c r="B298" s="3" t="s">
        <v>21</v>
      </c>
      <c r="C298" s="3" t="s">
        <v>9</v>
      </c>
      <c r="D298" s="3">
        <v>7</v>
      </c>
      <c r="E298" s="4">
        <v>976700</v>
      </c>
      <c r="F298" s="4">
        <v>6836600</v>
      </c>
    </row>
    <row r="299" spans="1:6" x14ac:dyDescent="0.25">
      <c r="A299" s="3" t="s">
        <v>350</v>
      </c>
      <c r="B299" s="3" t="s">
        <v>122</v>
      </c>
      <c r="C299" s="3" t="s">
        <v>9</v>
      </c>
      <c r="D299" s="3">
        <v>18</v>
      </c>
      <c r="E299" s="4">
        <v>1666700</v>
      </c>
      <c r="F299" s="4">
        <v>30000000</v>
      </c>
    </row>
    <row r="300" spans="1:6" x14ac:dyDescent="0.25">
      <c r="A300" s="3" t="s">
        <v>351</v>
      </c>
      <c r="B300" s="3" t="s">
        <v>11</v>
      </c>
      <c r="C300" s="3" t="s">
        <v>87</v>
      </c>
      <c r="D300" s="3">
        <v>3</v>
      </c>
      <c r="E300" s="4">
        <v>3009700</v>
      </c>
      <c r="F300" s="4">
        <v>9028900</v>
      </c>
    </row>
    <row r="301" spans="1:6" x14ac:dyDescent="0.25">
      <c r="A301" s="3" t="s">
        <v>352</v>
      </c>
      <c r="B301" s="3" t="s">
        <v>122</v>
      </c>
      <c r="C301" s="3" t="s">
        <v>12</v>
      </c>
      <c r="D301" s="3">
        <v>3</v>
      </c>
      <c r="E301" s="4">
        <v>13249600</v>
      </c>
      <c r="F301" s="4">
        <v>39748580.000000007</v>
      </c>
    </row>
    <row r="302" spans="1:6" x14ac:dyDescent="0.25">
      <c r="A302" s="3" t="s">
        <v>353</v>
      </c>
      <c r="B302" s="3" t="s">
        <v>48</v>
      </c>
      <c r="C302" s="3" t="s">
        <v>12</v>
      </c>
      <c r="D302" s="3">
        <v>5</v>
      </c>
      <c r="E302" s="4">
        <v>2041000</v>
      </c>
      <c r="F302" s="4">
        <v>10204600</v>
      </c>
    </row>
    <row r="303" spans="1:6" x14ac:dyDescent="0.25">
      <c r="A303" s="3" t="s">
        <v>354</v>
      </c>
      <c r="B303" s="3" t="s">
        <v>217</v>
      </c>
      <c r="C303" s="3" t="s">
        <v>25</v>
      </c>
      <c r="D303" s="3">
        <v>10</v>
      </c>
      <c r="E303" s="4">
        <v>2989400</v>
      </c>
      <c r="F303" s="4">
        <v>29893600</v>
      </c>
    </row>
    <row r="304" spans="1:6" x14ac:dyDescent="0.25">
      <c r="A304" s="3" t="s">
        <v>355</v>
      </c>
      <c r="B304" s="3" t="s">
        <v>48</v>
      </c>
      <c r="C304" s="3" t="s">
        <v>16</v>
      </c>
      <c r="D304" s="3">
        <v>9</v>
      </c>
      <c r="E304" s="4">
        <v>920200</v>
      </c>
      <c r="F304" s="4">
        <v>8281600</v>
      </c>
    </row>
    <row r="305" spans="1:6" x14ac:dyDescent="0.25">
      <c r="A305" s="3" t="s">
        <v>356</v>
      </c>
      <c r="B305" s="3" t="s">
        <v>11</v>
      </c>
      <c r="C305" s="3" t="s">
        <v>12</v>
      </c>
      <c r="D305" s="3">
        <v>5</v>
      </c>
      <c r="E305" s="4">
        <v>4155800</v>
      </c>
      <c r="F305" s="4">
        <v>20779000</v>
      </c>
    </row>
    <row r="306" spans="1:6" x14ac:dyDescent="0.25">
      <c r="A306" s="3" t="s">
        <v>357</v>
      </c>
      <c r="B306" s="3" t="s">
        <v>62</v>
      </c>
      <c r="C306" s="3" t="s">
        <v>12</v>
      </c>
      <c r="D306" s="3">
        <v>6</v>
      </c>
      <c r="E306" s="4">
        <v>6222400</v>
      </c>
      <c r="F306" s="4">
        <v>37334100</v>
      </c>
    </row>
    <row r="307" spans="1:6" x14ac:dyDescent="0.25">
      <c r="A307" s="3" t="s">
        <v>358</v>
      </c>
      <c r="B307" s="3" t="s">
        <v>46</v>
      </c>
      <c r="C307" s="3" t="s">
        <v>12</v>
      </c>
      <c r="D307" s="3">
        <v>16</v>
      </c>
      <c r="E307" s="4">
        <v>1047700</v>
      </c>
      <c r="F307" s="4">
        <v>16762200</v>
      </c>
    </row>
    <row r="308" spans="1:6" x14ac:dyDescent="0.25">
      <c r="A308" s="3" t="s">
        <v>359</v>
      </c>
      <c r="B308" s="3" t="s">
        <v>34</v>
      </c>
      <c r="C308" s="3" t="s">
        <v>16</v>
      </c>
      <c r="D308" s="3">
        <v>8</v>
      </c>
      <c r="E308" s="4">
        <v>996300</v>
      </c>
      <c r="F308" s="4">
        <v>7969900</v>
      </c>
    </row>
    <row r="309" spans="1:6" x14ac:dyDescent="0.25">
      <c r="A309" s="3" t="s">
        <v>360</v>
      </c>
      <c r="B309" s="3" t="s">
        <v>71</v>
      </c>
      <c r="C309" s="3" t="s">
        <v>25</v>
      </c>
      <c r="D309" s="3">
        <v>7</v>
      </c>
      <c r="E309" s="4">
        <v>2471500</v>
      </c>
      <c r="F309" s="4">
        <v>17300400</v>
      </c>
    </row>
    <row r="310" spans="1:6" x14ac:dyDescent="0.25">
      <c r="A310" s="3" t="s">
        <v>361</v>
      </c>
      <c r="B310" s="3" t="s">
        <v>100</v>
      </c>
      <c r="C310" s="3" t="s">
        <v>12</v>
      </c>
      <c r="D310" s="3">
        <v>13</v>
      </c>
      <c r="E310" s="4">
        <v>1489900</v>
      </c>
      <c r="F310" s="4">
        <v>19368200</v>
      </c>
    </row>
    <row r="311" spans="1:6" x14ac:dyDescent="0.25">
      <c r="A311" s="3" t="s">
        <v>362</v>
      </c>
      <c r="B311" s="3" t="s">
        <v>34</v>
      </c>
      <c r="C311" s="3" t="s">
        <v>16</v>
      </c>
      <c r="D311" s="3">
        <v>9</v>
      </c>
      <c r="E311" s="4">
        <v>2335500</v>
      </c>
      <c r="F311" s="4">
        <v>21019100</v>
      </c>
    </row>
    <row r="312" spans="1:6" x14ac:dyDescent="0.25">
      <c r="A312" s="3" t="s">
        <v>363</v>
      </c>
      <c r="B312" s="3" t="s">
        <v>217</v>
      </c>
      <c r="C312" s="3" t="s">
        <v>12</v>
      </c>
      <c r="D312" s="3">
        <v>14</v>
      </c>
      <c r="E312" s="4">
        <v>765800</v>
      </c>
      <c r="F312" s="4">
        <v>10721000</v>
      </c>
    </row>
    <row r="313" spans="1:6" x14ac:dyDescent="0.25">
      <c r="A313" s="3" t="s">
        <v>364</v>
      </c>
      <c r="B313" s="3" t="s">
        <v>267</v>
      </c>
      <c r="C313" s="3" t="s">
        <v>25</v>
      </c>
      <c r="D313" s="3">
        <v>12</v>
      </c>
      <c r="E313" s="4">
        <v>1315900</v>
      </c>
      <c r="F313" s="4">
        <v>15790400</v>
      </c>
    </row>
    <row r="314" spans="1:6" x14ac:dyDescent="0.25">
      <c r="A314" s="3" t="s">
        <v>365</v>
      </c>
      <c r="B314" s="3" t="s">
        <v>217</v>
      </c>
      <c r="C314" s="3" t="s">
        <v>16</v>
      </c>
      <c r="D314" s="3">
        <v>7</v>
      </c>
      <c r="E314" s="4">
        <v>1494300</v>
      </c>
      <c r="F314" s="4">
        <v>10459900</v>
      </c>
    </row>
    <row r="315" spans="1:6" x14ac:dyDescent="0.25">
      <c r="A315" s="3" t="s">
        <v>366</v>
      </c>
      <c r="B315" s="3" t="s">
        <v>50</v>
      </c>
      <c r="C315" s="3" t="s">
        <v>25</v>
      </c>
      <c r="D315" s="3">
        <v>7</v>
      </c>
      <c r="E315" s="4">
        <v>2581700</v>
      </c>
      <c r="F315" s="4">
        <v>18071500</v>
      </c>
    </row>
    <row r="316" spans="1:6" x14ac:dyDescent="0.25">
      <c r="A316" s="3" t="s">
        <v>367</v>
      </c>
      <c r="B316" s="3" t="s">
        <v>31</v>
      </c>
      <c r="C316" s="3" t="s">
        <v>37</v>
      </c>
      <c r="D316" s="3">
        <v>9</v>
      </c>
      <c r="E316" s="4">
        <v>1955700</v>
      </c>
      <c r="F316" s="4">
        <v>17601200</v>
      </c>
    </row>
    <row r="317" spans="1:6" x14ac:dyDescent="0.25">
      <c r="A317" s="3" t="s">
        <v>368</v>
      </c>
      <c r="B317" s="3" t="s">
        <v>34</v>
      </c>
      <c r="C317" s="3" t="s">
        <v>16</v>
      </c>
      <c r="D317" s="3">
        <v>6</v>
      </c>
      <c r="E317" s="4">
        <v>5000000</v>
      </c>
      <c r="F317" s="4">
        <v>30000000</v>
      </c>
    </row>
    <row r="318" spans="1:6" x14ac:dyDescent="0.25">
      <c r="A318" s="3" t="s">
        <v>369</v>
      </c>
      <c r="B318" s="3" t="s">
        <v>94</v>
      </c>
      <c r="C318" s="3" t="s">
        <v>37</v>
      </c>
      <c r="D318" s="3">
        <v>7</v>
      </c>
      <c r="E318" s="4">
        <v>8166700</v>
      </c>
      <c r="F318" s="4">
        <v>57166560</v>
      </c>
    </row>
    <row r="319" spans="1:6" x14ac:dyDescent="0.25">
      <c r="A319" s="3" t="s">
        <v>370</v>
      </c>
      <c r="B319" s="3" t="s">
        <v>18</v>
      </c>
      <c r="C319" s="3" t="s">
        <v>9</v>
      </c>
      <c r="D319" s="3">
        <v>5</v>
      </c>
      <c r="E319" s="4">
        <v>13638400</v>
      </c>
      <c r="F319" s="4">
        <v>68191600</v>
      </c>
    </row>
    <row r="320" spans="1:6" x14ac:dyDescent="0.25">
      <c r="A320" s="3" t="s">
        <v>371</v>
      </c>
      <c r="B320" s="3" t="s">
        <v>372</v>
      </c>
      <c r="C320" s="3" t="s">
        <v>16</v>
      </c>
      <c r="D320" s="3">
        <v>18</v>
      </c>
      <c r="E320" s="4">
        <v>566100</v>
      </c>
      <c r="F320" s="4">
        <v>10188400</v>
      </c>
    </row>
    <row r="321" spans="1:6" x14ac:dyDescent="0.25">
      <c r="A321" s="3" t="s">
        <v>373</v>
      </c>
      <c r="B321" s="3" t="s">
        <v>21</v>
      </c>
      <c r="C321" s="3" t="s">
        <v>12</v>
      </c>
      <c r="D321" s="3">
        <v>1</v>
      </c>
      <c r="E321" s="4">
        <v>44306000</v>
      </c>
      <c r="F321" s="4">
        <v>44306000</v>
      </c>
    </row>
    <row r="322" spans="1:6" x14ac:dyDescent="0.25">
      <c r="A322" s="3" t="s">
        <v>374</v>
      </c>
      <c r="B322" s="3" t="s">
        <v>44</v>
      </c>
      <c r="C322" s="3" t="s">
        <v>16</v>
      </c>
      <c r="D322" s="3">
        <v>14</v>
      </c>
      <c r="E322" s="4">
        <v>920000</v>
      </c>
      <c r="F322" s="4">
        <v>12879000</v>
      </c>
    </row>
    <row r="323" spans="1:6" x14ac:dyDescent="0.25">
      <c r="A323" s="3" t="s">
        <v>375</v>
      </c>
      <c r="B323" s="3" t="s">
        <v>116</v>
      </c>
      <c r="C323" s="3" t="s">
        <v>9</v>
      </c>
      <c r="D323" s="3">
        <v>6</v>
      </c>
      <c r="E323" s="4">
        <v>2735400</v>
      </c>
      <c r="F323" s="4">
        <v>16412000</v>
      </c>
    </row>
    <row r="324" spans="1:6" x14ac:dyDescent="0.25">
      <c r="A324" s="3" t="s">
        <v>376</v>
      </c>
      <c r="B324" s="3" t="s">
        <v>34</v>
      </c>
      <c r="C324" s="3" t="s">
        <v>12</v>
      </c>
      <c r="D324" s="3">
        <v>11</v>
      </c>
      <c r="E324" s="4">
        <v>1053600</v>
      </c>
      <c r="F324" s="4">
        <v>11588900</v>
      </c>
    </row>
    <row r="325" spans="1:6" x14ac:dyDescent="0.25">
      <c r="A325" s="3" t="s">
        <v>377</v>
      </c>
      <c r="B325" s="3" t="s">
        <v>57</v>
      </c>
      <c r="C325" s="3" t="s">
        <v>16</v>
      </c>
      <c r="D325" s="3">
        <v>8</v>
      </c>
      <c r="E325" s="4">
        <v>1358800</v>
      </c>
      <c r="F325" s="4">
        <v>10870000</v>
      </c>
    </row>
    <row r="326" spans="1:6" x14ac:dyDescent="0.25">
      <c r="A326" s="3" t="s">
        <v>378</v>
      </c>
      <c r="B326" s="3" t="s">
        <v>57</v>
      </c>
      <c r="C326" s="3" t="s">
        <v>25</v>
      </c>
      <c r="D326" s="3">
        <v>7</v>
      </c>
      <c r="E326" s="4">
        <v>1707700</v>
      </c>
      <c r="F326" s="4">
        <v>11953500</v>
      </c>
    </row>
    <row r="327" spans="1:6" x14ac:dyDescent="0.25">
      <c r="A327" s="3" t="s">
        <v>379</v>
      </c>
      <c r="B327" s="3" t="s">
        <v>21</v>
      </c>
      <c r="C327" s="3" t="s">
        <v>25</v>
      </c>
      <c r="D327" s="3">
        <v>11</v>
      </c>
      <c r="E327" s="4">
        <v>1269900</v>
      </c>
      <c r="F327" s="4">
        <v>13968200</v>
      </c>
    </row>
    <row r="328" spans="1:6" x14ac:dyDescent="0.25">
      <c r="A328" s="3" t="s">
        <v>380</v>
      </c>
      <c r="B328" s="3" t="s">
        <v>21</v>
      </c>
      <c r="C328" s="3" t="s">
        <v>9</v>
      </c>
      <c r="D328" s="3">
        <v>6</v>
      </c>
      <c r="E328" s="4">
        <v>2348900</v>
      </c>
      <c r="F328" s="4">
        <v>14093300</v>
      </c>
    </row>
    <row r="329" spans="1:6" x14ac:dyDescent="0.25">
      <c r="A329" s="3" t="s">
        <v>381</v>
      </c>
      <c r="B329" s="3" t="s">
        <v>46</v>
      </c>
      <c r="C329" s="3" t="s">
        <v>16</v>
      </c>
      <c r="D329" s="3">
        <v>7</v>
      </c>
      <c r="E329" s="4">
        <v>3370000</v>
      </c>
      <c r="F329" s="4">
        <v>23590000</v>
      </c>
    </row>
    <row r="330" spans="1:6" x14ac:dyDescent="0.25">
      <c r="A330" s="3" t="s">
        <v>382</v>
      </c>
      <c r="B330" s="3" t="s">
        <v>149</v>
      </c>
      <c r="C330" s="3" t="s">
        <v>25</v>
      </c>
      <c r="D330" s="3">
        <v>2</v>
      </c>
      <c r="E330" s="4">
        <v>5952000</v>
      </c>
      <c r="F330" s="4">
        <v>11904000</v>
      </c>
    </row>
    <row r="331" spans="1:6" x14ac:dyDescent="0.25">
      <c r="A331" s="3" t="s">
        <v>383</v>
      </c>
      <c r="B331" s="3" t="s">
        <v>11</v>
      </c>
      <c r="C331" s="3" t="s">
        <v>108</v>
      </c>
      <c r="D331" s="3">
        <v>15</v>
      </c>
      <c r="E331" s="4">
        <v>1375700</v>
      </c>
      <c r="F331" s="4">
        <v>20634700</v>
      </c>
    </row>
    <row r="332" spans="1:6" x14ac:dyDescent="0.25">
      <c r="A332" s="3" t="s">
        <v>384</v>
      </c>
      <c r="B332" s="3" t="s">
        <v>71</v>
      </c>
      <c r="C332" s="3" t="s">
        <v>9</v>
      </c>
      <c r="D332" s="3">
        <v>7</v>
      </c>
      <c r="E332" s="4">
        <v>2878500</v>
      </c>
      <c r="F332" s="4">
        <v>20148900</v>
      </c>
    </row>
    <row r="333" spans="1:6" x14ac:dyDescent="0.25">
      <c r="A333" s="3" t="s">
        <v>385</v>
      </c>
      <c r="B333" s="3" t="s">
        <v>122</v>
      </c>
      <c r="C333" s="3" t="s">
        <v>87</v>
      </c>
      <c r="D333" s="3">
        <v>8</v>
      </c>
      <c r="E333" s="4">
        <v>1786900</v>
      </c>
      <c r="F333" s="4">
        <v>14295000</v>
      </c>
    </row>
    <row r="334" spans="1:6" x14ac:dyDescent="0.25">
      <c r="A334" s="3" t="s">
        <v>386</v>
      </c>
      <c r="B334" s="3" t="s">
        <v>34</v>
      </c>
      <c r="C334" s="3" t="s">
        <v>12</v>
      </c>
      <c r="D334" s="3">
        <v>14</v>
      </c>
      <c r="E334" s="4">
        <v>689600</v>
      </c>
      <c r="F334" s="4">
        <v>9654200</v>
      </c>
    </row>
    <row r="335" spans="1:6" x14ac:dyDescent="0.25">
      <c r="A335" s="3" t="s">
        <v>387</v>
      </c>
      <c r="B335" s="3" t="s">
        <v>29</v>
      </c>
      <c r="C335" s="3" t="s">
        <v>16</v>
      </c>
      <c r="D335" s="3">
        <v>21</v>
      </c>
      <c r="E335" s="4">
        <v>2250400</v>
      </c>
      <c r="F335" s="4">
        <v>47256700</v>
      </c>
    </row>
    <row r="336" spans="1:6" x14ac:dyDescent="0.25">
      <c r="A336" s="3" t="s">
        <v>388</v>
      </c>
      <c r="B336" s="3" t="s">
        <v>23</v>
      </c>
      <c r="C336" s="3" t="s">
        <v>12</v>
      </c>
      <c r="D336" s="3">
        <v>9</v>
      </c>
      <c r="E336" s="4">
        <v>2202000</v>
      </c>
      <c r="F336" s="4">
        <v>19818000</v>
      </c>
    </row>
    <row r="337" spans="1:6" x14ac:dyDescent="0.25">
      <c r="A337" s="3" t="s">
        <v>389</v>
      </c>
      <c r="B337" s="3" t="s">
        <v>290</v>
      </c>
      <c r="C337" s="3" t="s">
        <v>9</v>
      </c>
      <c r="D337" s="3">
        <v>9</v>
      </c>
      <c r="E337" s="4">
        <v>1963800</v>
      </c>
      <c r="F337" s="4">
        <v>17674200</v>
      </c>
    </row>
    <row r="338" spans="1:6" x14ac:dyDescent="0.25">
      <c r="A338" s="3" t="s">
        <v>390</v>
      </c>
      <c r="B338" s="3" t="s">
        <v>14</v>
      </c>
      <c r="C338" s="3" t="s">
        <v>12</v>
      </c>
      <c r="D338" s="3">
        <v>19</v>
      </c>
      <c r="E338" s="4">
        <v>1330300</v>
      </c>
      <c r="F338" s="4">
        <v>25275000</v>
      </c>
    </row>
    <row r="339" spans="1:6" x14ac:dyDescent="0.25">
      <c r="A339" s="3" t="s">
        <v>391</v>
      </c>
      <c r="B339" s="3" t="s">
        <v>23</v>
      </c>
      <c r="C339" s="3" t="s">
        <v>9</v>
      </c>
      <c r="D339" s="3">
        <v>7</v>
      </c>
      <c r="E339" s="4">
        <v>14211600</v>
      </c>
      <c r="F339" s="4">
        <v>99481160</v>
      </c>
    </row>
    <row r="340" spans="1:6" x14ac:dyDescent="0.25">
      <c r="A340" s="3" t="s">
        <v>392</v>
      </c>
      <c r="B340" s="3" t="s">
        <v>14</v>
      </c>
      <c r="C340" s="3" t="s">
        <v>12</v>
      </c>
      <c r="D340" s="3">
        <v>27</v>
      </c>
      <c r="E340" s="4">
        <v>429100</v>
      </c>
      <c r="F340" s="4">
        <v>11585500</v>
      </c>
    </row>
    <row r="341" spans="1:6" x14ac:dyDescent="0.25">
      <c r="A341" s="3" t="s">
        <v>393</v>
      </c>
      <c r="B341" s="3" t="s">
        <v>57</v>
      </c>
      <c r="C341" s="3" t="s">
        <v>334</v>
      </c>
      <c r="D341" s="3">
        <v>8</v>
      </c>
      <c r="E341" s="4">
        <v>1929500</v>
      </c>
      <c r="F341" s="4">
        <v>15435800</v>
      </c>
    </row>
    <row r="342" spans="1:6" x14ac:dyDescent="0.25">
      <c r="A342" s="3" t="s">
        <v>394</v>
      </c>
      <c r="B342" s="3" t="s">
        <v>23</v>
      </c>
      <c r="C342" s="3" t="s">
        <v>9</v>
      </c>
      <c r="D342" s="3">
        <v>6</v>
      </c>
      <c r="E342" s="4">
        <v>2904200</v>
      </c>
      <c r="F342" s="4">
        <v>17425200</v>
      </c>
    </row>
    <row r="343" spans="1:6" x14ac:dyDescent="0.25">
      <c r="A343" s="3" t="s">
        <v>395</v>
      </c>
      <c r="B343" s="3" t="s">
        <v>34</v>
      </c>
      <c r="C343" s="3" t="s">
        <v>25</v>
      </c>
      <c r="D343" s="3">
        <v>6</v>
      </c>
      <c r="E343" s="4">
        <v>3103700</v>
      </c>
      <c r="F343" s="4">
        <v>18622100</v>
      </c>
    </row>
    <row r="344" spans="1:6" x14ac:dyDescent="0.25">
      <c r="A344" s="3" t="s">
        <v>396</v>
      </c>
      <c r="B344" s="3" t="s">
        <v>23</v>
      </c>
      <c r="C344" s="3" t="s">
        <v>25</v>
      </c>
      <c r="D344" s="3">
        <v>15</v>
      </c>
      <c r="E344" s="4">
        <v>1494600</v>
      </c>
      <c r="F344" s="4">
        <v>22418400</v>
      </c>
    </row>
    <row r="345" spans="1:6" x14ac:dyDescent="0.25">
      <c r="A345" s="3" t="s">
        <v>397</v>
      </c>
      <c r="B345" s="3" t="s">
        <v>217</v>
      </c>
      <c r="C345" s="3" t="s">
        <v>16</v>
      </c>
      <c r="D345" s="3">
        <v>8</v>
      </c>
      <c r="E345" s="4">
        <v>1684300</v>
      </c>
      <c r="F345" s="4">
        <v>13473700</v>
      </c>
    </row>
    <row r="346" spans="1:6" x14ac:dyDescent="0.25">
      <c r="A346" s="3" t="s">
        <v>398</v>
      </c>
      <c r="B346" s="3" t="s">
        <v>122</v>
      </c>
      <c r="C346" s="3" t="s">
        <v>25</v>
      </c>
      <c r="D346" s="3">
        <v>11</v>
      </c>
      <c r="E346" s="4">
        <v>1818200</v>
      </c>
      <c r="F346" s="4">
        <v>19999570.000000004</v>
      </c>
    </row>
    <row r="347" spans="1:6" x14ac:dyDescent="0.25">
      <c r="A347" s="3" t="s">
        <v>399</v>
      </c>
      <c r="B347" s="3" t="s">
        <v>71</v>
      </c>
      <c r="C347" s="3" t="s">
        <v>9</v>
      </c>
      <c r="D347" s="3">
        <v>6</v>
      </c>
      <c r="E347" s="4">
        <v>9951300</v>
      </c>
      <c r="F347" s="4">
        <v>59707400</v>
      </c>
    </row>
    <row r="348" spans="1:6" x14ac:dyDescent="0.25">
      <c r="A348" s="3" t="s">
        <v>400</v>
      </c>
      <c r="B348" s="3" t="s">
        <v>21</v>
      </c>
      <c r="C348" s="3" t="s">
        <v>16</v>
      </c>
      <c r="D348" s="3">
        <v>7</v>
      </c>
      <c r="E348" s="4">
        <v>5921900</v>
      </c>
      <c r="F348" s="4">
        <v>41453000</v>
      </c>
    </row>
    <row r="349" spans="1:6" x14ac:dyDescent="0.25">
      <c r="A349" s="3" t="s">
        <v>401</v>
      </c>
      <c r="B349" s="3" t="s">
        <v>48</v>
      </c>
      <c r="C349" s="3" t="s">
        <v>9</v>
      </c>
      <c r="D349" s="3">
        <v>6</v>
      </c>
      <c r="E349" s="4">
        <v>3921300</v>
      </c>
      <c r="F349" s="4">
        <v>23527600</v>
      </c>
    </row>
    <row r="350" spans="1:6" x14ac:dyDescent="0.25">
      <c r="A350" s="3" t="s">
        <v>402</v>
      </c>
      <c r="B350" s="3" t="s">
        <v>71</v>
      </c>
      <c r="C350" s="3" t="s">
        <v>12</v>
      </c>
      <c r="D350" s="3">
        <v>17</v>
      </c>
      <c r="E350" s="4">
        <v>1171100</v>
      </c>
      <c r="F350" s="4">
        <v>19908000</v>
      </c>
    </row>
    <row r="351" spans="1:6" x14ac:dyDescent="0.25">
      <c r="A351" s="3" t="s">
        <v>403</v>
      </c>
      <c r="B351" s="3" t="s">
        <v>23</v>
      </c>
      <c r="C351" s="3" t="s">
        <v>12</v>
      </c>
      <c r="D351" s="3">
        <v>20</v>
      </c>
      <c r="E351" s="4">
        <v>286800</v>
      </c>
      <c r="F351" s="4">
        <v>5734800</v>
      </c>
    </row>
    <row r="352" spans="1:6" x14ac:dyDescent="0.25">
      <c r="A352" s="3" t="s">
        <v>404</v>
      </c>
      <c r="B352" s="3" t="s">
        <v>21</v>
      </c>
      <c r="C352" s="3" t="s">
        <v>9</v>
      </c>
      <c r="D352" s="3">
        <v>7</v>
      </c>
      <c r="E352" s="4">
        <v>3180900</v>
      </c>
      <c r="F352" s="4">
        <v>22265900</v>
      </c>
    </row>
    <row r="353" spans="1:6" x14ac:dyDescent="0.25">
      <c r="A353" s="3" t="s">
        <v>405</v>
      </c>
      <c r="B353" s="3" t="s">
        <v>34</v>
      </c>
      <c r="C353" s="3" t="s">
        <v>12</v>
      </c>
      <c r="D353" s="3">
        <v>15</v>
      </c>
      <c r="E353" s="4">
        <v>350700</v>
      </c>
      <c r="F353" s="4">
        <v>5260500</v>
      </c>
    </row>
    <row r="354" spans="1:6" x14ac:dyDescent="0.25">
      <c r="A354" s="3" t="s">
        <v>406</v>
      </c>
      <c r="B354" s="3" t="s">
        <v>36</v>
      </c>
      <c r="C354" s="3" t="s">
        <v>37</v>
      </c>
      <c r="D354" s="3">
        <v>19</v>
      </c>
      <c r="E354" s="4">
        <v>2007000</v>
      </c>
      <c r="F354" s="4">
        <v>38133000</v>
      </c>
    </row>
    <row r="355" spans="1:6" x14ac:dyDescent="0.25">
      <c r="A355" s="3" t="s">
        <v>407</v>
      </c>
      <c r="B355" s="3" t="s">
        <v>118</v>
      </c>
      <c r="C355" s="3" t="s">
        <v>9</v>
      </c>
      <c r="D355" s="3">
        <v>26</v>
      </c>
      <c r="E355" s="4">
        <v>703500</v>
      </c>
      <c r="F355" s="4">
        <v>18289000</v>
      </c>
    </row>
    <row r="356" spans="1:6" x14ac:dyDescent="0.25">
      <c r="A356" s="3" t="s">
        <v>408</v>
      </c>
      <c r="B356" s="3" t="s">
        <v>122</v>
      </c>
      <c r="C356" s="3" t="s">
        <v>19</v>
      </c>
      <c r="D356" s="3">
        <v>6</v>
      </c>
      <c r="E356" s="4">
        <v>3602500</v>
      </c>
      <c r="F356" s="4">
        <v>21614700</v>
      </c>
    </row>
    <row r="357" spans="1:6" x14ac:dyDescent="0.25">
      <c r="A357" s="3" t="s">
        <v>409</v>
      </c>
      <c r="B357" s="3" t="s">
        <v>23</v>
      </c>
      <c r="C357" s="3" t="s">
        <v>12</v>
      </c>
      <c r="D357" s="3">
        <v>7</v>
      </c>
      <c r="E357" s="4">
        <v>4479600</v>
      </c>
      <c r="F357" s="4">
        <v>31356680</v>
      </c>
    </row>
    <row r="358" spans="1:6" x14ac:dyDescent="0.25">
      <c r="A358" s="3" t="s">
        <v>410</v>
      </c>
      <c r="B358" s="3" t="s">
        <v>31</v>
      </c>
      <c r="C358" s="3" t="s">
        <v>12</v>
      </c>
      <c r="D358" s="3">
        <v>3</v>
      </c>
      <c r="E358" s="4">
        <v>2116900</v>
      </c>
      <c r="F358" s="4">
        <v>6350500</v>
      </c>
    </row>
    <row r="359" spans="1:6" x14ac:dyDescent="0.25">
      <c r="A359" s="3" t="s">
        <v>411</v>
      </c>
      <c r="B359" s="3" t="s">
        <v>34</v>
      </c>
      <c r="C359" s="3" t="s">
        <v>16</v>
      </c>
      <c r="D359" s="3">
        <v>26</v>
      </c>
      <c r="E359" s="4">
        <v>637400</v>
      </c>
      <c r="F359" s="4">
        <v>16569900</v>
      </c>
    </row>
    <row r="360" spans="1:6" x14ac:dyDescent="0.25">
      <c r="A360" s="3" t="s">
        <v>412</v>
      </c>
      <c r="B360" s="3" t="s">
        <v>21</v>
      </c>
      <c r="C360" s="3" t="s">
        <v>16</v>
      </c>
      <c r="D360" s="3">
        <v>7</v>
      </c>
      <c r="E360" s="4">
        <v>4726000</v>
      </c>
      <c r="F360" s="4">
        <v>33082000</v>
      </c>
    </row>
    <row r="361" spans="1:6" x14ac:dyDescent="0.25">
      <c r="A361" s="3" t="s">
        <v>413</v>
      </c>
      <c r="B361" s="3" t="s">
        <v>21</v>
      </c>
      <c r="C361" s="3" t="s">
        <v>25</v>
      </c>
      <c r="D361" s="3">
        <v>7</v>
      </c>
      <c r="E361" s="4">
        <v>1659800</v>
      </c>
      <c r="F361" s="4">
        <v>11618300</v>
      </c>
    </row>
    <row r="362" spans="1:6" x14ac:dyDescent="0.25">
      <c r="A362" s="3" t="s">
        <v>414</v>
      </c>
      <c r="B362" s="3" t="s">
        <v>48</v>
      </c>
      <c r="C362" s="3" t="s">
        <v>16</v>
      </c>
      <c r="D362" s="3">
        <v>17</v>
      </c>
      <c r="E362" s="4">
        <v>1256300</v>
      </c>
      <c r="F362" s="4">
        <v>21357000</v>
      </c>
    </row>
    <row r="363" spans="1:6" x14ac:dyDescent="0.25">
      <c r="A363" s="3" t="s">
        <v>415</v>
      </c>
      <c r="B363" s="3" t="s">
        <v>57</v>
      </c>
      <c r="C363" s="3" t="s">
        <v>9</v>
      </c>
      <c r="D363" s="3">
        <v>18</v>
      </c>
      <c r="E363" s="4">
        <v>1064800</v>
      </c>
      <c r="F363" s="4">
        <v>19165000</v>
      </c>
    </row>
    <row r="364" spans="1:6" x14ac:dyDescent="0.25">
      <c r="A364" s="3" t="s">
        <v>416</v>
      </c>
      <c r="B364" s="3" t="s">
        <v>417</v>
      </c>
      <c r="C364" s="3" t="s">
        <v>108</v>
      </c>
      <c r="D364" s="3">
        <v>13</v>
      </c>
      <c r="E364" s="4">
        <v>1719100</v>
      </c>
      <c r="F364" s="4">
        <v>22347900</v>
      </c>
    </row>
    <row r="365" spans="1:6" x14ac:dyDescent="0.25">
      <c r="A365" s="3" t="s">
        <v>418</v>
      </c>
      <c r="B365" s="3" t="s">
        <v>122</v>
      </c>
      <c r="C365" s="3" t="s">
        <v>419</v>
      </c>
      <c r="D365" s="3">
        <v>6</v>
      </c>
      <c r="E365" s="4">
        <v>3006400</v>
      </c>
      <c r="F365" s="4">
        <v>18038300</v>
      </c>
    </row>
    <row r="366" spans="1:6" x14ac:dyDescent="0.25">
      <c r="A366" s="3" t="s">
        <v>420</v>
      </c>
      <c r="B366" s="3" t="s">
        <v>34</v>
      </c>
      <c r="C366" s="3" t="s">
        <v>16</v>
      </c>
      <c r="D366" s="3">
        <v>6</v>
      </c>
      <c r="E366" s="4">
        <v>938900</v>
      </c>
      <c r="F366" s="4">
        <v>5633200</v>
      </c>
    </row>
    <row r="367" spans="1:6" x14ac:dyDescent="0.25">
      <c r="A367" s="3" t="s">
        <v>421</v>
      </c>
      <c r="B367" s="3" t="s">
        <v>11</v>
      </c>
      <c r="C367" s="3" t="s">
        <v>87</v>
      </c>
      <c r="D367" s="3">
        <v>16</v>
      </c>
      <c r="E367" s="4">
        <v>340300</v>
      </c>
      <c r="F367" s="4">
        <v>5444700</v>
      </c>
    </row>
    <row r="368" spans="1:6" x14ac:dyDescent="0.25">
      <c r="A368" s="3" t="s">
        <v>422</v>
      </c>
      <c r="B368" s="3" t="s">
        <v>127</v>
      </c>
      <c r="C368" s="3" t="s">
        <v>37</v>
      </c>
      <c r="D368" s="3">
        <v>15</v>
      </c>
      <c r="E368" s="4">
        <v>466800</v>
      </c>
      <c r="F368" s="4">
        <v>7001800</v>
      </c>
    </row>
    <row r="369" spans="1:6" x14ac:dyDescent="0.25">
      <c r="A369" s="3" t="s">
        <v>423</v>
      </c>
      <c r="B369" s="3" t="s">
        <v>11</v>
      </c>
      <c r="C369" s="3" t="s">
        <v>25</v>
      </c>
      <c r="D369" s="3">
        <v>7</v>
      </c>
      <c r="E369" s="4">
        <v>2852800</v>
      </c>
      <c r="F369" s="4">
        <v>19969300</v>
      </c>
    </row>
    <row r="370" spans="1:6" x14ac:dyDescent="0.25">
      <c r="A370" s="3" t="s">
        <v>424</v>
      </c>
      <c r="B370" s="3" t="s">
        <v>211</v>
      </c>
      <c r="C370" s="3" t="s">
        <v>16</v>
      </c>
      <c r="D370" s="3">
        <v>3</v>
      </c>
      <c r="E370" s="4">
        <v>23035600</v>
      </c>
      <c r="F370" s="4">
        <v>69106650</v>
      </c>
    </row>
    <row r="371" spans="1:6" x14ac:dyDescent="0.25">
      <c r="A371" s="3" t="s">
        <v>425</v>
      </c>
      <c r="B371" s="3" t="s">
        <v>215</v>
      </c>
      <c r="C371" s="3" t="s">
        <v>16</v>
      </c>
      <c r="D371" s="3">
        <v>5</v>
      </c>
      <c r="E371" s="4">
        <v>5803400</v>
      </c>
      <c r="F371" s="4">
        <v>29017000</v>
      </c>
    </row>
    <row r="372" spans="1:6" x14ac:dyDescent="0.25">
      <c r="A372" s="3" t="s">
        <v>426</v>
      </c>
      <c r="B372" s="3" t="s">
        <v>57</v>
      </c>
      <c r="C372" s="3" t="s">
        <v>12</v>
      </c>
      <c r="D372" s="3">
        <v>15</v>
      </c>
      <c r="E372" s="4">
        <v>569500</v>
      </c>
      <c r="F372" s="4">
        <v>8541900</v>
      </c>
    </row>
    <row r="373" spans="1:6" x14ac:dyDescent="0.25">
      <c r="A373" s="3" t="s">
        <v>427</v>
      </c>
      <c r="B373" s="3" t="s">
        <v>105</v>
      </c>
      <c r="C373" s="3" t="s">
        <v>12</v>
      </c>
      <c r="D373" s="3">
        <v>6</v>
      </c>
      <c r="E373" s="4">
        <v>1875900</v>
      </c>
      <c r="F373" s="4">
        <v>11255000</v>
      </c>
    </row>
    <row r="374" spans="1:6" x14ac:dyDescent="0.25">
      <c r="A374" s="3" t="s">
        <v>428</v>
      </c>
      <c r="B374" s="3" t="s">
        <v>23</v>
      </c>
      <c r="C374" s="3" t="s">
        <v>9</v>
      </c>
      <c r="D374" s="3">
        <v>15</v>
      </c>
      <c r="E374" s="4">
        <v>617700</v>
      </c>
      <c r="F374" s="4">
        <v>9264200</v>
      </c>
    </row>
    <row r="375" spans="1:6" x14ac:dyDescent="0.25">
      <c r="A375" s="3" t="s">
        <v>429</v>
      </c>
      <c r="B375" s="3" t="s">
        <v>23</v>
      </c>
      <c r="C375" s="3" t="s">
        <v>16</v>
      </c>
      <c r="D375" s="3">
        <v>7</v>
      </c>
      <c r="E375" s="4">
        <v>9222600</v>
      </c>
      <c r="F375" s="4">
        <v>64557540</v>
      </c>
    </row>
    <row r="376" spans="1:6" x14ac:dyDescent="0.25">
      <c r="A376" s="3" t="s">
        <v>430</v>
      </c>
      <c r="B376" s="3" t="s">
        <v>118</v>
      </c>
      <c r="C376" s="3" t="s">
        <v>16</v>
      </c>
      <c r="D376" s="3">
        <v>7</v>
      </c>
      <c r="E376" s="4">
        <v>2353800</v>
      </c>
      <c r="F376" s="4">
        <v>16476000</v>
      </c>
    </row>
    <row r="377" spans="1:6" x14ac:dyDescent="0.25">
      <c r="A377" s="3" t="s">
        <v>431</v>
      </c>
      <c r="B377" s="3" t="s">
        <v>23</v>
      </c>
      <c r="C377" s="3" t="s">
        <v>12</v>
      </c>
      <c r="D377" s="3">
        <v>23</v>
      </c>
      <c r="E377" s="4">
        <v>985100</v>
      </c>
      <c r="F377" s="4">
        <v>22657100</v>
      </c>
    </row>
    <row r="378" spans="1:6" x14ac:dyDescent="0.25">
      <c r="A378" s="3" t="s">
        <v>432</v>
      </c>
      <c r="B378" s="3" t="s">
        <v>78</v>
      </c>
      <c r="C378" s="3" t="s">
        <v>16</v>
      </c>
      <c r="D378" s="3">
        <v>6</v>
      </c>
      <c r="E378" s="4">
        <v>2528800</v>
      </c>
      <c r="F378" s="4">
        <v>15172700</v>
      </c>
    </row>
    <row r="379" spans="1:6" x14ac:dyDescent="0.25">
      <c r="A379" s="3" t="s">
        <v>433</v>
      </c>
      <c r="B379" s="3" t="s">
        <v>434</v>
      </c>
      <c r="C379" s="3" t="s">
        <v>16</v>
      </c>
      <c r="D379" s="3">
        <v>12</v>
      </c>
      <c r="E379" s="4">
        <v>1603100</v>
      </c>
      <c r="F379" s="4">
        <v>19237200</v>
      </c>
    </row>
    <row r="380" spans="1:6" x14ac:dyDescent="0.25">
      <c r="A380" s="3" t="s">
        <v>435</v>
      </c>
      <c r="B380" s="3" t="s">
        <v>8</v>
      </c>
      <c r="C380" s="3" t="s">
        <v>16</v>
      </c>
      <c r="D380" s="3">
        <v>7</v>
      </c>
      <c r="E380" s="4">
        <v>13608300</v>
      </c>
      <c r="F380" s="4">
        <v>95257680</v>
      </c>
    </row>
    <row r="381" spans="1:6" x14ac:dyDescent="0.25">
      <c r="A381" s="3" t="s">
        <v>436</v>
      </c>
      <c r="B381" s="3" t="s">
        <v>23</v>
      </c>
      <c r="C381" s="3" t="s">
        <v>25</v>
      </c>
      <c r="D381" s="3">
        <v>7</v>
      </c>
      <c r="E381" s="4">
        <v>4793800</v>
      </c>
      <c r="F381" s="4">
        <v>33556000</v>
      </c>
    </row>
    <row r="382" spans="1:6" x14ac:dyDescent="0.25">
      <c r="A382" s="3" t="s">
        <v>437</v>
      </c>
      <c r="B382" s="3" t="s">
        <v>48</v>
      </c>
      <c r="C382" s="3" t="s">
        <v>12</v>
      </c>
      <c r="D382" s="3">
        <v>6</v>
      </c>
      <c r="E382" s="4">
        <v>6997000</v>
      </c>
      <c r="F382" s="4">
        <v>41981900</v>
      </c>
    </row>
    <row r="383" spans="1:6" x14ac:dyDescent="0.25">
      <c r="A383" s="3" t="s">
        <v>438</v>
      </c>
      <c r="B383" s="3" t="s">
        <v>31</v>
      </c>
      <c r="C383" s="3" t="s">
        <v>37</v>
      </c>
      <c r="D383" s="3">
        <v>7</v>
      </c>
      <c r="E383" s="4">
        <v>1663900</v>
      </c>
      <c r="F383" s="4">
        <v>11647000</v>
      </c>
    </row>
    <row r="384" spans="1:6" x14ac:dyDescent="0.25">
      <c r="A384" s="3" t="s">
        <v>439</v>
      </c>
      <c r="B384" s="3" t="s">
        <v>122</v>
      </c>
      <c r="C384" s="3" t="s">
        <v>87</v>
      </c>
      <c r="D384" s="3">
        <v>6</v>
      </c>
      <c r="E384" s="4">
        <v>2234600</v>
      </c>
      <c r="F384" s="4">
        <v>13407400</v>
      </c>
    </row>
    <row r="385" spans="1:6" x14ac:dyDescent="0.25">
      <c r="A385" s="3" t="s">
        <v>440</v>
      </c>
      <c r="B385" s="3" t="s">
        <v>122</v>
      </c>
      <c r="C385" s="3" t="s">
        <v>16</v>
      </c>
      <c r="D385" s="3">
        <v>7</v>
      </c>
      <c r="E385" s="4">
        <v>5719200</v>
      </c>
      <c r="F385" s="4">
        <v>40034200</v>
      </c>
    </row>
    <row r="386" spans="1:6" x14ac:dyDescent="0.25">
      <c r="A386" s="3" t="s">
        <v>441</v>
      </c>
      <c r="B386" s="3" t="s">
        <v>31</v>
      </c>
      <c r="C386" s="3" t="s">
        <v>25</v>
      </c>
      <c r="D386" s="3">
        <v>9</v>
      </c>
      <c r="E386" s="4">
        <v>2639000</v>
      </c>
      <c r="F386" s="4">
        <v>23750180</v>
      </c>
    </row>
    <row r="387" spans="1:6" x14ac:dyDescent="0.25">
      <c r="A387" s="3" t="s">
        <v>442</v>
      </c>
      <c r="B387" s="3" t="s">
        <v>54</v>
      </c>
      <c r="C387" s="3" t="s">
        <v>9</v>
      </c>
      <c r="D387" s="3">
        <v>14</v>
      </c>
      <c r="E387" s="4">
        <v>1184500</v>
      </c>
      <c r="F387" s="4">
        <v>16582900</v>
      </c>
    </row>
    <row r="388" spans="1:6" x14ac:dyDescent="0.25">
      <c r="A388" s="3" t="s">
        <v>443</v>
      </c>
      <c r="B388" s="3" t="s">
        <v>57</v>
      </c>
      <c r="C388" s="3" t="s">
        <v>9</v>
      </c>
      <c r="D388" s="3">
        <v>8</v>
      </c>
      <c r="E388" s="4">
        <v>1566600</v>
      </c>
      <c r="F388" s="4">
        <v>12532800</v>
      </c>
    </row>
    <row r="389" spans="1:6" x14ac:dyDescent="0.25">
      <c r="A389" s="3" t="s">
        <v>444</v>
      </c>
      <c r="B389" s="3" t="s">
        <v>118</v>
      </c>
      <c r="C389" s="3" t="s">
        <v>9</v>
      </c>
      <c r="D389" s="3">
        <v>7</v>
      </c>
      <c r="E389" s="4">
        <v>2678300</v>
      </c>
      <c r="F389" s="4">
        <v>18747800</v>
      </c>
    </row>
    <row r="390" spans="1:6" x14ac:dyDescent="0.25">
      <c r="A390" s="3" t="s">
        <v>445</v>
      </c>
      <c r="B390" s="3" t="s">
        <v>114</v>
      </c>
      <c r="C390" s="3" t="s">
        <v>9</v>
      </c>
      <c r="D390" s="3">
        <v>7</v>
      </c>
      <c r="E390" s="4">
        <v>796100</v>
      </c>
      <c r="F390" s="4">
        <v>5572300</v>
      </c>
    </row>
    <row r="391" spans="1:6" x14ac:dyDescent="0.25">
      <c r="A391" s="3" t="s">
        <v>446</v>
      </c>
      <c r="B391" s="3" t="s">
        <v>31</v>
      </c>
      <c r="C391" s="3" t="s">
        <v>16</v>
      </c>
      <c r="D391" s="3">
        <v>6</v>
      </c>
      <c r="E391" s="4">
        <v>2236600</v>
      </c>
      <c r="F391" s="4">
        <v>13419100</v>
      </c>
    </row>
    <row r="392" spans="1:6" x14ac:dyDescent="0.25">
      <c r="A392" s="3" t="s">
        <v>447</v>
      </c>
      <c r="B392" s="3" t="s">
        <v>34</v>
      </c>
      <c r="C392" s="3" t="s">
        <v>12</v>
      </c>
      <c r="D392" s="3">
        <v>2</v>
      </c>
      <c r="E392" s="4">
        <v>7731300</v>
      </c>
      <c r="F392" s="4">
        <v>15462600</v>
      </c>
    </row>
    <row r="393" spans="1:6" x14ac:dyDescent="0.25">
      <c r="A393" s="3" t="s">
        <v>448</v>
      </c>
      <c r="B393" s="3" t="s">
        <v>61</v>
      </c>
      <c r="C393" s="3" t="s">
        <v>9</v>
      </c>
      <c r="D393" s="3">
        <v>7</v>
      </c>
      <c r="E393" s="4">
        <v>3409100</v>
      </c>
      <c r="F393" s="4">
        <v>23863400</v>
      </c>
    </row>
    <row r="394" spans="1:6" x14ac:dyDescent="0.25">
      <c r="A394" s="3" t="s">
        <v>449</v>
      </c>
      <c r="B394" s="3" t="s">
        <v>62</v>
      </c>
      <c r="C394" s="3" t="s">
        <v>25</v>
      </c>
      <c r="D394" s="3">
        <v>7</v>
      </c>
      <c r="E394" s="4">
        <v>2970800</v>
      </c>
      <c r="F394" s="4">
        <v>20795000</v>
      </c>
    </row>
    <row r="395" spans="1:6" x14ac:dyDescent="0.25">
      <c r="A395" s="3" t="s">
        <v>450</v>
      </c>
      <c r="B395" s="3" t="s">
        <v>219</v>
      </c>
      <c r="C395" s="3" t="s">
        <v>12</v>
      </c>
      <c r="D395" s="3">
        <v>17</v>
      </c>
      <c r="E395" s="4">
        <v>312400</v>
      </c>
      <c r="F395" s="4">
        <v>5309500</v>
      </c>
    </row>
    <row r="396" spans="1:6" x14ac:dyDescent="0.25">
      <c r="A396" s="3" t="s">
        <v>451</v>
      </c>
      <c r="B396" s="3" t="s">
        <v>21</v>
      </c>
      <c r="C396" s="3" t="s">
        <v>25</v>
      </c>
      <c r="D396" s="3">
        <v>4</v>
      </c>
      <c r="E396" s="4">
        <v>10557800</v>
      </c>
      <c r="F396" s="4">
        <v>42231000</v>
      </c>
    </row>
    <row r="397" spans="1:6" x14ac:dyDescent="0.25">
      <c r="A397" s="3" t="s">
        <v>452</v>
      </c>
      <c r="B397" s="3" t="s">
        <v>116</v>
      </c>
      <c r="C397" s="3" t="s">
        <v>12</v>
      </c>
      <c r="D397" s="3">
        <v>10</v>
      </c>
      <c r="E397" s="4">
        <v>726500</v>
      </c>
      <c r="F397" s="4">
        <v>7264700</v>
      </c>
    </row>
    <row r="398" spans="1:6" x14ac:dyDescent="0.25">
      <c r="A398" s="3" t="s">
        <v>453</v>
      </c>
      <c r="B398" s="3" t="s">
        <v>71</v>
      </c>
      <c r="C398" s="3" t="s">
        <v>9</v>
      </c>
      <c r="D398" s="3">
        <v>6</v>
      </c>
      <c r="E398" s="4">
        <v>2595000</v>
      </c>
      <c r="F398" s="4">
        <v>15570000</v>
      </c>
    </row>
    <row r="399" spans="1:6" x14ac:dyDescent="0.25">
      <c r="A399" s="3" t="s">
        <v>454</v>
      </c>
      <c r="B399" s="3" t="s">
        <v>18</v>
      </c>
      <c r="C399" s="3" t="s">
        <v>9</v>
      </c>
      <c r="D399" s="3">
        <v>7</v>
      </c>
      <c r="E399" s="4">
        <v>2122300</v>
      </c>
      <c r="F399" s="4">
        <v>14855900</v>
      </c>
    </row>
    <row r="400" spans="1:6" x14ac:dyDescent="0.25">
      <c r="A400" s="3" t="s">
        <v>455</v>
      </c>
      <c r="B400" s="3" t="s">
        <v>18</v>
      </c>
      <c r="C400" s="3" t="s">
        <v>12</v>
      </c>
      <c r="D400" s="3">
        <v>12</v>
      </c>
      <c r="E400" s="4">
        <v>533600</v>
      </c>
      <c r="F400" s="4">
        <v>6402100</v>
      </c>
    </row>
    <row r="401" spans="1:6" x14ac:dyDescent="0.25">
      <c r="A401" s="3" t="s">
        <v>456</v>
      </c>
      <c r="B401" s="3" t="s">
        <v>31</v>
      </c>
      <c r="C401" s="3" t="s">
        <v>12</v>
      </c>
      <c r="D401" s="3">
        <v>4</v>
      </c>
      <c r="E401" s="4">
        <v>10305800</v>
      </c>
      <c r="F401" s="4">
        <v>41223000</v>
      </c>
    </row>
    <row r="402" spans="1:6" x14ac:dyDescent="0.25">
      <c r="A402" s="3" t="s">
        <v>457</v>
      </c>
      <c r="B402" s="3" t="s">
        <v>34</v>
      </c>
      <c r="C402" s="3" t="s">
        <v>12</v>
      </c>
      <c r="D402" s="3">
        <v>11</v>
      </c>
      <c r="E402" s="4">
        <v>1205200</v>
      </c>
      <c r="F402" s="4">
        <v>13257200</v>
      </c>
    </row>
    <row r="403" spans="1:6" x14ac:dyDescent="0.25">
      <c r="A403" s="3" t="s">
        <v>458</v>
      </c>
      <c r="B403" s="3" t="s">
        <v>8</v>
      </c>
      <c r="C403" s="3" t="s">
        <v>9</v>
      </c>
      <c r="D403" s="3">
        <v>6</v>
      </c>
      <c r="E403" s="4">
        <v>1826800</v>
      </c>
      <c r="F403" s="4">
        <v>10960800</v>
      </c>
    </row>
    <row r="404" spans="1:6" x14ac:dyDescent="0.25">
      <c r="A404" s="3" t="s">
        <v>459</v>
      </c>
      <c r="B404" s="3" t="s">
        <v>211</v>
      </c>
      <c r="C404" s="3" t="s">
        <v>12</v>
      </c>
      <c r="D404" s="3">
        <v>8</v>
      </c>
      <c r="E404" s="4">
        <v>3688800</v>
      </c>
      <c r="F404" s="4">
        <v>29510000</v>
      </c>
    </row>
    <row r="405" spans="1:6" x14ac:dyDescent="0.25">
      <c r="A405" s="3" t="s">
        <v>460</v>
      </c>
      <c r="B405" s="3" t="s">
        <v>100</v>
      </c>
      <c r="C405" s="3" t="s">
        <v>16</v>
      </c>
      <c r="D405" s="3">
        <v>9</v>
      </c>
      <c r="E405" s="4">
        <v>4132400</v>
      </c>
      <c r="F405" s="4">
        <v>37191200</v>
      </c>
    </row>
    <row r="406" spans="1:6" x14ac:dyDescent="0.25">
      <c r="A406" s="3" t="s">
        <v>461</v>
      </c>
      <c r="B406" s="3" t="s">
        <v>18</v>
      </c>
      <c r="C406" s="3" t="s">
        <v>9</v>
      </c>
      <c r="D406" s="3">
        <v>4</v>
      </c>
      <c r="E406" s="4">
        <v>3495200</v>
      </c>
      <c r="F406" s="4">
        <v>13980700</v>
      </c>
    </row>
    <row r="407" spans="1:6" x14ac:dyDescent="0.25">
      <c r="A407" s="3" t="s">
        <v>462</v>
      </c>
      <c r="B407" s="3" t="s">
        <v>21</v>
      </c>
      <c r="C407" s="3" t="s">
        <v>25</v>
      </c>
      <c r="D407" s="3">
        <v>7</v>
      </c>
      <c r="E407" s="4">
        <v>1269900</v>
      </c>
      <c r="F407" s="4">
        <v>8888800</v>
      </c>
    </row>
    <row r="408" spans="1:6" x14ac:dyDescent="0.25">
      <c r="A408" s="3" t="s">
        <v>463</v>
      </c>
      <c r="B408" s="3" t="s">
        <v>118</v>
      </c>
      <c r="C408" s="3" t="s">
        <v>25</v>
      </c>
      <c r="D408" s="3">
        <v>11</v>
      </c>
      <c r="E408" s="4">
        <v>2362100</v>
      </c>
      <c r="F408" s="4">
        <v>25982300</v>
      </c>
    </row>
    <row r="409" spans="1:6" x14ac:dyDescent="0.25">
      <c r="A409" s="3" t="s">
        <v>464</v>
      </c>
      <c r="B409" s="3" t="s">
        <v>11</v>
      </c>
      <c r="C409" s="3" t="s">
        <v>16</v>
      </c>
      <c r="D409" s="3">
        <v>11</v>
      </c>
      <c r="E409" s="4">
        <v>1904300</v>
      </c>
      <c r="F409" s="4">
        <v>20946600</v>
      </c>
    </row>
    <row r="410" spans="1:6" x14ac:dyDescent="0.25">
      <c r="A410" s="3" t="s">
        <v>465</v>
      </c>
      <c r="B410" s="3" t="s">
        <v>29</v>
      </c>
      <c r="C410" s="3" t="s">
        <v>12</v>
      </c>
      <c r="D410" s="3">
        <v>3</v>
      </c>
      <c r="E410" s="4">
        <v>9357600</v>
      </c>
      <c r="F410" s="4">
        <v>28072700</v>
      </c>
    </row>
    <row r="411" spans="1:6" x14ac:dyDescent="0.25">
      <c r="A411" s="3" t="s">
        <v>466</v>
      </c>
      <c r="B411" s="3" t="s">
        <v>62</v>
      </c>
      <c r="C411" s="3" t="s">
        <v>419</v>
      </c>
      <c r="D411" s="3">
        <v>4</v>
      </c>
      <c r="E411" s="4">
        <v>2052300</v>
      </c>
      <c r="F411" s="4">
        <v>8209200</v>
      </c>
    </row>
    <row r="412" spans="1:6" x14ac:dyDescent="0.25">
      <c r="A412" s="3" t="s">
        <v>467</v>
      </c>
      <c r="B412" s="3" t="s">
        <v>8</v>
      </c>
      <c r="C412" s="3" t="s">
        <v>87</v>
      </c>
      <c r="D412" s="3">
        <v>6</v>
      </c>
      <c r="E412" s="4">
        <v>2841000</v>
      </c>
      <c r="F412" s="4">
        <v>17045900</v>
      </c>
    </row>
    <row r="413" spans="1:6" x14ac:dyDescent="0.25">
      <c r="A413" s="3" t="s">
        <v>468</v>
      </c>
      <c r="B413" s="3" t="s">
        <v>46</v>
      </c>
      <c r="C413" s="3" t="s">
        <v>9</v>
      </c>
      <c r="D413" s="3">
        <v>15</v>
      </c>
      <c r="E413" s="4">
        <v>780900</v>
      </c>
      <c r="F413" s="4">
        <v>11713300</v>
      </c>
    </row>
    <row r="414" spans="1:6" x14ac:dyDescent="0.25">
      <c r="A414" s="3" t="s">
        <v>469</v>
      </c>
      <c r="B414" s="3" t="s">
        <v>62</v>
      </c>
      <c r="C414" s="3" t="s">
        <v>9</v>
      </c>
      <c r="D414" s="3">
        <v>15</v>
      </c>
      <c r="E414" s="4">
        <v>886100</v>
      </c>
      <c r="F414" s="4">
        <v>13291000</v>
      </c>
    </row>
    <row r="415" spans="1:6" x14ac:dyDescent="0.25">
      <c r="A415" s="3" t="s">
        <v>470</v>
      </c>
      <c r="B415" s="3" t="s">
        <v>23</v>
      </c>
      <c r="C415" s="3" t="s">
        <v>12</v>
      </c>
      <c r="D415" s="3">
        <v>8</v>
      </c>
      <c r="E415" s="4">
        <v>2698000</v>
      </c>
      <c r="F415" s="4">
        <v>21583600</v>
      </c>
    </row>
    <row r="416" spans="1:6" x14ac:dyDescent="0.25">
      <c r="A416" s="3" t="s">
        <v>471</v>
      </c>
      <c r="B416" s="3" t="s">
        <v>54</v>
      </c>
      <c r="C416" s="3" t="s">
        <v>25</v>
      </c>
      <c r="D416" s="3">
        <v>8</v>
      </c>
      <c r="E416" s="4">
        <v>1485000</v>
      </c>
      <c r="F416" s="4">
        <v>11879900</v>
      </c>
    </row>
    <row r="417" spans="1:6" x14ac:dyDescent="0.25">
      <c r="A417" s="3" t="s">
        <v>472</v>
      </c>
      <c r="B417" s="3" t="s">
        <v>62</v>
      </c>
      <c r="C417" s="3" t="s">
        <v>9</v>
      </c>
      <c r="D417" s="3">
        <v>13</v>
      </c>
      <c r="E417" s="4">
        <v>501200</v>
      </c>
      <c r="F417" s="4">
        <v>6515500</v>
      </c>
    </row>
    <row r="418" spans="1:6" x14ac:dyDescent="0.25">
      <c r="A418" s="3" t="s">
        <v>473</v>
      </c>
      <c r="B418" s="3" t="s">
        <v>217</v>
      </c>
      <c r="C418" s="3" t="s">
        <v>12</v>
      </c>
      <c r="D418" s="3">
        <v>2</v>
      </c>
      <c r="E418" s="4">
        <v>2877100</v>
      </c>
      <c r="F418" s="4">
        <v>5754200</v>
      </c>
    </row>
    <row r="419" spans="1:6" x14ac:dyDescent="0.25">
      <c r="A419" s="3" t="s">
        <v>474</v>
      </c>
      <c r="B419" s="3" t="s">
        <v>31</v>
      </c>
      <c r="C419" s="3" t="s">
        <v>16</v>
      </c>
      <c r="D419" s="3">
        <v>6</v>
      </c>
      <c r="E419" s="4">
        <v>4992800</v>
      </c>
      <c r="F419" s="4">
        <v>29956690</v>
      </c>
    </row>
    <row r="420" spans="1:6" x14ac:dyDescent="0.25">
      <c r="A420" s="3" t="s">
        <v>475</v>
      </c>
      <c r="B420" s="3" t="s">
        <v>71</v>
      </c>
      <c r="C420" s="3" t="s">
        <v>25</v>
      </c>
      <c r="D420" s="3">
        <v>7</v>
      </c>
      <c r="E420" s="4">
        <v>1341500</v>
      </c>
      <c r="F420" s="4">
        <v>9390300</v>
      </c>
    </row>
    <row r="421" spans="1:6" x14ac:dyDescent="0.25">
      <c r="A421" s="3" t="s">
        <v>476</v>
      </c>
      <c r="B421" s="3" t="s">
        <v>149</v>
      </c>
      <c r="C421" s="3" t="s">
        <v>12</v>
      </c>
      <c r="D421" s="3">
        <v>9</v>
      </c>
      <c r="E421" s="4">
        <v>5863200</v>
      </c>
      <c r="F421" s="4">
        <v>52767920</v>
      </c>
    </row>
    <row r="422" spans="1:6" x14ac:dyDescent="0.25">
      <c r="A422" s="3" t="s">
        <v>477</v>
      </c>
      <c r="B422" s="3" t="s">
        <v>161</v>
      </c>
      <c r="C422" s="3" t="s">
        <v>9</v>
      </c>
      <c r="D422" s="3">
        <v>19</v>
      </c>
      <c r="E422" s="4">
        <v>2567000</v>
      </c>
      <c r="F422" s="4">
        <v>48773000</v>
      </c>
    </row>
    <row r="423" spans="1:6" x14ac:dyDescent="0.25">
      <c r="A423" s="3" t="s">
        <v>478</v>
      </c>
      <c r="B423" s="3" t="s">
        <v>36</v>
      </c>
      <c r="C423" s="3" t="s">
        <v>12</v>
      </c>
      <c r="D423" s="3">
        <v>8</v>
      </c>
      <c r="E423" s="4">
        <v>1767400</v>
      </c>
      <c r="F423" s="4">
        <v>14139000</v>
      </c>
    </row>
    <row r="424" spans="1:6" x14ac:dyDescent="0.25">
      <c r="A424" s="3" t="s">
        <v>479</v>
      </c>
      <c r="B424" s="3" t="s">
        <v>122</v>
      </c>
      <c r="C424" s="3" t="s">
        <v>9</v>
      </c>
      <c r="D424" s="3">
        <v>1</v>
      </c>
      <c r="E424" s="4">
        <v>25375000</v>
      </c>
      <c r="F424" s="4">
        <v>25375000</v>
      </c>
    </row>
    <row r="425" spans="1:6" x14ac:dyDescent="0.25">
      <c r="A425" s="3" t="s">
        <v>480</v>
      </c>
      <c r="B425" s="3" t="s">
        <v>23</v>
      </c>
      <c r="C425" s="3" t="s">
        <v>16</v>
      </c>
      <c r="D425" s="3">
        <v>7</v>
      </c>
      <c r="E425" s="4">
        <v>1783000</v>
      </c>
      <c r="F425" s="4">
        <v>12480400</v>
      </c>
    </row>
    <row r="426" spans="1:6" x14ac:dyDescent="0.25">
      <c r="A426" s="3" t="s">
        <v>481</v>
      </c>
      <c r="B426" s="3" t="s">
        <v>50</v>
      </c>
      <c r="C426" s="3" t="s">
        <v>12</v>
      </c>
      <c r="D426" s="3">
        <v>9</v>
      </c>
      <c r="E426" s="4">
        <v>1768400</v>
      </c>
      <c r="F426" s="4">
        <v>15915000</v>
      </c>
    </row>
    <row r="427" spans="1:6" x14ac:dyDescent="0.25">
      <c r="A427" s="3" t="s">
        <v>482</v>
      </c>
      <c r="B427" s="3" t="s">
        <v>31</v>
      </c>
      <c r="C427" s="3" t="s">
        <v>9</v>
      </c>
      <c r="D427" s="3">
        <v>19</v>
      </c>
      <c r="E427" s="4">
        <v>961200</v>
      </c>
      <c r="F427" s="4">
        <v>18262000</v>
      </c>
    </row>
    <row r="428" spans="1:6" x14ac:dyDescent="0.25">
      <c r="A428" s="3" t="s">
        <v>483</v>
      </c>
      <c r="B428" s="3" t="s">
        <v>211</v>
      </c>
      <c r="C428" s="3" t="s">
        <v>25</v>
      </c>
      <c r="D428" s="3">
        <v>9</v>
      </c>
      <c r="E428" s="4">
        <v>1966400</v>
      </c>
      <c r="F428" s="4">
        <v>17696800</v>
      </c>
    </row>
    <row r="429" spans="1:6" x14ac:dyDescent="0.25">
      <c r="A429" s="3" t="s">
        <v>484</v>
      </c>
      <c r="B429" s="3" t="s">
        <v>23</v>
      </c>
      <c r="C429" s="3" t="s">
        <v>16</v>
      </c>
      <c r="D429" s="3">
        <v>14</v>
      </c>
      <c r="E429" s="4">
        <v>5193200</v>
      </c>
      <c r="F429" s="4">
        <v>72704560</v>
      </c>
    </row>
    <row r="430" spans="1:6" x14ac:dyDescent="0.25">
      <c r="A430" s="3" t="s">
        <v>485</v>
      </c>
      <c r="B430" s="3" t="s">
        <v>71</v>
      </c>
      <c r="C430" s="3" t="s">
        <v>37</v>
      </c>
      <c r="D430" s="3">
        <v>16</v>
      </c>
      <c r="E430" s="4">
        <v>2996000</v>
      </c>
      <c r="F430" s="4">
        <v>47935000</v>
      </c>
    </row>
    <row r="431" spans="1:6" x14ac:dyDescent="0.25">
      <c r="A431" s="3" t="s">
        <v>486</v>
      </c>
      <c r="B431" s="3" t="s">
        <v>34</v>
      </c>
      <c r="C431" s="3" t="s">
        <v>25</v>
      </c>
      <c r="D431" s="3">
        <v>9</v>
      </c>
      <c r="E431" s="4">
        <v>1150200</v>
      </c>
      <c r="F431" s="4">
        <v>10351000</v>
      </c>
    </row>
    <row r="432" spans="1:6" x14ac:dyDescent="0.25">
      <c r="A432" s="3" t="s">
        <v>487</v>
      </c>
      <c r="B432" s="3" t="s">
        <v>62</v>
      </c>
      <c r="C432" s="3" t="s">
        <v>87</v>
      </c>
      <c r="D432" s="3">
        <v>7</v>
      </c>
      <c r="E432" s="4">
        <v>2424400</v>
      </c>
      <c r="F432" s="4">
        <v>16970300</v>
      </c>
    </row>
    <row r="433" spans="1:6" x14ac:dyDescent="0.25">
      <c r="A433" s="3" t="s">
        <v>488</v>
      </c>
      <c r="B433" s="3" t="s">
        <v>44</v>
      </c>
      <c r="C433" s="3" t="s">
        <v>16</v>
      </c>
      <c r="D433" s="3">
        <v>21</v>
      </c>
      <c r="E433" s="4">
        <v>491500</v>
      </c>
      <c r="F433" s="4">
        <v>10320000</v>
      </c>
    </row>
    <row r="434" spans="1:6" x14ac:dyDescent="0.25">
      <c r="A434" s="3" t="s">
        <v>489</v>
      </c>
      <c r="B434" s="3" t="s">
        <v>372</v>
      </c>
      <c r="C434" s="3" t="s">
        <v>12</v>
      </c>
      <c r="D434" s="3">
        <v>1</v>
      </c>
      <c r="E434" s="4">
        <v>17403000</v>
      </c>
      <c r="F434" s="4">
        <v>17403000</v>
      </c>
    </row>
    <row r="435" spans="1:6" x14ac:dyDescent="0.25">
      <c r="A435" s="3" t="s">
        <v>490</v>
      </c>
      <c r="B435" s="3" t="s">
        <v>290</v>
      </c>
      <c r="C435" s="3" t="s">
        <v>16</v>
      </c>
      <c r="D435" s="3">
        <v>8</v>
      </c>
      <c r="E435" s="4">
        <v>1093600</v>
      </c>
      <c r="F435" s="4">
        <v>8748500</v>
      </c>
    </row>
    <row r="436" spans="1:6" x14ac:dyDescent="0.25">
      <c r="A436" s="3" t="s">
        <v>491</v>
      </c>
      <c r="B436" s="3" t="s">
        <v>50</v>
      </c>
      <c r="C436" s="3" t="s">
        <v>25</v>
      </c>
      <c r="D436" s="3">
        <v>11</v>
      </c>
      <c r="E436" s="4">
        <v>768200</v>
      </c>
      <c r="F436" s="4">
        <v>8450000</v>
      </c>
    </row>
    <row r="437" spans="1:6" x14ac:dyDescent="0.25">
      <c r="A437" s="3" t="s">
        <v>492</v>
      </c>
      <c r="B437" s="3" t="s">
        <v>161</v>
      </c>
      <c r="C437" s="3" t="s">
        <v>25</v>
      </c>
      <c r="D437" s="3">
        <v>9</v>
      </c>
      <c r="E437" s="4">
        <v>2321400</v>
      </c>
      <c r="F437" s="4">
        <v>20892300</v>
      </c>
    </row>
    <row r="438" spans="1:6" x14ac:dyDescent="0.25">
      <c r="A438" s="3" t="s">
        <v>493</v>
      </c>
      <c r="B438" s="3" t="s">
        <v>8</v>
      </c>
      <c r="C438" s="3" t="s">
        <v>16</v>
      </c>
      <c r="D438" s="3">
        <v>14</v>
      </c>
      <c r="E438" s="4">
        <v>721800</v>
      </c>
      <c r="F438" s="4">
        <v>10105000</v>
      </c>
    </row>
    <row r="439" spans="1:6" x14ac:dyDescent="0.25">
      <c r="A439" s="3" t="s">
        <v>494</v>
      </c>
      <c r="B439" s="3" t="s">
        <v>118</v>
      </c>
      <c r="C439" s="3" t="s">
        <v>9</v>
      </c>
      <c r="D439" s="3">
        <v>8</v>
      </c>
      <c r="E439" s="4">
        <v>2189700</v>
      </c>
      <c r="F439" s="4">
        <v>17517000</v>
      </c>
    </row>
    <row r="440" spans="1:6" x14ac:dyDescent="0.25">
      <c r="A440" s="3" t="s">
        <v>495</v>
      </c>
      <c r="B440" s="3" t="s">
        <v>21</v>
      </c>
      <c r="C440" s="3" t="s">
        <v>12</v>
      </c>
      <c r="D440" s="3">
        <v>7</v>
      </c>
      <c r="E440" s="4">
        <v>898800</v>
      </c>
      <c r="F440" s="4">
        <v>6291000</v>
      </c>
    </row>
    <row r="441" spans="1:6" x14ac:dyDescent="0.25">
      <c r="A441" s="3" t="s">
        <v>496</v>
      </c>
      <c r="B441" s="3" t="s">
        <v>50</v>
      </c>
      <c r="C441" s="3" t="s">
        <v>9</v>
      </c>
      <c r="D441" s="3">
        <v>7</v>
      </c>
      <c r="E441" s="4">
        <v>1269700</v>
      </c>
      <c r="F441" s="4">
        <v>8887300</v>
      </c>
    </row>
    <row r="442" spans="1:6" x14ac:dyDescent="0.25">
      <c r="A442" s="3" t="s">
        <v>497</v>
      </c>
      <c r="B442" s="3" t="s">
        <v>100</v>
      </c>
      <c r="C442" s="3" t="s">
        <v>334</v>
      </c>
      <c r="D442" s="3">
        <v>13</v>
      </c>
      <c r="E442" s="4">
        <v>1454900</v>
      </c>
      <c r="F442" s="4">
        <v>18913000</v>
      </c>
    </row>
    <row r="443" spans="1:6" x14ac:dyDescent="0.25">
      <c r="A443" s="3" t="s">
        <v>351</v>
      </c>
      <c r="B443" s="3" t="s">
        <v>11</v>
      </c>
      <c r="C443" s="3" t="s">
        <v>202</v>
      </c>
      <c r="D443" s="3">
        <v>6</v>
      </c>
      <c r="E443" s="4">
        <v>8325700</v>
      </c>
      <c r="F443" s="4">
        <v>49954000</v>
      </c>
    </row>
    <row r="444" spans="1:6" x14ac:dyDescent="0.25">
      <c r="A444" s="3" t="s">
        <v>498</v>
      </c>
      <c r="B444" s="3" t="s">
        <v>23</v>
      </c>
      <c r="C444" s="3" t="s">
        <v>37</v>
      </c>
      <c r="D444" s="3">
        <v>10</v>
      </c>
      <c r="E444" s="4">
        <v>2231300</v>
      </c>
      <c r="F444" s="4">
        <v>22313000</v>
      </c>
    </row>
    <row r="445" spans="1:6" x14ac:dyDescent="0.25">
      <c r="A445" s="3" t="s">
        <v>499</v>
      </c>
      <c r="B445" s="3" t="s">
        <v>14</v>
      </c>
      <c r="C445" s="3" t="s">
        <v>9</v>
      </c>
      <c r="D445" s="3">
        <v>9</v>
      </c>
      <c r="E445" s="4">
        <v>974700</v>
      </c>
      <c r="F445" s="4">
        <v>8772100</v>
      </c>
    </row>
    <row r="446" spans="1:6" x14ac:dyDescent="0.25">
      <c r="A446" s="3" t="s">
        <v>500</v>
      </c>
      <c r="B446" s="3" t="s">
        <v>71</v>
      </c>
      <c r="C446" s="3" t="s">
        <v>12</v>
      </c>
      <c r="D446" s="3">
        <v>4</v>
      </c>
      <c r="E446" s="4">
        <v>3205000</v>
      </c>
      <c r="F446" s="4">
        <v>12820000</v>
      </c>
    </row>
    <row r="447" spans="1:6" x14ac:dyDescent="0.25">
      <c r="A447" s="3" t="s">
        <v>501</v>
      </c>
      <c r="B447" s="3" t="s">
        <v>11</v>
      </c>
      <c r="C447" s="3" t="s">
        <v>502</v>
      </c>
      <c r="D447" s="3">
        <v>8</v>
      </c>
      <c r="E447" s="4">
        <v>2009000</v>
      </c>
      <c r="F447" s="4">
        <v>16072000</v>
      </c>
    </row>
    <row r="448" spans="1:6" x14ac:dyDescent="0.25">
      <c r="A448" s="3" t="s">
        <v>503</v>
      </c>
      <c r="B448" s="3" t="s">
        <v>44</v>
      </c>
      <c r="C448" s="3" t="s">
        <v>12</v>
      </c>
      <c r="D448" s="3">
        <v>7</v>
      </c>
      <c r="E448" s="4">
        <v>2870100</v>
      </c>
      <c r="F448" s="4">
        <v>20090100</v>
      </c>
    </row>
    <row r="449" spans="1:6" x14ac:dyDescent="0.25">
      <c r="A449" s="3" t="s">
        <v>504</v>
      </c>
      <c r="B449" s="3" t="s">
        <v>21</v>
      </c>
      <c r="C449" s="3" t="s">
        <v>25</v>
      </c>
      <c r="D449" s="3">
        <v>6</v>
      </c>
      <c r="E449" s="4">
        <v>3524200</v>
      </c>
      <c r="F449" s="4">
        <v>21144900</v>
      </c>
    </row>
    <row r="450" spans="1:6" x14ac:dyDescent="0.25">
      <c r="A450" s="3" t="s">
        <v>505</v>
      </c>
      <c r="B450" s="3" t="s">
        <v>44</v>
      </c>
      <c r="C450" s="3" t="s">
        <v>25</v>
      </c>
      <c r="D450" s="3">
        <v>7</v>
      </c>
      <c r="E450" s="4">
        <v>5715800</v>
      </c>
      <c r="F450" s="4">
        <v>40010000</v>
      </c>
    </row>
    <row r="451" spans="1:6" x14ac:dyDescent="0.25">
      <c r="A451" s="3" t="s">
        <v>506</v>
      </c>
      <c r="B451" s="3" t="s">
        <v>8</v>
      </c>
      <c r="C451" s="3" t="s">
        <v>9</v>
      </c>
      <c r="D451" s="3">
        <v>6</v>
      </c>
      <c r="E451" s="4">
        <v>1967800</v>
      </c>
      <c r="F451" s="4">
        <v>11806300</v>
      </c>
    </row>
    <row r="452" spans="1:6" x14ac:dyDescent="0.25">
      <c r="A452" s="3" t="s">
        <v>507</v>
      </c>
      <c r="B452" s="3" t="s">
        <v>8</v>
      </c>
      <c r="C452" s="3" t="s">
        <v>9</v>
      </c>
      <c r="D452" s="3">
        <v>5</v>
      </c>
      <c r="E452" s="4">
        <v>10326100</v>
      </c>
      <c r="F452" s="4">
        <v>51630350</v>
      </c>
    </row>
    <row r="453" spans="1:6" x14ac:dyDescent="0.25">
      <c r="A453" s="3" t="s">
        <v>508</v>
      </c>
      <c r="B453" s="3" t="s">
        <v>290</v>
      </c>
      <c r="C453" s="3" t="s">
        <v>9</v>
      </c>
      <c r="D453" s="3">
        <v>6</v>
      </c>
      <c r="E453" s="4">
        <v>6566900</v>
      </c>
      <c r="F453" s="4">
        <v>39401000</v>
      </c>
    </row>
    <row r="454" spans="1:6" x14ac:dyDescent="0.25">
      <c r="A454" s="3" t="s">
        <v>509</v>
      </c>
      <c r="B454" s="3" t="s">
        <v>23</v>
      </c>
      <c r="C454" s="3" t="s">
        <v>25</v>
      </c>
      <c r="D454" s="3">
        <v>10</v>
      </c>
      <c r="E454" s="4">
        <v>1057000</v>
      </c>
      <c r="F454" s="4">
        <v>10569500</v>
      </c>
    </row>
    <row r="455" spans="1:6" x14ac:dyDescent="0.25">
      <c r="A455" s="3" t="s">
        <v>510</v>
      </c>
      <c r="B455" s="3" t="s">
        <v>54</v>
      </c>
      <c r="C455" s="3" t="s">
        <v>12</v>
      </c>
      <c r="D455" s="3">
        <v>7</v>
      </c>
      <c r="E455" s="4">
        <v>1890800</v>
      </c>
      <c r="F455" s="4">
        <v>13235400</v>
      </c>
    </row>
  </sheetData>
  <mergeCells count="1">
    <mergeCell ref="A4:F4"/>
  </mergeCells>
  <dataValidations count="2">
    <dataValidation type="list" allowBlank="1" showInputMessage="1" showErrorMessage="1" sqref="I5 I11" xr:uid="{C560402A-0840-4403-9E35-8182EB6A6319}">
      <formula1>$L$4:$L$15</formula1>
    </dataValidation>
    <dataValidation type="list" allowBlank="1" showInputMessage="1" showErrorMessage="1" sqref="I4 I10" xr:uid="{6D1CCF35-7F35-43F2-83D0-E346804B72BA}">
      <formula1>$K$4:$K$52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22F6-C9E9-41D1-8D37-14363FCE79F7}">
  <dimension ref="A1:K57"/>
  <sheetViews>
    <sheetView workbookViewId="0">
      <selection activeCell="D16" sqref="D16"/>
    </sheetView>
  </sheetViews>
  <sheetFormatPr defaultRowHeight="15" x14ac:dyDescent="0.25"/>
  <cols>
    <col min="1" max="1" width="18.42578125" customWidth="1"/>
    <col min="2" max="2" width="18.42578125" bestFit="1" customWidth="1"/>
    <col min="3" max="3" width="24.140625" style="19" bestFit="1" customWidth="1"/>
    <col min="4" max="4" width="27.5703125" bestFit="1" customWidth="1"/>
    <col min="5" max="5" width="4" customWidth="1"/>
    <col min="6" max="6" width="15.42578125" bestFit="1" customWidth="1"/>
    <col min="7" max="7" width="16.7109375" customWidth="1"/>
    <col min="8" max="8" width="23.42578125" customWidth="1"/>
    <col min="9" max="9" width="4.28515625" customWidth="1"/>
    <col min="10" max="10" width="16.7109375" customWidth="1"/>
    <col min="11" max="11" width="32" bestFit="1" customWidth="1"/>
  </cols>
  <sheetData>
    <row r="1" spans="1:11" ht="23.25" x14ac:dyDescent="0.35">
      <c r="A1" s="11" t="s">
        <v>2821</v>
      </c>
      <c r="B1" s="11"/>
      <c r="D1" s="121"/>
    </row>
    <row r="2" spans="1:11" ht="23.25" x14ac:dyDescent="0.35">
      <c r="A2" s="72" t="s">
        <v>1603</v>
      </c>
      <c r="B2" s="11"/>
    </row>
    <row r="3" spans="1:11" ht="21" x14ac:dyDescent="0.35">
      <c r="B3" s="121"/>
      <c r="C3" s="145"/>
      <c r="D3" s="121"/>
    </row>
    <row r="4" spans="1:11" ht="15.75" x14ac:dyDescent="0.25">
      <c r="A4" s="74" t="s">
        <v>2703</v>
      </c>
      <c r="B4" s="74" t="s">
        <v>2649</v>
      </c>
      <c r="C4" s="75" t="s">
        <v>2648</v>
      </c>
      <c r="D4" s="74" t="s">
        <v>2647</v>
      </c>
      <c r="F4" s="78" t="s">
        <v>2703</v>
      </c>
      <c r="G4" s="78" t="s">
        <v>2649</v>
      </c>
      <c r="H4" s="79" t="s">
        <v>2648</v>
      </c>
      <c r="J4" s="80" t="s">
        <v>2649</v>
      </c>
      <c r="K4" s="81" t="s">
        <v>2647</v>
      </c>
    </row>
    <row r="5" spans="1:11" ht="15.75" x14ac:dyDescent="0.25">
      <c r="A5" s="20" t="s">
        <v>2750</v>
      </c>
      <c r="B5" s="110" t="str">
        <f>VLOOKUP(A5,$F$4:$H$57,2,0)</f>
        <v>026056737035000</v>
      </c>
      <c r="C5" s="76">
        <f>VLOOKUP(A5,$F$5:$H$57,3,0)</f>
        <v>111621000</v>
      </c>
      <c r="D5" s="77" t="str">
        <f>VLOOKUP(B5,$J$5:$K$57,2,0)</f>
        <v>Charity Crocetto</v>
      </c>
      <c r="F5" s="111" t="s">
        <v>2704</v>
      </c>
      <c r="G5" s="111" t="s">
        <v>2652</v>
      </c>
      <c r="H5" s="112">
        <v>123325000</v>
      </c>
      <c r="J5" s="82" t="s">
        <v>2650</v>
      </c>
      <c r="K5" s="83" t="s">
        <v>1647</v>
      </c>
    </row>
    <row r="6" spans="1:11" ht="15.75" x14ac:dyDescent="0.25">
      <c r="A6" s="20" t="s">
        <v>2725</v>
      </c>
      <c r="B6" s="110" t="str">
        <f t="shared" ref="B6:B13" si="0">VLOOKUP(A6,$F$4:$H$57,2,0)</f>
        <v>017568295165000</v>
      </c>
      <c r="C6" s="76">
        <f t="shared" ref="C6:C14" si="1">VLOOKUP(A6,$F$5:$H$57,3,0)</f>
        <v>143325000</v>
      </c>
      <c r="D6" s="77" t="str">
        <f t="shared" ref="D6:D14" si="2">VLOOKUP(B6,$J$5:$K$57,2,0)</f>
        <v>Worden Lippo</v>
      </c>
      <c r="F6" s="113" t="s">
        <v>2705</v>
      </c>
      <c r="G6" s="113" t="s">
        <v>2675</v>
      </c>
      <c r="H6" s="114">
        <v>78915000</v>
      </c>
      <c r="J6" s="84" t="s">
        <v>2651</v>
      </c>
      <c r="K6" s="85" t="s">
        <v>1648</v>
      </c>
    </row>
    <row r="7" spans="1:11" ht="15.75" x14ac:dyDescent="0.25">
      <c r="A7" s="20" t="s">
        <v>2747</v>
      </c>
      <c r="B7" s="110" t="str">
        <f t="shared" si="0"/>
        <v>023688501526000</v>
      </c>
      <c r="C7" s="76">
        <f t="shared" si="1"/>
        <v>156640000</v>
      </c>
      <c r="D7" s="77" t="str">
        <f t="shared" si="2"/>
        <v>Brittni Piatkowski</v>
      </c>
      <c r="F7" s="115" t="s">
        <v>2706</v>
      </c>
      <c r="G7" s="115" t="s">
        <v>2657</v>
      </c>
      <c r="H7" s="116">
        <v>149778000</v>
      </c>
      <c r="J7" s="86" t="s">
        <v>2652</v>
      </c>
      <c r="K7" s="87" t="s">
        <v>1649</v>
      </c>
    </row>
    <row r="8" spans="1:11" ht="15.75" x14ac:dyDescent="0.25">
      <c r="A8" s="20" t="s">
        <v>2735</v>
      </c>
      <c r="B8" s="110" t="str">
        <f t="shared" si="0"/>
        <v>023688501526000</v>
      </c>
      <c r="C8" s="76">
        <f t="shared" si="1"/>
        <v>175281000</v>
      </c>
      <c r="D8" s="77" t="str">
        <f t="shared" si="2"/>
        <v>Brittni Piatkowski</v>
      </c>
      <c r="F8" s="113" t="s">
        <v>2707</v>
      </c>
      <c r="G8" s="113" t="s">
        <v>2668</v>
      </c>
      <c r="H8" s="114">
        <v>133380000</v>
      </c>
      <c r="J8" s="84" t="s">
        <v>2653</v>
      </c>
      <c r="K8" s="85" t="s">
        <v>1650</v>
      </c>
    </row>
    <row r="9" spans="1:11" ht="15.75" x14ac:dyDescent="0.25">
      <c r="A9" s="20" t="s">
        <v>2734</v>
      </c>
      <c r="B9" s="110" t="str">
        <f t="shared" si="0"/>
        <v>018248823151000</v>
      </c>
      <c r="C9" s="76">
        <f t="shared" si="1"/>
        <v>177408000</v>
      </c>
      <c r="D9" s="77" t="str">
        <f t="shared" si="2"/>
        <v>Leland Mence</v>
      </c>
      <c r="F9" s="115" t="s">
        <v>2708</v>
      </c>
      <c r="G9" s="115" t="s">
        <v>2650</v>
      </c>
      <c r="H9" s="116">
        <v>245700000</v>
      </c>
      <c r="J9" s="86" t="s">
        <v>2654</v>
      </c>
      <c r="K9" s="87" t="s">
        <v>1651</v>
      </c>
    </row>
    <row r="10" spans="1:11" ht="15.75" x14ac:dyDescent="0.25">
      <c r="A10" s="20" t="s">
        <v>2710</v>
      </c>
      <c r="B10" s="110" t="str">
        <f t="shared" si="0"/>
        <v>021154235578000</v>
      </c>
      <c r="C10" s="76">
        <f t="shared" si="1"/>
        <v>147404000</v>
      </c>
      <c r="D10" s="77" t="str">
        <f t="shared" si="2"/>
        <v>Gavrielle Hehir</v>
      </c>
      <c r="F10" s="113" t="s">
        <v>2709</v>
      </c>
      <c r="G10" s="113" t="s">
        <v>2674</v>
      </c>
      <c r="H10" s="114">
        <v>226471000</v>
      </c>
      <c r="J10" s="84" t="s">
        <v>2655</v>
      </c>
      <c r="K10" s="85" t="s">
        <v>1652</v>
      </c>
    </row>
    <row r="11" spans="1:11" ht="15.75" x14ac:dyDescent="0.25">
      <c r="A11" s="20" t="s">
        <v>2736</v>
      </c>
      <c r="B11" s="110" t="str">
        <f t="shared" si="0"/>
        <v>021930195538000</v>
      </c>
      <c r="C11" s="76">
        <f t="shared" si="1"/>
        <v>133468000</v>
      </c>
      <c r="D11" s="77" t="str">
        <f t="shared" si="2"/>
        <v>Manfred Sydes</v>
      </c>
      <c r="F11" s="115" t="s">
        <v>2710</v>
      </c>
      <c r="G11" s="115" t="s">
        <v>2659</v>
      </c>
      <c r="H11" s="116">
        <v>147404000</v>
      </c>
      <c r="J11" s="86" t="s">
        <v>2656</v>
      </c>
      <c r="K11" s="87" t="s">
        <v>1653</v>
      </c>
    </row>
    <row r="12" spans="1:11" ht="15.75" x14ac:dyDescent="0.25">
      <c r="A12" s="20" t="s">
        <v>2728</v>
      </c>
      <c r="B12" s="110" t="str">
        <f t="shared" si="0"/>
        <v>021443462967000</v>
      </c>
      <c r="C12" s="76">
        <f t="shared" si="1"/>
        <v>169347000</v>
      </c>
      <c r="D12" s="77" t="str">
        <f t="shared" si="2"/>
        <v>Albie MacCoveney</v>
      </c>
      <c r="F12" s="113" t="s">
        <v>2711</v>
      </c>
      <c r="G12" s="113" t="s">
        <v>2677</v>
      </c>
      <c r="H12" s="114">
        <v>149778000</v>
      </c>
      <c r="J12" s="84" t="s">
        <v>2657</v>
      </c>
      <c r="K12" s="85" t="s">
        <v>1654</v>
      </c>
    </row>
    <row r="13" spans="1:11" ht="15.75" x14ac:dyDescent="0.25">
      <c r="A13" s="20" t="s">
        <v>2721</v>
      </c>
      <c r="B13" s="110" t="str">
        <f t="shared" si="0"/>
        <v>018820360684000</v>
      </c>
      <c r="C13" s="76">
        <f t="shared" si="1"/>
        <v>175243000</v>
      </c>
      <c r="D13" s="77" t="str">
        <f t="shared" si="2"/>
        <v>Manda Insko</v>
      </c>
      <c r="F13" s="115" t="s">
        <v>2712</v>
      </c>
      <c r="G13" s="115" t="s">
        <v>2672</v>
      </c>
      <c r="H13" s="116">
        <v>105000000</v>
      </c>
      <c r="J13" s="86" t="s">
        <v>2658</v>
      </c>
      <c r="K13" s="87" t="s">
        <v>1655</v>
      </c>
    </row>
    <row r="14" spans="1:11" ht="15.75" x14ac:dyDescent="0.25">
      <c r="A14" s="20" t="s">
        <v>2707</v>
      </c>
      <c r="B14" s="110" t="str">
        <f>VLOOKUP(A14,$F$4:$H$57,2,0)</f>
        <v>018248823151000</v>
      </c>
      <c r="C14" s="76">
        <f t="shared" si="1"/>
        <v>133380000</v>
      </c>
      <c r="D14" s="77" t="str">
        <f t="shared" si="2"/>
        <v>Leland Mence</v>
      </c>
      <c r="F14" s="113" t="s">
        <v>2713</v>
      </c>
      <c r="G14" s="113" t="s">
        <v>2677</v>
      </c>
      <c r="H14" s="114">
        <v>93975000</v>
      </c>
      <c r="J14" s="84" t="s">
        <v>2659</v>
      </c>
      <c r="K14" s="85" t="s">
        <v>1656</v>
      </c>
    </row>
    <row r="15" spans="1:11" ht="21" x14ac:dyDescent="0.35">
      <c r="B15" s="146"/>
      <c r="C15" s="122"/>
      <c r="D15" s="144"/>
      <c r="F15" s="115" t="s">
        <v>2714</v>
      </c>
      <c r="G15" s="115" t="s">
        <v>2698</v>
      </c>
      <c r="H15" s="116">
        <v>100550000</v>
      </c>
      <c r="J15" s="86" t="s">
        <v>2660</v>
      </c>
      <c r="K15" s="87" t="s">
        <v>1657</v>
      </c>
    </row>
    <row r="16" spans="1:11" x14ac:dyDescent="0.25">
      <c r="F16" s="113" t="s">
        <v>2715</v>
      </c>
      <c r="G16" s="113" t="s">
        <v>2654</v>
      </c>
      <c r="H16" s="114">
        <v>183601000</v>
      </c>
      <c r="J16" s="84" t="s">
        <v>2661</v>
      </c>
      <c r="K16" s="85" t="s">
        <v>1658</v>
      </c>
    </row>
    <row r="17" spans="6:11" x14ac:dyDescent="0.25">
      <c r="F17" s="115" t="s">
        <v>2716</v>
      </c>
      <c r="G17" s="115" t="s">
        <v>2658</v>
      </c>
      <c r="H17" s="116">
        <v>93323000</v>
      </c>
      <c r="J17" s="86" t="s">
        <v>2662</v>
      </c>
      <c r="K17" s="87" t="s">
        <v>1659</v>
      </c>
    </row>
    <row r="18" spans="6:11" x14ac:dyDescent="0.25">
      <c r="F18" s="113" t="s">
        <v>2717</v>
      </c>
      <c r="G18" s="113" t="s">
        <v>2661</v>
      </c>
      <c r="H18" s="114">
        <v>109515000</v>
      </c>
      <c r="J18" s="84" t="s">
        <v>2663</v>
      </c>
      <c r="K18" s="85" t="s">
        <v>1660</v>
      </c>
    </row>
    <row r="19" spans="6:11" x14ac:dyDescent="0.25">
      <c r="F19" s="115" t="s">
        <v>2718</v>
      </c>
      <c r="G19" s="115" t="s">
        <v>2656</v>
      </c>
      <c r="H19" s="116">
        <v>185492000</v>
      </c>
      <c r="J19" s="86" t="s">
        <v>2664</v>
      </c>
      <c r="K19" s="87" t="s">
        <v>1661</v>
      </c>
    </row>
    <row r="20" spans="6:11" x14ac:dyDescent="0.25">
      <c r="F20" s="113" t="s">
        <v>2719</v>
      </c>
      <c r="G20" s="113" t="s">
        <v>2692</v>
      </c>
      <c r="H20" s="114">
        <v>296929000</v>
      </c>
      <c r="J20" s="84" t="s">
        <v>2665</v>
      </c>
      <c r="K20" s="85" t="s">
        <v>1662</v>
      </c>
    </row>
    <row r="21" spans="6:11" x14ac:dyDescent="0.25">
      <c r="F21" s="115" t="s">
        <v>2720</v>
      </c>
      <c r="G21" s="115" t="s">
        <v>2661</v>
      </c>
      <c r="H21" s="116">
        <v>267592000</v>
      </c>
      <c r="J21" s="86" t="s">
        <v>2666</v>
      </c>
      <c r="K21" s="87" t="s">
        <v>1663</v>
      </c>
    </row>
    <row r="22" spans="6:11" x14ac:dyDescent="0.25">
      <c r="F22" s="113" t="s">
        <v>2721</v>
      </c>
      <c r="G22" s="113" t="s">
        <v>2667</v>
      </c>
      <c r="H22" s="114">
        <v>175243000</v>
      </c>
      <c r="J22" s="84" t="s">
        <v>2667</v>
      </c>
      <c r="K22" s="85" t="s">
        <v>1664</v>
      </c>
    </row>
    <row r="23" spans="6:11" x14ac:dyDescent="0.25">
      <c r="F23" s="115" t="s">
        <v>2722</v>
      </c>
      <c r="G23" s="115" t="s">
        <v>2686</v>
      </c>
      <c r="H23" s="116">
        <v>74138000</v>
      </c>
      <c r="J23" s="86" t="s">
        <v>2668</v>
      </c>
      <c r="K23" s="87" t="s">
        <v>1665</v>
      </c>
    </row>
    <row r="24" spans="6:11" x14ac:dyDescent="0.25">
      <c r="F24" s="113" t="s">
        <v>2723</v>
      </c>
      <c r="G24" s="113" t="s">
        <v>2696</v>
      </c>
      <c r="H24" s="114">
        <v>104872000</v>
      </c>
      <c r="J24" s="84" t="s">
        <v>2669</v>
      </c>
      <c r="K24" s="85" t="s">
        <v>1666</v>
      </c>
    </row>
    <row r="25" spans="6:11" x14ac:dyDescent="0.25">
      <c r="F25" s="115" t="s">
        <v>2724</v>
      </c>
      <c r="G25" s="115" t="s">
        <v>2686</v>
      </c>
      <c r="H25" s="116">
        <v>105311000</v>
      </c>
      <c r="J25" s="86" t="s">
        <v>2670</v>
      </c>
      <c r="K25" s="87" t="s">
        <v>1667</v>
      </c>
    </row>
    <row r="26" spans="6:11" x14ac:dyDescent="0.25">
      <c r="F26" s="113" t="s">
        <v>2725</v>
      </c>
      <c r="G26" s="113" t="s">
        <v>2687</v>
      </c>
      <c r="H26" s="114">
        <v>143325000</v>
      </c>
      <c r="J26" s="84" t="s">
        <v>2671</v>
      </c>
      <c r="K26" s="85" t="s">
        <v>1668</v>
      </c>
    </row>
    <row r="27" spans="6:11" x14ac:dyDescent="0.25">
      <c r="F27" s="115" t="s">
        <v>2726</v>
      </c>
      <c r="G27" s="115" t="s">
        <v>2674</v>
      </c>
      <c r="H27" s="116">
        <v>144576000</v>
      </c>
      <c r="J27" s="86" t="s">
        <v>2672</v>
      </c>
      <c r="K27" s="87" t="s">
        <v>1669</v>
      </c>
    </row>
    <row r="28" spans="6:11" x14ac:dyDescent="0.25">
      <c r="F28" s="113" t="s">
        <v>2727</v>
      </c>
      <c r="G28" s="113" t="s">
        <v>2690</v>
      </c>
      <c r="H28" s="114">
        <v>139293000</v>
      </c>
      <c r="J28" s="84" t="s">
        <v>2673</v>
      </c>
      <c r="K28" s="85" t="s">
        <v>1670</v>
      </c>
    </row>
    <row r="29" spans="6:11" x14ac:dyDescent="0.25">
      <c r="F29" s="115" t="s">
        <v>2728</v>
      </c>
      <c r="G29" s="115" t="s">
        <v>2681</v>
      </c>
      <c r="H29" s="116">
        <v>169347000</v>
      </c>
      <c r="J29" s="86" t="s">
        <v>2674</v>
      </c>
      <c r="K29" s="87" t="s">
        <v>1671</v>
      </c>
    </row>
    <row r="30" spans="6:11" x14ac:dyDescent="0.25">
      <c r="F30" s="113" t="s">
        <v>2729</v>
      </c>
      <c r="G30" s="113" t="s">
        <v>2691</v>
      </c>
      <c r="H30" s="114">
        <v>84000000</v>
      </c>
      <c r="J30" s="84" t="s">
        <v>2675</v>
      </c>
      <c r="K30" s="85" t="s">
        <v>1672</v>
      </c>
    </row>
    <row r="31" spans="6:11" x14ac:dyDescent="0.25">
      <c r="F31" s="115" t="s">
        <v>2730</v>
      </c>
      <c r="G31" s="115" t="s">
        <v>2660</v>
      </c>
      <c r="H31" s="116">
        <v>189787000</v>
      </c>
      <c r="J31" s="86" t="s">
        <v>2676</v>
      </c>
      <c r="K31" s="87" t="s">
        <v>1673</v>
      </c>
    </row>
    <row r="32" spans="6:11" x14ac:dyDescent="0.25">
      <c r="F32" s="113" t="s">
        <v>2731</v>
      </c>
      <c r="G32" s="113" t="s">
        <v>2675</v>
      </c>
      <c r="H32" s="114">
        <v>218999000</v>
      </c>
      <c r="J32" s="84" t="s">
        <v>2677</v>
      </c>
      <c r="K32" s="85" t="s">
        <v>1674</v>
      </c>
    </row>
    <row r="33" spans="6:11" x14ac:dyDescent="0.25">
      <c r="F33" s="115" t="s">
        <v>2732</v>
      </c>
      <c r="G33" s="115" t="s">
        <v>2692</v>
      </c>
      <c r="H33" s="116">
        <v>189966000</v>
      </c>
      <c r="J33" s="86" t="s">
        <v>2678</v>
      </c>
      <c r="K33" s="87" t="s">
        <v>1675</v>
      </c>
    </row>
    <row r="34" spans="6:11" x14ac:dyDescent="0.25">
      <c r="F34" s="113" t="s">
        <v>2733</v>
      </c>
      <c r="G34" s="113" t="s">
        <v>2668</v>
      </c>
      <c r="H34" s="114">
        <v>165152000</v>
      </c>
      <c r="J34" s="84" t="s">
        <v>2679</v>
      </c>
      <c r="K34" s="85" t="s">
        <v>1676</v>
      </c>
    </row>
    <row r="35" spans="6:11" x14ac:dyDescent="0.25">
      <c r="F35" s="115" t="s">
        <v>2734</v>
      </c>
      <c r="G35" s="115" t="s">
        <v>2668</v>
      </c>
      <c r="H35" s="116">
        <v>177408000</v>
      </c>
      <c r="J35" s="86" t="s">
        <v>2680</v>
      </c>
      <c r="K35" s="87" t="s">
        <v>1677</v>
      </c>
    </row>
    <row r="36" spans="6:11" x14ac:dyDescent="0.25">
      <c r="F36" s="113" t="s">
        <v>2735</v>
      </c>
      <c r="G36" s="113" t="s">
        <v>2694</v>
      </c>
      <c r="H36" s="114">
        <v>175281000</v>
      </c>
      <c r="J36" s="84" t="s">
        <v>2681</v>
      </c>
      <c r="K36" s="85" t="s">
        <v>1678</v>
      </c>
    </row>
    <row r="37" spans="6:11" x14ac:dyDescent="0.25">
      <c r="F37" s="115" t="s">
        <v>2736</v>
      </c>
      <c r="G37" s="115" t="s">
        <v>2658</v>
      </c>
      <c r="H37" s="116">
        <v>133468000</v>
      </c>
      <c r="J37" s="86" t="s">
        <v>2682</v>
      </c>
      <c r="K37" s="87" t="s">
        <v>1679</v>
      </c>
    </row>
    <row r="38" spans="6:11" x14ac:dyDescent="0.25">
      <c r="F38" s="113" t="s">
        <v>2737</v>
      </c>
      <c r="G38" s="113" t="s">
        <v>2697</v>
      </c>
      <c r="H38" s="114">
        <v>134162000</v>
      </c>
      <c r="J38" s="84" t="s">
        <v>2683</v>
      </c>
      <c r="K38" s="85" t="s">
        <v>1680</v>
      </c>
    </row>
    <row r="39" spans="6:11" x14ac:dyDescent="0.25">
      <c r="F39" s="115" t="s">
        <v>2738</v>
      </c>
      <c r="G39" s="115" t="s">
        <v>2668</v>
      </c>
      <c r="H39" s="116">
        <v>247632000</v>
      </c>
      <c r="J39" s="86" t="s">
        <v>2684</v>
      </c>
      <c r="K39" s="87" t="s">
        <v>1681</v>
      </c>
    </row>
    <row r="40" spans="6:11" x14ac:dyDescent="0.25">
      <c r="F40" s="113" t="s">
        <v>2739</v>
      </c>
      <c r="G40" s="113" t="s">
        <v>2702</v>
      </c>
      <c r="H40" s="114">
        <v>121915000</v>
      </c>
      <c r="J40" s="84" t="s">
        <v>2685</v>
      </c>
      <c r="K40" s="85" t="s">
        <v>1682</v>
      </c>
    </row>
    <row r="41" spans="6:11" x14ac:dyDescent="0.25">
      <c r="F41" s="115" t="s">
        <v>2740</v>
      </c>
      <c r="G41" s="115" t="s">
        <v>2682</v>
      </c>
      <c r="H41" s="116">
        <v>86237000</v>
      </c>
      <c r="J41" s="86" t="s">
        <v>2686</v>
      </c>
      <c r="K41" s="87" t="s">
        <v>1683</v>
      </c>
    </row>
    <row r="42" spans="6:11" x14ac:dyDescent="0.25">
      <c r="F42" s="113" t="s">
        <v>2741</v>
      </c>
      <c r="G42" s="113" t="s">
        <v>2689</v>
      </c>
      <c r="H42" s="114">
        <v>70000000</v>
      </c>
      <c r="J42" s="84" t="s">
        <v>2687</v>
      </c>
      <c r="K42" s="85" t="s">
        <v>1684</v>
      </c>
    </row>
    <row r="43" spans="6:11" x14ac:dyDescent="0.25">
      <c r="F43" s="115" t="s">
        <v>2742</v>
      </c>
      <c r="G43" s="115" t="s">
        <v>2651</v>
      </c>
      <c r="H43" s="116">
        <v>112000000</v>
      </c>
      <c r="J43" s="86" t="s">
        <v>2688</v>
      </c>
      <c r="K43" s="87" t="s">
        <v>1685</v>
      </c>
    </row>
    <row r="44" spans="6:11" x14ac:dyDescent="0.25">
      <c r="F44" s="113" t="s">
        <v>2743</v>
      </c>
      <c r="G44" s="113" t="s">
        <v>2654</v>
      </c>
      <c r="H44" s="114">
        <v>165036000</v>
      </c>
      <c r="J44" s="84" t="s">
        <v>2689</v>
      </c>
      <c r="K44" s="85" t="s">
        <v>1686</v>
      </c>
    </row>
    <row r="45" spans="6:11" x14ac:dyDescent="0.25">
      <c r="F45" s="115" t="s">
        <v>2744</v>
      </c>
      <c r="G45" s="115" t="s">
        <v>2661</v>
      </c>
      <c r="H45" s="116">
        <v>80980000</v>
      </c>
      <c r="J45" s="86" t="s">
        <v>2690</v>
      </c>
      <c r="K45" s="87" t="s">
        <v>1687</v>
      </c>
    </row>
    <row r="46" spans="6:11" x14ac:dyDescent="0.25">
      <c r="F46" s="113" t="s">
        <v>2745</v>
      </c>
      <c r="G46" s="113" t="s">
        <v>2655</v>
      </c>
      <c r="H46" s="114">
        <v>150965000</v>
      </c>
      <c r="J46" s="84" t="s">
        <v>2691</v>
      </c>
      <c r="K46" s="85" t="s">
        <v>1688</v>
      </c>
    </row>
    <row r="47" spans="6:11" x14ac:dyDescent="0.25">
      <c r="F47" s="115" t="s">
        <v>2746</v>
      </c>
      <c r="G47" s="115" t="s">
        <v>2660</v>
      </c>
      <c r="H47" s="116">
        <v>376950000</v>
      </c>
      <c r="J47" s="86" t="s">
        <v>2692</v>
      </c>
      <c r="K47" s="87" t="s">
        <v>1689</v>
      </c>
    </row>
    <row r="48" spans="6:11" x14ac:dyDescent="0.25">
      <c r="F48" s="113" t="s">
        <v>2747</v>
      </c>
      <c r="G48" s="113" t="s">
        <v>2694</v>
      </c>
      <c r="H48" s="114">
        <v>156640000</v>
      </c>
      <c r="J48" s="84" t="s">
        <v>2693</v>
      </c>
      <c r="K48" s="85" t="s">
        <v>1690</v>
      </c>
    </row>
    <row r="49" spans="6:11" x14ac:dyDescent="0.25">
      <c r="F49" s="115" t="s">
        <v>2748</v>
      </c>
      <c r="G49" s="115" t="s">
        <v>2659</v>
      </c>
      <c r="H49" s="116">
        <v>181251000</v>
      </c>
      <c r="J49" s="86" t="s">
        <v>2694</v>
      </c>
      <c r="K49" s="87" t="s">
        <v>1691</v>
      </c>
    </row>
    <row r="50" spans="6:11" x14ac:dyDescent="0.25">
      <c r="F50" s="113" t="s">
        <v>2749</v>
      </c>
      <c r="G50" s="113" t="s">
        <v>2681</v>
      </c>
      <c r="H50" s="114">
        <v>207060000</v>
      </c>
      <c r="J50" s="84" t="s">
        <v>2695</v>
      </c>
      <c r="K50" s="85" t="s">
        <v>1692</v>
      </c>
    </row>
    <row r="51" spans="6:11" x14ac:dyDescent="0.25">
      <c r="F51" s="115" t="s">
        <v>2750</v>
      </c>
      <c r="G51" s="115" t="s">
        <v>2690</v>
      </c>
      <c r="H51" s="116">
        <v>111621000</v>
      </c>
      <c r="J51" s="86" t="s">
        <v>2696</v>
      </c>
      <c r="K51" s="87" t="s">
        <v>1693</v>
      </c>
    </row>
    <row r="52" spans="6:11" x14ac:dyDescent="0.25">
      <c r="F52" s="113" t="s">
        <v>2751</v>
      </c>
      <c r="G52" s="113" t="s">
        <v>2701</v>
      </c>
      <c r="H52" s="114">
        <v>179760000</v>
      </c>
      <c r="J52" s="84" t="s">
        <v>2697</v>
      </c>
      <c r="K52" s="85" t="s">
        <v>1694</v>
      </c>
    </row>
    <row r="53" spans="6:11" x14ac:dyDescent="0.25">
      <c r="F53" s="115" t="s">
        <v>2752</v>
      </c>
      <c r="G53" s="115" t="s">
        <v>2697</v>
      </c>
      <c r="H53" s="116">
        <v>76122000</v>
      </c>
      <c r="J53" s="86" t="s">
        <v>2698</v>
      </c>
      <c r="K53" s="87" t="s">
        <v>1695</v>
      </c>
    </row>
    <row r="54" spans="6:11" x14ac:dyDescent="0.25">
      <c r="F54" s="113" t="s">
        <v>2753</v>
      </c>
      <c r="G54" s="113" t="s">
        <v>2663</v>
      </c>
      <c r="H54" s="114">
        <v>113968000</v>
      </c>
      <c r="J54" s="84" t="s">
        <v>2699</v>
      </c>
      <c r="K54" s="85" t="s">
        <v>1696</v>
      </c>
    </row>
    <row r="55" spans="6:11" x14ac:dyDescent="0.25">
      <c r="F55" s="115" t="s">
        <v>2754</v>
      </c>
      <c r="G55" s="115" t="s">
        <v>2688</v>
      </c>
      <c r="H55" s="116">
        <v>58212000</v>
      </c>
      <c r="J55" s="86" t="s">
        <v>2700</v>
      </c>
      <c r="K55" s="87" t="s">
        <v>1697</v>
      </c>
    </row>
    <row r="56" spans="6:11" x14ac:dyDescent="0.25">
      <c r="F56" s="113" t="s">
        <v>2755</v>
      </c>
      <c r="G56" s="113" t="s">
        <v>2659</v>
      </c>
      <c r="H56" s="114">
        <v>83395000</v>
      </c>
      <c r="J56" s="84" t="s">
        <v>2701</v>
      </c>
      <c r="K56" s="85" t="s">
        <v>1698</v>
      </c>
    </row>
    <row r="57" spans="6:11" x14ac:dyDescent="0.25">
      <c r="F57" s="117" t="s">
        <v>2756</v>
      </c>
      <c r="G57" s="117" t="s">
        <v>2671</v>
      </c>
      <c r="H57" s="118">
        <v>127273000</v>
      </c>
      <c r="J57" s="88" t="s">
        <v>2702</v>
      </c>
      <c r="K57" s="89" t="s">
        <v>1699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7432-5A01-4E3F-AC8D-1C400D069EAF}">
  <dimension ref="A1:J24"/>
  <sheetViews>
    <sheetView workbookViewId="0">
      <selection activeCell="C5" sqref="C5:C24"/>
    </sheetView>
  </sheetViews>
  <sheetFormatPr defaultRowHeight="15" x14ac:dyDescent="0.25"/>
  <cols>
    <col min="1" max="1" width="24.140625" customWidth="1"/>
    <col min="2" max="2" width="13.85546875" customWidth="1"/>
    <col min="3" max="3" width="33.28515625" customWidth="1"/>
    <col min="5" max="5" width="21.5703125" customWidth="1"/>
    <col min="6" max="6" width="33.42578125" bestFit="1" customWidth="1"/>
  </cols>
  <sheetData>
    <row r="1" spans="1:10" ht="23.25" x14ac:dyDescent="0.35">
      <c r="A1" s="11" t="s">
        <v>2822</v>
      </c>
      <c r="C1" s="129"/>
      <c r="D1" s="129"/>
      <c r="E1" s="129"/>
      <c r="F1" s="129"/>
      <c r="G1" s="129"/>
      <c r="H1" s="129"/>
      <c r="I1" s="129"/>
      <c r="J1" s="129"/>
    </row>
    <row r="2" spans="1:10" ht="18.75" x14ac:dyDescent="0.3">
      <c r="A2" s="72" t="s">
        <v>1606</v>
      </c>
    </row>
    <row r="3" spans="1:10" ht="21" x14ac:dyDescent="0.35">
      <c r="C3" s="144"/>
    </row>
    <row r="4" spans="1:10" ht="37.5" x14ac:dyDescent="0.3">
      <c r="A4" s="21" t="s">
        <v>957</v>
      </c>
      <c r="B4" s="22" t="s">
        <v>958</v>
      </c>
      <c r="C4" s="22" t="s">
        <v>959</v>
      </c>
      <c r="D4" s="12"/>
      <c r="E4" s="96" t="s">
        <v>958</v>
      </c>
      <c r="F4" s="97" t="s">
        <v>959</v>
      </c>
    </row>
    <row r="5" spans="1:10" ht="18.75" x14ac:dyDescent="0.3">
      <c r="A5" s="10" t="s">
        <v>402</v>
      </c>
      <c r="B5" s="23">
        <v>58</v>
      </c>
      <c r="C5" s="18" t="str">
        <f>IF(B5&gt;E5,"OVERDUE", "LANCAR")</f>
        <v>LANCAR</v>
      </c>
      <c r="D5" s="12"/>
      <c r="E5" s="90" t="s">
        <v>960</v>
      </c>
      <c r="F5" s="91" t="s">
        <v>961</v>
      </c>
    </row>
    <row r="6" spans="1:10" ht="18.75" x14ac:dyDescent="0.3">
      <c r="A6" s="10" t="s">
        <v>775</v>
      </c>
      <c r="B6" s="23">
        <v>118</v>
      </c>
      <c r="C6" s="18" t="str">
        <f t="shared" ref="C6:C24" si="0">IF(B6&gt;E6,"OVERDUE", "LANCAR")</f>
        <v>LANCAR</v>
      </c>
      <c r="D6" s="12"/>
      <c r="E6" s="130" t="s">
        <v>2760</v>
      </c>
      <c r="F6" s="130" t="s">
        <v>2759</v>
      </c>
    </row>
    <row r="7" spans="1:10" ht="18.75" x14ac:dyDescent="0.3">
      <c r="A7" s="10" t="s">
        <v>964</v>
      </c>
      <c r="B7" s="23">
        <v>45</v>
      </c>
      <c r="C7" s="18" t="str">
        <f t="shared" si="0"/>
        <v>OVERDUE</v>
      </c>
      <c r="D7" s="12"/>
      <c r="E7" s="24"/>
      <c r="F7" s="24"/>
    </row>
    <row r="8" spans="1:10" ht="18.75" x14ac:dyDescent="0.3">
      <c r="A8" s="10" t="s">
        <v>967</v>
      </c>
      <c r="B8" s="23">
        <v>0</v>
      </c>
      <c r="C8" s="18" t="str">
        <f t="shared" si="0"/>
        <v>LANCAR</v>
      </c>
      <c r="D8" s="12"/>
      <c r="E8" s="24"/>
      <c r="F8" s="24"/>
    </row>
    <row r="9" spans="1:10" ht="18.75" x14ac:dyDescent="0.3">
      <c r="A9" s="10" t="s">
        <v>970</v>
      </c>
      <c r="B9" s="23">
        <v>159</v>
      </c>
      <c r="C9" s="18" t="str">
        <f t="shared" si="0"/>
        <v>OVERDUE</v>
      </c>
      <c r="D9" s="12"/>
      <c r="E9" s="24"/>
      <c r="F9" s="24"/>
    </row>
    <row r="10" spans="1:10" ht="18.75" x14ac:dyDescent="0.3">
      <c r="A10" s="10" t="s">
        <v>973</v>
      </c>
      <c r="B10" s="23">
        <v>97</v>
      </c>
      <c r="C10" s="18" t="str">
        <f t="shared" si="0"/>
        <v>OVERDUE</v>
      </c>
      <c r="D10" s="12"/>
      <c r="E10" s="24"/>
      <c r="F10" s="24"/>
    </row>
    <row r="11" spans="1:10" ht="18.75" x14ac:dyDescent="0.3">
      <c r="A11" s="10" t="s">
        <v>974</v>
      </c>
      <c r="B11" s="23">
        <v>106</v>
      </c>
      <c r="C11" s="18" t="str">
        <f t="shared" si="0"/>
        <v>OVERDUE</v>
      </c>
      <c r="D11" s="12"/>
      <c r="E11" s="24"/>
      <c r="F11" s="24"/>
    </row>
    <row r="12" spans="1:10" ht="18.75" x14ac:dyDescent="0.3">
      <c r="A12" s="10" t="s">
        <v>975</v>
      </c>
      <c r="B12" s="23">
        <v>0</v>
      </c>
      <c r="C12" s="18" t="str">
        <f t="shared" si="0"/>
        <v>LANCAR</v>
      </c>
      <c r="D12" s="12"/>
      <c r="E12" s="24"/>
      <c r="F12" s="24"/>
    </row>
    <row r="13" spans="1:10" ht="18.75" x14ac:dyDescent="0.3">
      <c r="A13" s="10" t="s">
        <v>976</v>
      </c>
      <c r="B13" s="23">
        <v>170</v>
      </c>
      <c r="C13" s="18" t="str">
        <f t="shared" si="0"/>
        <v>OVERDUE</v>
      </c>
      <c r="D13" s="12"/>
      <c r="E13" s="24"/>
      <c r="F13" s="24"/>
    </row>
    <row r="14" spans="1:10" ht="18.75" x14ac:dyDescent="0.3">
      <c r="A14" s="10" t="s">
        <v>977</v>
      </c>
      <c r="B14" s="23">
        <v>156</v>
      </c>
      <c r="C14" s="18" t="str">
        <f t="shared" si="0"/>
        <v>OVERDUE</v>
      </c>
      <c r="D14" s="12"/>
      <c r="E14" s="24"/>
      <c r="F14" s="24"/>
    </row>
    <row r="15" spans="1:10" ht="18.75" x14ac:dyDescent="0.3">
      <c r="A15" s="10" t="s">
        <v>978</v>
      </c>
      <c r="B15" s="23">
        <v>0</v>
      </c>
      <c r="C15" s="18" t="str">
        <f t="shared" si="0"/>
        <v>LANCAR</v>
      </c>
      <c r="D15" s="12"/>
      <c r="E15" s="24"/>
      <c r="F15" s="24"/>
    </row>
    <row r="16" spans="1:10" ht="18.75" x14ac:dyDescent="0.3">
      <c r="A16" s="10" t="s">
        <v>979</v>
      </c>
      <c r="B16" s="23">
        <v>87</v>
      </c>
      <c r="C16" s="18" t="str">
        <f t="shared" si="0"/>
        <v>OVERDUE</v>
      </c>
      <c r="D16" s="12"/>
      <c r="E16" s="24"/>
      <c r="F16" s="24"/>
    </row>
    <row r="17" spans="1:6" ht="18.75" x14ac:dyDescent="0.3">
      <c r="A17" s="10" t="s">
        <v>980</v>
      </c>
      <c r="B17" s="23">
        <v>3</v>
      </c>
      <c r="C17" s="18" t="str">
        <f t="shared" si="0"/>
        <v>OVERDUE</v>
      </c>
      <c r="D17" s="12"/>
      <c r="E17" s="24"/>
      <c r="F17" s="25"/>
    </row>
    <row r="18" spans="1:6" ht="18.75" x14ac:dyDescent="0.3">
      <c r="A18" s="10" t="s">
        <v>981</v>
      </c>
      <c r="B18" s="23">
        <v>4</v>
      </c>
      <c r="C18" s="18" t="str">
        <f t="shared" si="0"/>
        <v>OVERDUE</v>
      </c>
      <c r="D18" s="12"/>
      <c r="E18" s="24"/>
      <c r="F18" s="25"/>
    </row>
    <row r="19" spans="1:6" ht="18.75" x14ac:dyDescent="0.3">
      <c r="A19" s="10" t="s">
        <v>982</v>
      </c>
      <c r="B19" s="23">
        <v>116</v>
      </c>
      <c r="C19" s="18" t="str">
        <f t="shared" si="0"/>
        <v>OVERDUE</v>
      </c>
      <c r="D19" s="12"/>
      <c r="E19" s="24"/>
      <c r="F19" s="26"/>
    </row>
    <row r="20" spans="1:6" ht="18.75" x14ac:dyDescent="0.3">
      <c r="A20" s="10" t="s">
        <v>983</v>
      </c>
      <c r="B20" s="23">
        <v>79</v>
      </c>
      <c r="C20" s="18" t="str">
        <f t="shared" si="0"/>
        <v>OVERDUE</v>
      </c>
      <c r="D20" s="12"/>
      <c r="E20" s="24"/>
      <c r="F20" s="12"/>
    </row>
    <row r="21" spans="1:6" ht="18.75" x14ac:dyDescent="0.3">
      <c r="A21" s="10" t="s">
        <v>984</v>
      </c>
      <c r="B21" s="23">
        <v>195</v>
      </c>
      <c r="C21" s="18" t="str">
        <f t="shared" si="0"/>
        <v>OVERDUE</v>
      </c>
      <c r="D21" s="12"/>
      <c r="E21" s="24"/>
      <c r="F21" s="12"/>
    </row>
    <row r="22" spans="1:6" ht="18.75" x14ac:dyDescent="0.3">
      <c r="A22" s="10" t="s">
        <v>985</v>
      </c>
      <c r="B22" s="23">
        <v>174</v>
      </c>
      <c r="C22" s="18" t="str">
        <f t="shared" si="0"/>
        <v>OVERDUE</v>
      </c>
      <c r="D22" s="12"/>
      <c r="E22" s="24"/>
      <c r="F22" s="12"/>
    </row>
    <row r="23" spans="1:6" ht="18.75" x14ac:dyDescent="0.3">
      <c r="A23" s="10" t="s">
        <v>986</v>
      </c>
      <c r="B23" s="23">
        <v>16</v>
      </c>
      <c r="C23" s="18" t="str">
        <f t="shared" si="0"/>
        <v>OVERDUE</v>
      </c>
      <c r="D23" s="12"/>
      <c r="E23" s="24"/>
      <c r="F23" s="12"/>
    </row>
    <row r="24" spans="1:6" ht="18.75" x14ac:dyDescent="0.3">
      <c r="A24" s="10" t="s">
        <v>987</v>
      </c>
      <c r="B24" s="23">
        <v>121</v>
      </c>
      <c r="C24" s="18" t="str">
        <f t="shared" si="0"/>
        <v>OVERDUE</v>
      </c>
      <c r="D24" s="12"/>
      <c r="E24" s="24"/>
      <c r="F2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3797-353C-4148-BE53-1A70C55776CB}">
  <dimension ref="A1:J24"/>
  <sheetViews>
    <sheetView topLeftCell="A8" workbookViewId="0">
      <selection activeCell="C5" sqref="C5:C24"/>
    </sheetView>
  </sheetViews>
  <sheetFormatPr defaultRowHeight="15" x14ac:dyDescent="0.25"/>
  <cols>
    <col min="1" max="1" width="24.140625" customWidth="1"/>
    <col min="2" max="2" width="13.85546875" customWidth="1"/>
    <col min="3" max="3" width="33.28515625" customWidth="1"/>
    <col min="5" max="5" width="21.5703125" customWidth="1"/>
    <col min="6" max="6" width="33.42578125" bestFit="1" customWidth="1"/>
  </cols>
  <sheetData>
    <row r="1" spans="1:10" ht="23.25" x14ac:dyDescent="0.35">
      <c r="A1" s="11" t="s">
        <v>2823</v>
      </c>
      <c r="C1" s="129"/>
      <c r="D1" s="129"/>
      <c r="E1" s="129"/>
      <c r="F1" s="129"/>
      <c r="G1" s="129"/>
      <c r="H1" s="129"/>
      <c r="I1" s="129"/>
      <c r="J1" s="129"/>
    </row>
    <row r="2" spans="1:10" ht="18.75" x14ac:dyDescent="0.3">
      <c r="A2" s="72" t="s">
        <v>1606</v>
      </c>
    </row>
    <row r="3" spans="1:10" ht="21" x14ac:dyDescent="0.35">
      <c r="C3" s="144"/>
    </row>
    <row r="4" spans="1:10" ht="37.5" x14ac:dyDescent="0.3">
      <c r="A4" s="21" t="s">
        <v>957</v>
      </c>
      <c r="B4" s="22" t="s">
        <v>958</v>
      </c>
      <c r="C4" s="22" t="s">
        <v>959</v>
      </c>
      <c r="D4" s="12"/>
      <c r="E4" s="96" t="s">
        <v>958</v>
      </c>
      <c r="F4" s="97" t="s">
        <v>959</v>
      </c>
    </row>
    <row r="5" spans="1:10" ht="18.75" x14ac:dyDescent="0.3">
      <c r="A5" s="10" t="s">
        <v>402</v>
      </c>
      <c r="B5" s="23">
        <v>58</v>
      </c>
      <c r="C5" s="18" t="str">
        <f>IF(B5&gt;0,"LANCAR",IF(B5&lt;91,"DALAM PERHATIAN KHUSUS",IF(B5&lt;121,"KURANG LANCAR",IF(B5&lt;150,"DIRAGUKAN","MACET"))))</f>
        <v>LANCAR</v>
      </c>
      <c r="D5" s="12"/>
      <c r="E5" s="90" t="s">
        <v>960</v>
      </c>
      <c r="F5" s="91" t="s">
        <v>961</v>
      </c>
    </row>
    <row r="6" spans="1:10" ht="18.75" x14ac:dyDescent="0.3">
      <c r="A6" s="10" t="s">
        <v>775</v>
      </c>
      <c r="B6" s="23">
        <v>118</v>
      </c>
      <c r="C6" s="18" t="str">
        <f t="shared" ref="C6:C24" si="0">IF(B6&gt;0,"LANCAR",IF(B6&lt;91,"DALAM PERHATIAN KHUSUS",IF(B6&lt;121,"KURANG LANCAR",IF(B6&lt;150,"DIRAGUKAN","MACET"))))</f>
        <v>LANCAR</v>
      </c>
      <c r="D6" s="12"/>
      <c r="E6" s="92" t="s">
        <v>962</v>
      </c>
      <c r="F6" s="93" t="s">
        <v>963</v>
      </c>
    </row>
    <row r="7" spans="1:10" ht="18.75" x14ac:dyDescent="0.3">
      <c r="A7" s="10" t="s">
        <v>964</v>
      </c>
      <c r="B7" s="23">
        <v>45</v>
      </c>
      <c r="C7" s="18" t="str">
        <f t="shared" si="0"/>
        <v>LANCAR</v>
      </c>
      <c r="D7" s="12"/>
      <c r="E7" s="90" t="s">
        <v>965</v>
      </c>
      <c r="F7" s="91" t="s">
        <v>966</v>
      </c>
    </row>
    <row r="8" spans="1:10" ht="18.75" x14ac:dyDescent="0.3">
      <c r="A8" s="10" t="s">
        <v>967</v>
      </c>
      <c r="B8" s="23">
        <v>0</v>
      </c>
      <c r="C8" s="18" t="str">
        <f t="shared" si="0"/>
        <v>DALAM PERHATIAN KHUSUS</v>
      </c>
      <c r="D8" s="12"/>
      <c r="E8" s="92" t="s">
        <v>968</v>
      </c>
      <c r="F8" s="93" t="s">
        <v>969</v>
      </c>
    </row>
    <row r="9" spans="1:10" ht="18.75" x14ac:dyDescent="0.3">
      <c r="A9" s="10" t="s">
        <v>970</v>
      </c>
      <c r="B9" s="23">
        <v>159</v>
      </c>
      <c r="C9" s="18" t="str">
        <f t="shared" si="0"/>
        <v>LANCAR</v>
      </c>
      <c r="D9" s="12"/>
      <c r="E9" s="94" t="s">
        <v>971</v>
      </c>
      <c r="F9" s="95" t="s">
        <v>972</v>
      </c>
    </row>
    <row r="10" spans="1:10" ht="18.75" x14ac:dyDescent="0.3">
      <c r="A10" s="10" t="s">
        <v>973</v>
      </c>
      <c r="B10" s="23">
        <v>97</v>
      </c>
      <c r="C10" s="18" t="str">
        <f t="shared" si="0"/>
        <v>LANCAR</v>
      </c>
      <c r="D10" s="12"/>
      <c r="E10" s="24"/>
      <c r="F10" s="24"/>
    </row>
    <row r="11" spans="1:10" ht="18.75" x14ac:dyDescent="0.3">
      <c r="A11" s="10" t="s">
        <v>974</v>
      </c>
      <c r="B11" s="23">
        <v>106</v>
      </c>
      <c r="C11" s="18" t="str">
        <f t="shared" si="0"/>
        <v>LANCAR</v>
      </c>
      <c r="D11" s="12"/>
      <c r="E11" s="24"/>
      <c r="F11" s="24"/>
    </row>
    <row r="12" spans="1:10" ht="18.75" x14ac:dyDescent="0.3">
      <c r="A12" s="10" t="s">
        <v>975</v>
      </c>
      <c r="B12" s="23">
        <v>0</v>
      </c>
      <c r="C12" s="18" t="str">
        <f t="shared" si="0"/>
        <v>DALAM PERHATIAN KHUSUS</v>
      </c>
      <c r="D12" s="12"/>
      <c r="E12" s="24"/>
      <c r="F12" s="24"/>
    </row>
    <row r="13" spans="1:10" ht="18.75" x14ac:dyDescent="0.3">
      <c r="A13" s="10" t="s">
        <v>976</v>
      </c>
      <c r="B13" s="23">
        <v>170</v>
      </c>
      <c r="C13" s="18" t="str">
        <f t="shared" si="0"/>
        <v>LANCAR</v>
      </c>
      <c r="D13" s="12"/>
      <c r="E13" s="24"/>
      <c r="F13" s="24"/>
    </row>
    <row r="14" spans="1:10" ht="18.75" x14ac:dyDescent="0.3">
      <c r="A14" s="10" t="s">
        <v>977</v>
      </c>
      <c r="B14" s="23">
        <v>156</v>
      </c>
      <c r="C14" s="18" t="str">
        <f t="shared" si="0"/>
        <v>LANCAR</v>
      </c>
      <c r="D14" s="12"/>
      <c r="E14" s="24"/>
      <c r="F14" s="24"/>
    </row>
    <row r="15" spans="1:10" ht="18.75" x14ac:dyDescent="0.3">
      <c r="A15" s="10" t="s">
        <v>978</v>
      </c>
      <c r="B15" s="23">
        <v>0</v>
      </c>
      <c r="C15" s="18" t="str">
        <f t="shared" si="0"/>
        <v>DALAM PERHATIAN KHUSUS</v>
      </c>
      <c r="D15" s="12"/>
      <c r="E15" s="24"/>
      <c r="F15" s="24"/>
    </row>
    <row r="16" spans="1:10" ht="18.75" x14ac:dyDescent="0.3">
      <c r="A16" s="10" t="s">
        <v>979</v>
      </c>
      <c r="B16" s="23">
        <v>87</v>
      </c>
      <c r="C16" s="18" t="str">
        <f t="shared" si="0"/>
        <v>LANCAR</v>
      </c>
      <c r="D16" s="12"/>
      <c r="E16" s="24"/>
      <c r="F16" s="24"/>
    </row>
    <row r="17" spans="1:6" ht="18.75" x14ac:dyDescent="0.3">
      <c r="A17" s="10" t="s">
        <v>980</v>
      </c>
      <c r="B17" s="23">
        <v>3</v>
      </c>
      <c r="C17" s="18" t="str">
        <f t="shared" si="0"/>
        <v>LANCAR</v>
      </c>
      <c r="D17" s="12"/>
      <c r="E17" s="24"/>
      <c r="F17" s="25"/>
    </row>
    <row r="18" spans="1:6" ht="18.75" x14ac:dyDescent="0.3">
      <c r="A18" s="10" t="s">
        <v>981</v>
      </c>
      <c r="B18" s="23">
        <v>4</v>
      </c>
      <c r="C18" s="18" t="str">
        <f t="shared" si="0"/>
        <v>LANCAR</v>
      </c>
      <c r="D18" s="12"/>
      <c r="E18" s="24"/>
      <c r="F18" s="25"/>
    </row>
    <row r="19" spans="1:6" ht="18.75" x14ac:dyDescent="0.3">
      <c r="A19" s="10" t="s">
        <v>982</v>
      </c>
      <c r="B19" s="23">
        <v>116</v>
      </c>
      <c r="C19" s="18" t="str">
        <f t="shared" si="0"/>
        <v>LANCAR</v>
      </c>
      <c r="D19" s="12"/>
      <c r="E19" s="24"/>
      <c r="F19" s="26"/>
    </row>
    <row r="20" spans="1:6" ht="18.75" x14ac:dyDescent="0.3">
      <c r="A20" s="10" t="s">
        <v>983</v>
      </c>
      <c r="B20" s="23">
        <v>79</v>
      </c>
      <c r="C20" s="18" t="str">
        <f t="shared" si="0"/>
        <v>LANCAR</v>
      </c>
      <c r="D20" s="12"/>
      <c r="E20" s="24"/>
      <c r="F20" s="12"/>
    </row>
    <row r="21" spans="1:6" ht="18.75" x14ac:dyDescent="0.3">
      <c r="A21" s="10" t="s">
        <v>984</v>
      </c>
      <c r="B21" s="23">
        <v>195</v>
      </c>
      <c r="C21" s="18" t="str">
        <f t="shared" si="0"/>
        <v>LANCAR</v>
      </c>
      <c r="D21" s="12"/>
      <c r="E21" s="24"/>
      <c r="F21" s="12"/>
    </row>
    <row r="22" spans="1:6" ht="18.75" x14ac:dyDescent="0.3">
      <c r="A22" s="10" t="s">
        <v>985</v>
      </c>
      <c r="B22" s="23">
        <v>174</v>
      </c>
      <c r="C22" s="18" t="str">
        <f t="shared" si="0"/>
        <v>LANCAR</v>
      </c>
      <c r="D22" s="12"/>
      <c r="E22" s="24"/>
      <c r="F22" s="12"/>
    </row>
    <row r="23" spans="1:6" ht="18.75" x14ac:dyDescent="0.3">
      <c r="A23" s="10" t="s">
        <v>986</v>
      </c>
      <c r="B23" s="23">
        <v>16</v>
      </c>
      <c r="C23" s="18" t="str">
        <f t="shared" si="0"/>
        <v>LANCAR</v>
      </c>
      <c r="D23" s="12"/>
      <c r="E23" s="24"/>
      <c r="F23" s="12"/>
    </row>
    <row r="24" spans="1:6" ht="18.75" x14ac:dyDescent="0.3">
      <c r="A24" s="10" t="s">
        <v>987</v>
      </c>
      <c r="B24" s="23">
        <v>121</v>
      </c>
      <c r="C24" s="18" t="str">
        <f t="shared" si="0"/>
        <v>LANCAR</v>
      </c>
      <c r="D24" s="12"/>
      <c r="E24" s="24"/>
      <c r="F2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0163-3DFE-4741-8E33-8734CF98737A}">
  <dimension ref="A1:E12"/>
  <sheetViews>
    <sheetView workbookViewId="0">
      <selection activeCell="D5" sqref="D5:D12"/>
    </sheetView>
  </sheetViews>
  <sheetFormatPr defaultRowHeight="15" x14ac:dyDescent="0.25"/>
  <cols>
    <col min="1" max="1" width="17.28515625" customWidth="1"/>
    <col min="2" max="2" width="17.5703125" bestFit="1" customWidth="1"/>
    <col min="3" max="3" width="18.42578125" bestFit="1" customWidth="1"/>
    <col min="4" max="4" width="19.28515625" bestFit="1" customWidth="1"/>
  </cols>
  <sheetData>
    <row r="1" spans="1:5" ht="23.25" x14ac:dyDescent="0.35">
      <c r="A1" s="11" t="s">
        <v>2824</v>
      </c>
    </row>
    <row r="2" spans="1:5" ht="18.75" x14ac:dyDescent="0.3">
      <c r="A2" s="72" t="s">
        <v>1607</v>
      </c>
    </row>
    <row r="3" spans="1:5" ht="21" x14ac:dyDescent="0.35">
      <c r="D3" s="144"/>
    </row>
    <row r="4" spans="1:5" ht="18.75" x14ac:dyDescent="0.3">
      <c r="A4" s="17" t="s">
        <v>2</v>
      </c>
      <c r="B4" s="17" t="s">
        <v>988</v>
      </c>
      <c r="C4" s="17" t="s">
        <v>989</v>
      </c>
      <c r="D4" s="17" t="s">
        <v>990</v>
      </c>
    </row>
    <row r="5" spans="1:5" ht="23.25" x14ac:dyDescent="0.35">
      <c r="A5" s="10" t="s">
        <v>34</v>
      </c>
      <c r="B5" s="10">
        <v>4</v>
      </c>
      <c r="C5" s="23">
        <v>6747968</v>
      </c>
      <c r="D5" s="98">
        <f>IFERROR(C5/B5,"-")</f>
        <v>1686992</v>
      </c>
      <c r="E5" s="123"/>
    </row>
    <row r="6" spans="1:5" ht="18.75" x14ac:dyDescent="0.3">
      <c r="A6" s="10" t="s">
        <v>71</v>
      </c>
      <c r="B6" s="10">
        <v>2</v>
      </c>
      <c r="C6" s="23">
        <v>2937132</v>
      </c>
      <c r="D6" s="98">
        <f t="shared" ref="D6:D12" si="0">IFERROR(C6/B6,"-")</f>
        <v>1468566</v>
      </c>
    </row>
    <row r="7" spans="1:5" ht="18.75" x14ac:dyDescent="0.3">
      <c r="A7" s="10" t="s">
        <v>14</v>
      </c>
      <c r="B7" s="10">
        <v>0</v>
      </c>
      <c r="C7" s="23">
        <v>0</v>
      </c>
      <c r="D7" s="98" t="str">
        <f t="shared" si="0"/>
        <v>-</v>
      </c>
    </row>
    <row r="8" spans="1:5" ht="18.75" x14ac:dyDescent="0.3">
      <c r="A8" s="10" t="s">
        <v>211</v>
      </c>
      <c r="B8" s="10">
        <v>9</v>
      </c>
      <c r="C8" s="23">
        <v>6743106</v>
      </c>
      <c r="D8" s="98">
        <f t="shared" si="0"/>
        <v>749234</v>
      </c>
    </row>
    <row r="9" spans="1:5" ht="18.75" x14ac:dyDescent="0.3">
      <c r="A9" s="10" t="s">
        <v>417</v>
      </c>
      <c r="B9" s="10">
        <v>4</v>
      </c>
      <c r="C9" s="23">
        <v>3845386</v>
      </c>
      <c r="D9" s="98">
        <f t="shared" si="0"/>
        <v>961346.5</v>
      </c>
    </row>
    <row r="10" spans="1:5" ht="18.75" x14ac:dyDescent="0.3">
      <c r="A10" s="10" t="s">
        <v>29</v>
      </c>
      <c r="B10" s="10">
        <v>9</v>
      </c>
      <c r="C10" s="23">
        <v>1958345</v>
      </c>
      <c r="D10" s="98">
        <f t="shared" si="0"/>
        <v>217593.88888888888</v>
      </c>
    </row>
    <row r="11" spans="1:5" ht="18.75" x14ac:dyDescent="0.3">
      <c r="A11" s="10" t="s">
        <v>267</v>
      </c>
      <c r="B11" s="10">
        <v>7</v>
      </c>
      <c r="C11" s="23">
        <v>4967485</v>
      </c>
      <c r="D11" s="98">
        <f t="shared" si="0"/>
        <v>709640.71428571432</v>
      </c>
    </row>
    <row r="12" spans="1:5" ht="18.75" x14ac:dyDescent="0.3">
      <c r="A12" s="10" t="s">
        <v>23</v>
      </c>
      <c r="B12" s="10">
        <v>9</v>
      </c>
      <c r="C12" s="23">
        <v>8688664</v>
      </c>
      <c r="D12" s="98">
        <f t="shared" si="0"/>
        <v>965407.11111111112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CELL FORMATTING</vt:lpstr>
      <vt:lpstr>PASTE SPECIAL 1</vt:lpstr>
      <vt:lpstr>PASTE SPECIAL 2</vt:lpstr>
      <vt:lpstr>COUNT SUM AVERAGE</vt:lpstr>
      <vt:lpstr>COUNTIF SUMIF</vt:lpstr>
      <vt:lpstr>VLOOKUP</vt:lpstr>
      <vt:lpstr>FORMULA IF</vt:lpstr>
      <vt:lpstr>NESTED IF</vt:lpstr>
      <vt:lpstr>IFERROR</vt:lpstr>
      <vt:lpstr>AND OR</vt:lpstr>
      <vt:lpstr>DATE TIME</vt:lpstr>
      <vt:lpstr>TEXT FUNCTIONS</vt:lpstr>
      <vt:lpstr>INFORMATION</vt:lpstr>
      <vt:lpstr>SORT FILTER</vt:lpstr>
      <vt:lpstr>CONDITIONAL FORMATTING 1</vt:lpstr>
      <vt:lpstr>CONDITIONAL FORMATTING 2</vt:lpstr>
      <vt:lpstr>DATA VALIDATION</vt:lpstr>
      <vt:lpstr>DATA DUPLICATE</vt:lpstr>
      <vt:lpstr>DATA KOSONG</vt:lpstr>
      <vt:lpstr>PIVOT TABLE</vt:lpstr>
      <vt:lpstr>GROUP 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Luis Peter Lolobuak</cp:lastModifiedBy>
  <dcterms:created xsi:type="dcterms:W3CDTF">2022-12-06T04:53:35Z</dcterms:created>
  <dcterms:modified xsi:type="dcterms:W3CDTF">2024-08-14T11:56:04Z</dcterms:modified>
</cp:coreProperties>
</file>