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640" windowHeight="11760"/>
  </bookViews>
  <sheets>
    <sheet name="World Cup 2023 Schedule" sheetId="1" r:id="rId1"/>
    <sheet name="Points Table" sheetId="7" r:id="rId2"/>
  </sheets>
  <definedNames>
    <definedName name="_xlnm._FilterDatabase" localSheetId="0" hidden="1">'World Cup 2023 Schedule'!$A$2:$D$49</definedName>
  </definedNames>
  <calcPr calcId="144525"/>
</workbook>
</file>

<file path=xl/calcChain.xml><?xml version="1.0" encoding="utf-8"?>
<calcChain xmlns="http://schemas.openxmlformats.org/spreadsheetml/2006/main">
  <c r="I9" i="1" l="1" a="1"/>
  <c r="I9" i="1" s="1"/>
  <c r="G6" i="1"/>
  <c r="C49" i="1"/>
  <c r="B49" i="1"/>
  <c r="C48" i="1"/>
  <c r="B48" i="1"/>
  <c r="C47" i="1"/>
  <c r="B47" i="1"/>
  <c r="B11" i="7"/>
  <c r="C11" i="7" s="1"/>
  <c r="B10" i="7"/>
  <c r="C10" i="7" s="1"/>
  <c r="B6" i="7"/>
  <c r="C6" i="7" s="1"/>
  <c r="B7" i="7"/>
  <c r="C7" i="7" s="1"/>
  <c r="B3" i="7"/>
  <c r="C3" i="7" s="1"/>
  <c r="B2" i="7"/>
  <c r="C2" i="7" s="1"/>
  <c r="B5" i="7"/>
  <c r="C5" i="7" s="1"/>
  <c r="B8" i="7"/>
  <c r="C8" i="7" s="1"/>
  <c r="B4" i="7"/>
  <c r="C4" i="7" s="1"/>
  <c r="B9" i="7"/>
  <c r="C9" i="7" s="1"/>
</calcChain>
</file>

<file path=xl/sharedStrings.xml><?xml version="1.0" encoding="utf-8"?>
<sst xmlns="http://schemas.openxmlformats.org/spreadsheetml/2006/main" count="267" uniqueCount="88">
  <si>
    <t>Date</t>
  </si>
  <si>
    <t>Team A</t>
  </si>
  <si>
    <t>Team B</t>
  </si>
  <si>
    <t>Venue</t>
  </si>
  <si>
    <t>Thursday, 05 October</t>
  </si>
  <si>
    <t>England</t>
  </si>
  <si>
    <t>New Zealand</t>
  </si>
  <si>
    <t>Narendra Modi Stadium, Ahmedabad</t>
  </si>
  <si>
    <t>Friday, 06 October</t>
  </si>
  <si>
    <t>Pakistan</t>
  </si>
  <si>
    <t>Rajiv Gandhi International Stadium, Hyderabad</t>
  </si>
  <si>
    <t>Saturday, 07 October</t>
  </si>
  <si>
    <t>Bangladesh</t>
  </si>
  <si>
    <t>Afghanistan</t>
  </si>
  <si>
    <t>Himachal Pradesh Cricket Association Stadium</t>
  </si>
  <si>
    <t>South Africa</t>
  </si>
  <si>
    <t>Arun Jaitley Stadium, Delhi</t>
  </si>
  <si>
    <t>Sunday, 08 October</t>
  </si>
  <si>
    <t>India</t>
  </si>
  <si>
    <t>Australia</t>
  </si>
  <si>
    <t>Monday, 09 October</t>
  </si>
  <si>
    <t>Tuesday, 10 October</t>
  </si>
  <si>
    <t>Wednesday, 11 October</t>
  </si>
  <si>
    <t>Thursday, 12 October</t>
  </si>
  <si>
    <t>Friday, 13 October</t>
  </si>
  <si>
    <t>Bharat Ratna Shri Atal Bihari Vajpai Ekana Cricket Stadium, Lucknow</t>
  </si>
  <si>
    <t>Saturday, 14 October</t>
  </si>
  <si>
    <t>Sunday, 15 October</t>
  </si>
  <si>
    <t>Monday, 16 October</t>
  </si>
  <si>
    <t>Tuesday, 17 October</t>
  </si>
  <si>
    <t>Wednesday, 18 October</t>
  </si>
  <si>
    <t>Thursday, 19 October</t>
  </si>
  <si>
    <t>Friday, 20 October</t>
  </si>
  <si>
    <t>M. Chinnaswamy Stadium, Bengaluru</t>
  </si>
  <si>
    <t>Saturday, 21 October</t>
  </si>
  <si>
    <t>Wankhede Stadium, Mumbai</t>
  </si>
  <si>
    <t>Sunday, 22 October</t>
  </si>
  <si>
    <t>Monday, 23 October</t>
  </si>
  <si>
    <t>Tuesday, 24 October</t>
  </si>
  <si>
    <t>Wednesday, 25 October</t>
  </si>
  <si>
    <t>Thursday, 26 October</t>
  </si>
  <si>
    <t>Friday, 27 October</t>
  </si>
  <si>
    <t>Saturday, 28 October</t>
  </si>
  <si>
    <t>Eden Gardens, Kolkata</t>
  </si>
  <si>
    <t>Sunday, 29 October</t>
  </si>
  <si>
    <t>Monday, 30 October</t>
  </si>
  <si>
    <t>Tuesday, 31 October</t>
  </si>
  <si>
    <t>Wednesday, 01 November</t>
  </si>
  <si>
    <t>Thursday, 02 November</t>
  </si>
  <si>
    <t>Friday, 03 November</t>
  </si>
  <si>
    <t>Saturday, 04 November</t>
  </si>
  <si>
    <t>Sunday, 05 November</t>
  </si>
  <si>
    <t>Monday, 06 November</t>
  </si>
  <si>
    <t>Tuesday, 07 November</t>
  </si>
  <si>
    <t>Wednesday, 08 November</t>
  </si>
  <si>
    <t>Thursday, 09 November</t>
  </si>
  <si>
    <t>Friday, 10 November</t>
  </si>
  <si>
    <t>Saturday, 11 November</t>
  </si>
  <si>
    <t>Sunday, 12 November</t>
  </si>
  <si>
    <t>Wednesday, 15 November</t>
  </si>
  <si>
    <t>Thursday, 16 November</t>
  </si>
  <si>
    <t>Sunday, 19 November</t>
  </si>
  <si>
    <t>Teams</t>
  </si>
  <si>
    <t>Netherlands</t>
  </si>
  <si>
    <t>Sri Lanka</t>
  </si>
  <si>
    <t>MA Chidambaram, Chennai</t>
  </si>
  <si>
    <t xml:space="preserve">England </t>
  </si>
  <si>
    <t xml:space="preserve">India </t>
  </si>
  <si>
    <t xml:space="preserve">Australia </t>
  </si>
  <si>
    <t xml:space="preserve">Netherlands </t>
  </si>
  <si>
    <t>Maharashtra Cricket Association Stadium, Pune</t>
  </si>
  <si>
    <t>Winner</t>
  </si>
  <si>
    <t>Points</t>
  </si>
  <si>
    <t>Wins</t>
  </si>
  <si>
    <t>NZ</t>
  </si>
  <si>
    <t>SA</t>
  </si>
  <si>
    <t>BAN</t>
  </si>
  <si>
    <t>PAK</t>
  </si>
  <si>
    <t>IND</t>
  </si>
  <si>
    <t>ENG</t>
  </si>
  <si>
    <t>AFG</t>
  </si>
  <si>
    <t>AUS</t>
  </si>
  <si>
    <t>NED</t>
  </si>
  <si>
    <t>SL</t>
  </si>
  <si>
    <t>ICC CRICKET WORLD  CUP 2023 WINNER:</t>
  </si>
  <si>
    <t>Predictions</t>
  </si>
  <si>
    <t>-</t>
  </si>
  <si>
    <t>Correct Predictions: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</si>
</sst>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4" tint="0.39997558519241921"/>
      <name val="Calibri"/>
      <family val="2"/>
      <scheme val="minor"/>
    </font>
    <font>
      <b/>
      <sz val="14"/>
      <color theme="4" tint="0.3999755851924192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7" fillId="33" borderId="16" xfId="0" applyFont="1" applyFill="1" applyBorder="1" applyAlignment="1">
      <alignment horizontal="center" vertical="center"/>
    </xf>
    <xf numFmtId="0" fontId="17" fillId="33" borderId="0" xfId="0" applyFont="1" applyFill="1" applyAlignment="1">
      <alignment horizontal="center" vertical="center"/>
    </xf>
    <xf numFmtId="0" fontId="18" fillId="33" borderId="0" xfId="0" applyFont="1" applyFill="1" applyAlignment="1">
      <alignment horizontal="center" vertical="center" wrapText="1"/>
    </xf>
    <xf numFmtId="0" fontId="19" fillId="33" borderId="0" xfId="0" applyFont="1" applyFill="1" applyAlignment="1">
      <alignment horizontal="center" vertical="center" wrapText="1"/>
    </xf>
    <xf numFmtId="0" fontId="17" fillId="33" borderId="0" xfId="0" applyFont="1" applyFill="1" applyAlignment="1" applyProtection="1">
      <alignment vertical="center"/>
      <protection hidden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lor theme="0"/>
      </font>
      <fill>
        <gradientFill type="path" left="0.5" right="0.5" top="0.5" bottom="0.5">
          <stop position="0">
            <color theme="1" tint="0.49803155613879818"/>
          </stop>
          <stop position="1">
            <color theme="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lor theme="0"/>
      </font>
      <fill>
        <gradientFill degree="270">
          <stop position="0">
            <color theme="4" tint="0.40000610370189521"/>
          </stop>
          <stop position="1">
            <color theme="4" tint="-0.49803155613879818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horizontal style="thin">
          <color auto="1"/>
        </horizontal>
      </border>
    </dxf>
    <dxf>
      <font>
        <b val="0"/>
        <i val="0"/>
        <strike val="0"/>
        <color theme="0"/>
      </font>
      <fill>
        <gradientFill type="path" left="0.5" right="0.5" top="0.5" bottom="0.5">
          <stop position="0">
            <color theme="1" tint="0.49803155613879818"/>
          </stop>
          <stop position="1">
            <color theme="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lor theme="0"/>
      </font>
      <fill>
        <gradientFill degree="270">
          <stop position="0">
            <color theme="4" tint="0.40000610370189521"/>
          </stop>
          <stop position="1">
            <color theme="4" tint="-0.49803155613879818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lor theme="0"/>
      </font>
      <fill>
        <patternFill>
          <bgColor theme="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4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horizontal style="thin">
          <color auto="1"/>
        </horizontal>
      </border>
    </dxf>
  </dxfs>
  <tableStyles count="3" defaultTableStyle="TableStyleMedium2" defaultPivotStyle="PivotStyleLight16">
    <tableStyle name="Table Style 0001" pivot="0" count="2">
      <tableStyleElement type="wholeTable" dxfId="18"/>
      <tableStyleElement type="headerRow" dxfId="17"/>
    </tableStyle>
    <tableStyle name="Table StylE 0002" pivot="0" count="2">
      <tableStyleElement type="wholeTable" dxfId="16"/>
      <tableStyleElement type="headerRow" dxfId="15"/>
    </tableStyle>
    <tableStyle name="Table StylE 0003" pivot="0" count="2">
      <tableStyleElement type="wholeTable" dxfId="14"/>
      <tableStyleElement type="headerRow" dxfId="1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F49" totalsRowShown="0" headerRowDxfId="12" headerRowBorderDxfId="11" tableBorderDxfId="10" totalsRowBorderDxfId="9">
  <autoFilter ref="A1:F49"/>
  <tableColumns count="6">
    <tableColumn id="1" name="Date" dataDxfId="8"/>
    <tableColumn id="2" name="Team A" dataDxfId="7"/>
    <tableColumn id="3" name="Team B" dataDxfId="6"/>
    <tableColumn id="4" name="Venue" dataDxfId="5"/>
    <tableColumn id="6" name="Winner" dataDxfId="4"/>
    <tableColumn id="7" name="Predictions" dataDxfId="3"/>
  </tableColumns>
  <tableStyleInfo name="TableStyleDark1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1:C11" totalsRowShown="0">
  <autoFilter ref="A1:C11"/>
  <sortState ref="A2:C11">
    <sortCondition descending="1" ref="C2:C11"/>
    <sortCondition descending="1" ref="B2:B11"/>
    <sortCondition ref="A2:A11"/>
  </sortState>
  <tableColumns count="3">
    <tableColumn id="1" name="Teams" dataDxfId="2"/>
    <tableColumn id="2" name="Wins" dataDxfId="1"/>
    <tableColumn id="3" name="Points" dataDxfId="0">
      <calculatedColumnFormula>B2*2</calculatedColumnFormula>
    </tableColumn>
  </tableColumns>
  <tableStyleInfo name="Table StylE 000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topLeftCell="B1" workbookViewId="0">
      <selection activeCell="E17" sqref="E17"/>
    </sheetView>
  </sheetViews>
  <sheetFormatPr defaultRowHeight="15" x14ac:dyDescent="0.25"/>
  <cols>
    <col min="1" max="1" width="22.7109375" bestFit="1" customWidth="1"/>
    <col min="2" max="3" width="20" bestFit="1" customWidth="1"/>
    <col min="4" max="4" width="59.7109375" bestFit="1" customWidth="1"/>
    <col min="5" max="5" width="9.140625" style="8"/>
    <col min="6" max="6" width="14.5703125" style="8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10" t="s">
        <v>71</v>
      </c>
      <c r="F1" s="10" t="s">
        <v>85</v>
      </c>
    </row>
    <row r="2" spans="1:10" x14ac:dyDescent="0.25">
      <c r="A2" s="3" t="s">
        <v>4</v>
      </c>
      <c r="B2" s="4" t="s">
        <v>5</v>
      </c>
      <c r="C2" s="4" t="s">
        <v>6</v>
      </c>
      <c r="D2" s="4" t="s">
        <v>7</v>
      </c>
      <c r="E2" s="10" t="s">
        <v>74</v>
      </c>
      <c r="F2" s="10" t="s">
        <v>86</v>
      </c>
    </row>
    <row r="3" spans="1:10" ht="14.45" customHeight="1" x14ac:dyDescent="0.25">
      <c r="A3" s="3" t="s">
        <v>8</v>
      </c>
      <c r="B3" s="4" t="s">
        <v>9</v>
      </c>
      <c r="C3" s="4" t="s">
        <v>63</v>
      </c>
      <c r="D3" s="4" t="s">
        <v>10</v>
      </c>
      <c r="E3" s="11" t="s">
        <v>77</v>
      </c>
      <c r="F3" s="10" t="s">
        <v>86</v>
      </c>
      <c r="G3" s="15" t="s">
        <v>84</v>
      </c>
      <c r="H3" s="15"/>
      <c r="I3" s="15"/>
      <c r="J3" s="7"/>
    </row>
    <row r="4" spans="1:10" ht="14.45" customHeight="1" x14ac:dyDescent="0.25">
      <c r="A4" s="3" t="s">
        <v>11</v>
      </c>
      <c r="B4" s="4" t="s">
        <v>12</v>
      </c>
      <c r="C4" s="4" t="s">
        <v>13</v>
      </c>
      <c r="D4" s="4" t="s">
        <v>14</v>
      </c>
      <c r="E4" s="11" t="s">
        <v>76</v>
      </c>
      <c r="F4" s="10" t="s">
        <v>86</v>
      </c>
      <c r="G4" s="15"/>
      <c r="H4" s="15"/>
      <c r="I4" s="15"/>
      <c r="J4" s="7"/>
    </row>
    <row r="5" spans="1:10" x14ac:dyDescent="0.25">
      <c r="A5" s="3" t="s">
        <v>11</v>
      </c>
      <c r="B5" s="4" t="s">
        <v>15</v>
      </c>
      <c r="C5" s="4" t="s">
        <v>64</v>
      </c>
      <c r="D5" s="4" t="s">
        <v>16</v>
      </c>
      <c r="E5" s="11" t="s">
        <v>75</v>
      </c>
      <c r="F5" s="10" t="s">
        <v>86</v>
      </c>
      <c r="G5" s="15"/>
      <c r="H5" s="15"/>
      <c r="I5" s="15"/>
    </row>
    <row r="6" spans="1:10" ht="14.45" customHeight="1" x14ac:dyDescent="0.25">
      <c r="A6" s="3" t="s">
        <v>17</v>
      </c>
      <c r="B6" s="4" t="s">
        <v>18</v>
      </c>
      <c r="C6" s="4" t="s">
        <v>19</v>
      </c>
      <c r="D6" s="4" t="s">
        <v>65</v>
      </c>
      <c r="E6" s="11" t="s">
        <v>78</v>
      </c>
      <c r="F6" s="10" t="s">
        <v>86</v>
      </c>
      <c r="G6" s="16">
        <f>E49</f>
        <v>0</v>
      </c>
      <c r="H6" s="16"/>
      <c r="I6" s="16"/>
    </row>
    <row r="7" spans="1:10" x14ac:dyDescent="0.25">
      <c r="A7" s="3" t="s">
        <v>20</v>
      </c>
      <c r="B7" s="4" t="s">
        <v>6</v>
      </c>
      <c r="C7" s="4" t="s">
        <v>63</v>
      </c>
      <c r="D7" s="4" t="s">
        <v>10</v>
      </c>
      <c r="E7" s="11" t="s">
        <v>74</v>
      </c>
      <c r="F7" s="10" t="s">
        <v>86</v>
      </c>
      <c r="G7" s="16"/>
      <c r="H7" s="16"/>
      <c r="I7" s="16"/>
    </row>
    <row r="8" spans="1:10" x14ac:dyDescent="0.25">
      <c r="A8" s="3" t="s">
        <v>21</v>
      </c>
      <c r="B8" s="4" t="s">
        <v>5</v>
      </c>
      <c r="C8" s="4" t="s">
        <v>12</v>
      </c>
      <c r="D8" s="4" t="s">
        <v>14</v>
      </c>
      <c r="E8" s="11" t="s">
        <v>79</v>
      </c>
      <c r="F8" s="10" t="s">
        <v>86</v>
      </c>
    </row>
    <row r="9" spans="1:10" x14ac:dyDescent="0.25">
      <c r="A9" s="3" t="s">
        <v>21</v>
      </c>
      <c r="B9" s="4" t="s">
        <v>9</v>
      </c>
      <c r="C9" s="4" t="s">
        <v>64</v>
      </c>
      <c r="D9" s="4" t="s">
        <v>10</v>
      </c>
      <c r="E9" s="11" t="s">
        <v>77</v>
      </c>
      <c r="F9" s="10" t="s">
        <v>86</v>
      </c>
      <c r="G9" s="13" t="s">
        <v>87</v>
      </c>
      <c r="H9" s="14"/>
      <c r="I9" s="17">
        <f t="array" ref="I9">SUM((E17:E46=F17:F46)*1)</f>
        <v>0</v>
      </c>
    </row>
    <row r="10" spans="1:10" x14ac:dyDescent="0.25">
      <c r="A10" s="3" t="s">
        <v>22</v>
      </c>
      <c r="B10" s="4" t="s">
        <v>67</v>
      </c>
      <c r="C10" s="4" t="s">
        <v>13</v>
      </c>
      <c r="D10" s="4" t="s">
        <v>16</v>
      </c>
      <c r="E10" s="11" t="s">
        <v>78</v>
      </c>
      <c r="F10" s="10" t="s">
        <v>86</v>
      </c>
    </row>
    <row r="11" spans="1:10" x14ac:dyDescent="0.25">
      <c r="A11" s="3" t="s">
        <v>23</v>
      </c>
      <c r="B11" s="4" t="s">
        <v>68</v>
      </c>
      <c r="C11" s="4" t="s">
        <v>15</v>
      </c>
      <c r="D11" s="4" t="s">
        <v>25</v>
      </c>
      <c r="E11" s="11" t="s">
        <v>75</v>
      </c>
      <c r="F11" s="10" t="s">
        <v>86</v>
      </c>
    </row>
    <row r="12" spans="1:10" x14ac:dyDescent="0.25">
      <c r="A12" s="3" t="s">
        <v>24</v>
      </c>
      <c r="B12" s="4" t="s">
        <v>6</v>
      </c>
      <c r="C12" s="4" t="s">
        <v>12</v>
      </c>
      <c r="D12" s="4" t="s">
        <v>65</v>
      </c>
      <c r="E12" s="11" t="s">
        <v>74</v>
      </c>
      <c r="F12" s="10" t="s">
        <v>86</v>
      </c>
    </row>
    <row r="13" spans="1:10" x14ac:dyDescent="0.25">
      <c r="A13" s="3" t="s">
        <v>26</v>
      </c>
      <c r="B13" s="4" t="s">
        <v>67</v>
      </c>
      <c r="C13" s="4" t="s">
        <v>9</v>
      </c>
      <c r="D13" s="4" t="s">
        <v>7</v>
      </c>
      <c r="E13" s="11" t="s">
        <v>78</v>
      </c>
      <c r="F13" s="10" t="s">
        <v>86</v>
      </c>
    </row>
    <row r="14" spans="1:10" x14ac:dyDescent="0.25">
      <c r="A14" s="3" t="s">
        <v>27</v>
      </c>
      <c r="B14" s="4" t="s">
        <v>66</v>
      </c>
      <c r="C14" s="4" t="s">
        <v>13</v>
      </c>
      <c r="D14" s="4" t="s">
        <v>16</v>
      </c>
      <c r="E14" s="11" t="s">
        <v>80</v>
      </c>
      <c r="F14" s="10" t="s">
        <v>86</v>
      </c>
    </row>
    <row r="15" spans="1:10" x14ac:dyDescent="0.25">
      <c r="A15" s="3" t="s">
        <v>28</v>
      </c>
      <c r="B15" s="4" t="s">
        <v>19</v>
      </c>
      <c r="C15" s="4" t="s">
        <v>64</v>
      </c>
      <c r="D15" s="4" t="s">
        <v>25</v>
      </c>
      <c r="E15" s="11" t="s">
        <v>81</v>
      </c>
      <c r="F15" s="10" t="s">
        <v>86</v>
      </c>
    </row>
    <row r="16" spans="1:10" x14ac:dyDescent="0.25">
      <c r="A16" s="3" t="s">
        <v>29</v>
      </c>
      <c r="B16" s="4" t="s">
        <v>15</v>
      </c>
      <c r="C16" s="4" t="s">
        <v>63</v>
      </c>
      <c r="D16" s="4" t="s">
        <v>14</v>
      </c>
      <c r="E16" s="11" t="s">
        <v>82</v>
      </c>
      <c r="F16" s="10" t="s">
        <v>86</v>
      </c>
    </row>
    <row r="17" spans="1:6" x14ac:dyDescent="0.25">
      <c r="A17" s="3" t="s">
        <v>30</v>
      </c>
      <c r="B17" s="4" t="s">
        <v>6</v>
      </c>
      <c r="C17" s="4" t="s">
        <v>13</v>
      </c>
      <c r="D17" s="4" t="s">
        <v>65</v>
      </c>
      <c r="E17" s="11"/>
      <c r="F17" s="11" t="s">
        <v>74</v>
      </c>
    </row>
    <row r="18" spans="1:6" x14ac:dyDescent="0.25">
      <c r="A18" s="3" t="s">
        <v>31</v>
      </c>
      <c r="B18" s="4" t="s">
        <v>18</v>
      </c>
      <c r="C18" s="4" t="s">
        <v>12</v>
      </c>
      <c r="D18" s="4" t="s">
        <v>70</v>
      </c>
      <c r="E18" s="11"/>
      <c r="F18" s="11" t="s">
        <v>78</v>
      </c>
    </row>
    <row r="19" spans="1:6" x14ac:dyDescent="0.25">
      <c r="A19" s="3" t="s">
        <v>32</v>
      </c>
      <c r="B19" s="4" t="s">
        <v>19</v>
      </c>
      <c r="C19" s="4" t="s">
        <v>9</v>
      </c>
      <c r="D19" s="4" t="s">
        <v>33</v>
      </c>
      <c r="E19" s="11"/>
      <c r="F19" s="11" t="s">
        <v>77</v>
      </c>
    </row>
    <row r="20" spans="1:6" x14ac:dyDescent="0.25">
      <c r="A20" s="3" t="s">
        <v>34</v>
      </c>
      <c r="B20" s="4" t="s">
        <v>69</v>
      </c>
      <c r="C20" s="4" t="s">
        <v>64</v>
      </c>
      <c r="D20" s="4" t="s">
        <v>25</v>
      </c>
      <c r="E20" s="11"/>
      <c r="F20" s="11" t="s">
        <v>82</v>
      </c>
    </row>
    <row r="21" spans="1:6" x14ac:dyDescent="0.25">
      <c r="A21" s="3" t="s">
        <v>34</v>
      </c>
      <c r="B21" s="4" t="s">
        <v>5</v>
      </c>
      <c r="C21" s="4" t="s">
        <v>15</v>
      </c>
      <c r="D21" s="4" t="s">
        <v>35</v>
      </c>
      <c r="E21" s="11"/>
      <c r="F21" s="11" t="s">
        <v>75</v>
      </c>
    </row>
    <row r="22" spans="1:6" x14ac:dyDescent="0.25">
      <c r="A22" s="3" t="s">
        <v>36</v>
      </c>
      <c r="B22" s="4" t="s">
        <v>18</v>
      </c>
      <c r="C22" s="4" t="s">
        <v>6</v>
      </c>
      <c r="D22" s="4" t="s">
        <v>14</v>
      </c>
      <c r="E22" s="11"/>
      <c r="F22" s="11" t="s">
        <v>74</v>
      </c>
    </row>
    <row r="23" spans="1:6" x14ac:dyDescent="0.25">
      <c r="A23" s="3" t="s">
        <v>37</v>
      </c>
      <c r="B23" s="4" t="s">
        <v>9</v>
      </c>
      <c r="C23" s="4" t="s">
        <v>13</v>
      </c>
      <c r="D23" s="4" t="s">
        <v>65</v>
      </c>
      <c r="E23" s="11"/>
      <c r="F23" s="11" t="s">
        <v>77</v>
      </c>
    </row>
    <row r="24" spans="1:6" x14ac:dyDescent="0.25">
      <c r="A24" s="3" t="s">
        <v>38</v>
      </c>
      <c r="B24" s="4" t="s">
        <v>15</v>
      </c>
      <c r="C24" s="4" t="s">
        <v>12</v>
      </c>
      <c r="D24" s="4" t="s">
        <v>35</v>
      </c>
      <c r="E24" s="11"/>
      <c r="F24" s="11" t="s">
        <v>75</v>
      </c>
    </row>
    <row r="25" spans="1:6" x14ac:dyDescent="0.25">
      <c r="A25" s="3" t="s">
        <v>39</v>
      </c>
      <c r="B25" s="4" t="s">
        <v>19</v>
      </c>
      <c r="C25" s="4" t="s">
        <v>63</v>
      </c>
      <c r="D25" s="4" t="s">
        <v>16</v>
      </c>
      <c r="E25" s="11"/>
      <c r="F25" s="11" t="s">
        <v>81</v>
      </c>
    </row>
    <row r="26" spans="1:6" x14ac:dyDescent="0.25">
      <c r="A26" s="3" t="s">
        <v>40</v>
      </c>
      <c r="B26" s="4" t="s">
        <v>5</v>
      </c>
      <c r="C26" s="4" t="s">
        <v>64</v>
      </c>
      <c r="D26" s="4" t="s">
        <v>33</v>
      </c>
      <c r="E26" s="11"/>
      <c r="F26" s="11" t="s">
        <v>79</v>
      </c>
    </row>
    <row r="27" spans="1:6" x14ac:dyDescent="0.25">
      <c r="A27" s="3" t="s">
        <v>41</v>
      </c>
      <c r="B27" s="4" t="s">
        <v>9</v>
      </c>
      <c r="C27" s="4" t="s">
        <v>15</v>
      </c>
      <c r="D27" s="4" t="s">
        <v>65</v>
      </c>
      <c r="E27" s="11"/>
      <c r="F27" s="11" t="s">
        <v>75</v>
      </c>
    </row>
    <row r="28" spans="1:6" x14ac:dyDescent="0.25">
      <c r="A28" s="3" t="s">
        <v>42</v>
      </c>
      <c r="B28" s="4" t="s">
        <v>19</v>
      </c>
      <c r="C28" s="4" t="s">
        <v>6</v>
      </c>
      <c r="D28" s="4" t="s">
        <v>14</v>
      </c>
      <c r="E28" s="11"/>
      <c r="F28" s="11" t="s">
        <v>74</v>
      </c>
    </row>
    <row r="29" spans="1:6" x14ac:dyDescent="0.25">
      <c r="A29" s="3" t="s">
        <v>42</v>
      </c>
      <c r="B29" s="4" t="s">
        <v>69</v>
      </c>
      <c r="C29" s="4" t="s">
        <v>12</v>
      </c>
      <c r="D29" s="4" t="s">
        <v>43</v>
      </c>
      <c r="E29" s="11"/>
      <c r="F29" s="11" t="s">
        <v>82</v>
      </c>
    </row>
    <row r="30" spans="1:6" x14ac:dyDescent="0.25">
      <c r="A30" s="3" t="s">
        <v>44</v>
      </c>
      <c r="B30" s="4" t="s">
        <v>18</v>
      </c>
      <c r="C30" s="4" t="s">
        <v>5</v>
      </c>
      <c r="D30" s="4" t="s">
        <v>25</v>
      </c>
      <c r="E30" s="11"/>
      <c r="F30" s="11" t="s">
        <v>78</v>
      </c>
    </row>
    <row r="31" spans="1:6" x14ac:dyDescent="0.25">
      <c r="A31" s="3" t="s">
        <v>45</v>
      </c>
      <c r="B31" s="4" t="s">
        <v>13</v>
      </c>
      <c r="C31" s="4" t="s">
        <v>64</v>
      </c>
      <c r="D31" s="4" t="s">
        <v>70</v>
      </c>
      <c r="E31" s="11"/>
      <c r="F31" s="11" t="s">
        <v>83</v>
      </c>
    </row>
    <row r="32" spans="1:6" x14ac:dyDescent="0.25">
      <c r="A32" s="3" t="s">
        <v>46</v>
      </c>
      <c r="B32" s="4" t="s">
        <v>9</v>
      </c>
      <c r="C32" s="4" t="s">
        <v>12</v>
      </c>
      <c r="D32" s="4" t="s">
        <v>43</v>
      </c>
      <c r="E32" s="11"/>
      <c r="F32" s="11" t="s">
        <v>77</v>
      </c>
    </row>
    <row r="33" spans="1:6" x14ac:dyDescent="0.25">
      <c r="A33" s="3" t="s">
        <v>47</v>
      </c>
      <c r="B33" s="4" t="s">
        <v>6</v>
      </c>
      <c r="C33" s="4" t="s">
        <v>15</v>
      </c>
      <c r="D33" s="4" t="s">
        <v>70</v>
      </c>
      <c r="E33" s="11"/>
      <c r="F33" s="11" t="s">
        <v>74</v>
      </c>
    </row>
    <row r="34" spans="1:6" x14ac:dyDescent="0.25">
      <c r="A34" s="3" t="s">
        <v>48</v>
      </c>
      <c r="B34" s="4" t="s">
        <v>18</v>
      </c>
      <c r="C34" s="4" t="s">
        <v>64</v>
      </c>
      <c r="D34" s="4" t="s">
        <v>35</v>
      </c>
      <c r="E34" s="11"/>
      <c r="F34" s="11" t="s">
        <v>78</v>
      </c>
    </row>
    <row r="35" spans="1:6" x14ac:dyDescent="0.25">
      <c r="A35" s="3" t="s">
        <v>49</v>
      </c>
      <c r="B35" s="4" t="s">
        <v>63</v>
      </c>
      <c r="C35" s="4" t="s">
        <v>13</v>
      </c>
      <c r="D35" s="4" t="s">
        <v>25</v>
      </c>
      <c r="E35" s="11"/>
      <c r="F35" s="11" t="s">
        <v>82</v>
      </c>
    </row>
    <row r="36" spans="1:6" x14ac:dyDescent="0.25">
      <c r="A36" s="3" t="s">
        <v>50</v>
      </c>
      <c r="B36" s="4" t="s">
        <v>6</v>
      </c>
      <c r="C36" s="4" t="s">
        <v>9</v>
      </c>
      <c r="D36" s="4" t="s">
        <v>33</v>
      </c>
      <c r="E36" s="11"/>
      <c r="F36" s="11" t="s">
        <v>74</v>
      </c>
    </row>
    <row r="37" spans="1:6" x14ac:dyDescent="0.25">
      <c r="A37" s="3" t="s">
        <v>50</v>
      </c>
      <c r="B37" s="4" t="s">
        <v>5</v>
      </c>
      <c r="C37" s="4" t="s">
        <v>19</v>
      </c>
      <c r="D37" s="4" t="s">
        <v>7</v>
      </c>
      <c r="E37" s="11"/>
      <c r="F37" s="11" t="s">
        <v>79</v>
      </c>
    </row>
    <row r="38" spans="1:6" x14ac:dyDescent="0.25">
      <c r="A38" s="3" t="s">
        <v>51</v>
      </c>
      <c r="B38" s="4" t="s">
        <v>18</v>
      </c>
      <c r="C38" s="4" t="s">
        <v>15</v>
      </c>
      <c r="D38" s="4" t="s">
        <v>43</v>
      </c>
      <c r="E38" s="11"/>
      <c r="F38" s="11" t="s">
        <v>78</v>
      </c>
    </row>
    <row r="39" spans="1:6" x14ac:dyDescent="0.25">
      <c r="A39" s="3" t="s">
        <v>52</v>
      </c>
      <c r="B39" s="4" t="s">
        <v>12</v>
      </c>
      <c r="C39" s="4" t="s">
        <v>64</v>
      </c>
      <c r="D39" s="4" t="s">
        <v>16</v>
      </c>
      <c r="E39" s="11"/>
      <c r="F39" s="11" t="s">
        <v>83</v>
      </c>
    </row>
    <row r="40" spans="1:6" x14ac:dyDescent="0.25">
      <c r="A40" s="3" t="s">
        <v>53</v>
      </c>
      <c r="B40" s="4" t="s">
        <v>19</v>
      </c>
      <c r="C40" s="4" t="s">
        <v>13</v>
      </c>
      <c r="D40" s="4" t="s">
        <v>35</v>
      </c>
      <c r="E40" s="11"/>
      <c r="F40" s="11" t="s">
        <v>81</v>
      </c>
    </row>
    <row r="41" spans="1:6" x14ac:dyDescent="0.25">
      <c r="A41" s="3" t="s">
        <v>54</v>
      </c>
      <c r="B41" s="4" t="s">
        <v>5</v>
      </c>
      <c r="C41" s="4" t="s">
        <v>63</v>
      </c>
      <c r="D41" s="4" t="s">
        <v>70</v>
      </c>
      <c r="E41" s="11"/>
      <c r="F41" s="11" t="s">
        <v>79</v>
      </c>
    </row>
    <row r="42" spans="1:6" x14ac:dyDescent="0.25">
      <c r="A42" s="3" t="s">
        <v>55</v>
      </c>
      <c r="B42" s="4" t="s">
        <v>6</v>
      </c>
      <c r="C42" s="4" t="s">
        <v>64</v>
      </c>
      <c r="D42" s="4" t="s">
        <v>33</v>
      </c>
      <c r="E42" s="11"/>
      <c r="F42" s="11" t="s">
        <v>74</v>
      </c>
    </row>
    <row r="43" spans="1:6" x14ac:dyDescent="0.25">
      <c r="A43" s="3" t="s">
        <v>56</v>
      </c>
      <c r="B43" s="4" t="s">
        <v>15</v>
      </c>
      <c r="C43" s="4" t="s">
        <v>13</v>
      </c>
      <c r="D43" s="4" t="s">
        <v>7</v>
      </c>
      <c r="E43" s="11"/>
      <c r="F43" s="11" t="s">
        <v>75</v>
      </c>
    </row>
    <row r="44" spans="1:6" x14ac:dyDescent="0.25">
      <c r="A44" s="3" t="s">
        <v>57</v>
      </c>
      <c r="B44" s="4" t="s">
        <v>68</v>
      </c>
      <c r="C44" s="4" t="s">
        <v>12</v>
      </c>
      <c r="D44" s="4" t="s">
        <v>70</v>
      </c>
      <c r="E44" s="11"/>
      <c r="F44" s="11" t="s">
        <v>81</v>
      </c>
    </row>
    <row r="45" spans="1:6" x14ac:dyDescent="0.25">
      <c r="A45" s="3" t="s">
        <v>57</v>
      </c>
      <c r="B45" s="4" t="s">
        <v>5</v>
      </c>
      <c r="C45" s="4" t="s">
        <v>9</v>
      </c>
      <c r="D45" s="4" t="s">
        <v>43</v>
      </c>
      <c r="E45" s="11"/>
      <c r="F45" s="11" t="s">
        <v>79</v>
      </c>
    </row>
    <row r="46" spans="1:6" x14ac:dyDescent="0.25">
      <c r="A46" s="3" t="s">
        <v>58</v>
      </c>
      <c r="B46" s="4" t="s">
        <v>18</v>
      </c>
      <c r="C46" s="4" t="s">
        <v>63</v>
      </c>
      <c r="D46" s="4" t="s">
        <v>33</v>
      </c>
      <c r="E46" s="11"/>
      <c r="F46" s="11" t="s">
        <v>78</v>
      </c>
    </row>
    <row r="47" spans="1:6" x14ac:dyDescent="0.25">
      <c r="A47" s="3" t="s">
        <v>59</v>
      </c>
      <c r="B47" s="4" t="str">
        <f>'Points Table'!A2</f>
        <v>India</v>
      </c>
      <c r="C47" s="4" t="str">
        <f>'Points Table'!A5</f>
        <v>South Africa</v>
      </c>
      <c r="D47" s="4" t="s">
        <v>35</v>
      </c>
      <c r="E47" s="11"/>
      <c r="F47" s="11"/>
    </row>
    <row r="48" spans="1:6" x14ac:dyDescent="0.25">
      <c r="A48" s="3" t="s">
        <v>60</v>
      </c>
      <c r="B48" s="4" t="str">
        <f>'Points Table'!A3</f>
        <v>New Zealand</v>
      </c>
      <c r="C48" s="4" t="str">
        <f>'Points Table'!A4</f>
        <v>Pakistan</v>
      </c>
      <c r="D48" s="4" t="s">
        <v>43</v>
      </c>
      <c r="E48" s="11"/>
      <c r="F48" s="11"/>
    </row>
    <row r="49" spans="1:6" x14ac:dyDescent="0.25">
      <c r="A49" s="5" t="s">
        <v>61</v>
      </c>
      <c r="B49" s="6">
        <f>E47</f>
        <v>0</v>
      </c>
      <c r="C49" s="6">
        <f>E48</f>
        <v>0</v>
      </c>
      <c r="D49" s="6" t="s">
        <v>7</v>
      </c>
      <c r="E49" s="12"/>
      <c r="F49" s="12"/>
    </row>
  </sheetData>
  <mergeCells count="3">
    <mergeCell ref="G9:H9"/>
    <mergeCell ref="G3:I5"/>
    <mergeCell ref="G6:I7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12" sqref="A12"/>
    </sheetView>
  </sheetViews>
  <sheetFormatPr defaultRowHeight="15" x14ac:dyDescent="0.25"/>
  <cols>
    <col min="1" max="1" width="22.85546875" style="9" customWidth="1"/>
    <col min="2" max="2" width="13.140625" style="8" customWidth="1"/>
    <col min="3" max="3" width="15" style="8" customWidth="1"/>
  </cols>
  <sheetData>
    <row r="1" spans="1:3" x14ac:dyDescent="0.25">
      <c r="A1" s="8" t="s">
        <v>62</v>
      </c>
      <c r="B1" s="8" t="s">
        <v>73</v>
      </c>
      <c r="C1" s="8" t="s">
        <v>72</v>
      </c>
    </row>
    <row r="2" spans="1:3" x14ac:dyDescent="0.25">
      <c r="A2" s="9" t="s">
        <v>18</v>
      </c>
      <c r="B2" s="8">
        <f>COUNTIF('World Cup 2023 Schedule'!E2:E46, "IND")</f>
        <v>3</v>
      </c>
      <c r="C2" s="8">
        <f t="shared" ref="C2:C11" si="0">B2*2</f>
        <v>6</v>
      </c>
    </row>
    <row r="3" spans="1:3" x14ac:dyDescent="0.25">
      <c r="A3" s="9" t="s">
        <v>6</v>
      </c>
      <c r="B3" s="8">
        <f>COUNTIF('World Cup 2023 Schedule'!E2:E46, "NZ")</f>
        <v>3</v>
      </c>
      <c r="C3" s="8">
        <f t="shared" si="0"/>
        <v>6</v>
      </c>
    </row>
    <row r="4" spans="1:3" x14ac:dyDescent="0.25">
      <c r="A4" s="9" t="s">
        <v>9</v>
      </c>
      <c r="B4" s="8">
        <f>COUNTIF('World Cup 2023 Schedule'!E2:E46, "PAK")</f>
        <v>2</v>
      </c>
      <c r="C4" s="8">
        <f t="shared" si="0"/>
        <v>4</v>
      </c>
    </row>
    <row r="5" spans="1:3" x14ac:dyDescent="0.25">
      <c r="A5" s="9" t="s">
        <v>15</v>
      </c>
      <c r="B5" s="8">
        <f>COUNTIF('World Cup 2023 Schedule'!E2:E46, "SA")</f>
        <v>2</v>
      </c>
      <c r="C5" s="8">
        <f t="shared" si="0"/>
        <v>4</v>
      </c>
    </row>
    <row r="6" spans="1:3" x14ac:dyDescent="0.25">
      <c r="A6" s="9" t="s">
        <v>13</v>
      </c>
      <c r="B6" s="8">
        <f>COUNTIF('World Cup 2023 Schedule'!E2:E46, "AFG")</f>
        <v>1</v>
      </c>
      <c r="C6" s="8">
        <f t="shared" si="0"/>
        <v>2</v>
      </c>
    </row>
    <row r="7" spans="1:3" x14ac:dyDescent="0.25">
      <c r="A7" s="9" t="s">
        <v>19</v>
      </c>
      <c r="B7" s="8">
        <f>COUNTIF('World Cup 2023 Schedule'!E2:E46, "AUS")</f>
        <v>1</v>
      </c>
      <c r="C7" s="8">
        <f t="shared" si="0"/>
        <v>2</v>
      </c>
    </row>
    <row r="8" spans="1:3" x14ac:dyDescent="0.25">
      <c r="A8" s="9" t="s">
        <v>12</v>
      </c>
      <c r="B8" s="8">
        <f>COUNTIF('World Cup 2023 Schedule'!E2:E46, "BAN")</f>
        <v>1</v>
      </c>
      <c r="C8" s="8">
        <f t="shared" si="0"/>
        <v>2</v>
      </c>
    </row>
    <row r="9" spans="1:3" x14ac:dyDescent="0.25">
      <c r="A9" s="9" t="s">
        <v>5</v>
      </c>
      <c r="B9" s="8">
        <f>COUNTIF('World Cup 2023 Schedule'!E2:E46, "ENG")</f>
        <v>1</v>
      </c>
      <c r="C9" s="8">
        <f t="shared" si="0"/>
        <v>2</v>
      </c>
    </row>
    <row r="10" spans="1:3" x14ac:dyDescent="0.25">
      <c r="A10" s="9" t="s">
        <v>63</v>
      </c>
      <c r="B10" s="8">
        <f>COUNTIF('World Cup 2023 Schedule'!E2:E46, "NED")</f>
        <v>1</v>
      </c>
      <c r="C10" s="8">
        <f t="shared" si="0"/>
        <v>2</v>
      </c>
    </row>
    <row r="11" spans="1:3" x14ac:dyDescent="0.25">
      <c r="A11" s="9" t="s">
        <v>64</v>
      </c>
      <c r="B11" s="8">
        <f>COUNTIF('World Cup 2023 Schedule'!E2:E46, "SL")</f>
        <v>0</v>
      </c>
      <c r="C11" s="8">
        <f t="shared" si="0"/>
        <v>0</v>
      </c>
    </row>
  </sheetData>
  <sheetProtection password="DCB7" sheet="1" formatCells="0" formatColumns="0" formatRows="0" insertColumns="0" insertRows="0" insertHyperlinks="0" deleteColumns="0" deleteRows="0" sort="0" autoFilter="0" pivotTables="0"/>
  <sortState ref="A2:C11">
    <sortCondition descending="1" ref="C2:C11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World Cup 2023 Schedule</vt:lpstr>
      <vt:lpstr>Points 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Owens</dc:creator>
  <cp:lastModifiedBy>Ay</cp:lastModifiedBy>
  <dcterms:created xsi:type="dcterms:W3CDTF">2023-06-29T07:36:57Z</dcterms:created>
  <dcterms:modified xsi:type="dcterms:W3CDTF">2023-10-18T10:15:15Z</dcterms:modified>
</cp:coreProperties>
</file>