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RAKEDEV\Moldulo-7\finanzas\"/>
    </mc:Choice>
  </mc:AlternateContent>
  <xr:revisionPtr revIDLastSave="0" documentId="8_{3E9CE13A-6755-444F-A2E7-9B263DE2E4CC}" xr6:coauthVersionLast="47" xr6:coauthVersionMax="47" xr10:uidLastSave="{00000000-0000-0000-0000-000000000000}"/>
  <bookViews>
    <workbookView xWindow="-108" yWindow="-108" windowWidth="23256" windowHeight="12456" activeTab="1" xr2:uid="{39902A5E-EF03-4EBA-8A34-AE28AC61412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2" l="1"/>
  <c r="C46" i="2"/>
  <c r="C45" i="2"/>
  <c r="C44" i="2"/>
  <c r="B33" i="2"/>
  <c r="B34" i="2" s="1"/>
  <c r="C16" i="2"/>
  <c r="E10" i="2"/>
  <c r="L5" i="2"/>
  <c r="B5" i="2"/>
  <c r="E11" i="2" s="1"/>
  <c r="B4" i="2"/>
  <c r="C17" i="2" l="1"/>
  <c r="C19" i="2" s="1"/>
  <c r="B7" i="2"/>
  <c r="C48" i="2"/>
  <c r="C51" i="2" s="1"/>
  <c r="B36" i="2"/>
  <c r="G20" i="2" l="1"/>
  <c r="C23" i="2"/>
  <c r="C24" i="2" s="1"/>
</calcChain>
</file>

<file path=xl/sharedStrings.xml><?xml version="1.0" encoding="utf-8"?>
<sst xmlns="http://schemas.openxmlformats.org/spreadsheetml/2006/main" count="39" uniqueCount="29">
  <si>
    <t xml:space="preserve">horas de desarrollo </t>
  </si>
  <si>
    <t>pruebas</t>
  </si>
  <si>
    <t>mano de obra  por hora</t>
  </si>
  <si>
    <t xml:space="preserve">internet </t>
  </si>
  <si>
    <t xml:space="preserve">computador </t>
  </si>
  <si>
    <t xml:space="preserve">deprecia </t>
  </si>
  <si>
    <t>meses</t>
  </si>
  <si>
    <t>depreciacion</t>
  </si>
  <si>
    <t>costos mensuales</t>
  </si>
  <si>
    <t xml:space="preserve">costo total </t>
  </si>
  <si>
    <t>total horas</t>
  </si>
  <si>
    <t xml:space="preserve">tiempo proyecto </t>
  </si>
  <si>
    <t xml:space="preserve">internet  para dos </t>
  </si>
  <si>
    <t xml:space="preserve">equipos para dos </t>
  </si>
  <si>
    <t>4años</t>
  </si>
  <si>
    <t xml:space="preserve">total  costos </t>
  </si>
  <si>
    <t>precio</t>
  </si>
  <si>
    <t>utilidad</t>
  </si>
  <si>
    <t>porcentaje</t>
  </si>
  <si>
    <t xml:space="preserve">utilidad deseada </t>
  </si>
  <si>
    <t>utilidad al 25 %</t>
  </si>
  <si>
    <t xml:space="preserve">oficnina </t>
  </si>
  <si>
    <t xml:space="preserve">internet   </t>
  </si>
  <si>
    <t xml:space="preserve">para 3 meses </t>
  </si>
  <si>
    <t xml:space="preserve">equipos </t>
  </si>
  <si>
    <t>cantidad de equipos</t>
  </si>
  <si>
    <t>alquiler</t>
  </si>
  <si>
    <t xml:space="preserve">oficina </t>
  </si>
  <si>
    <t>utilidad al 32%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</si>
</sst>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4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30B2-8161-4F27-93C8-B170B02E242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651B-944B-463C-8AD0-13C5FEBBC8C2}">
  <dimension ref="A3:M53"/>
  <sheetViews>
    <sheetView tabSelected="1" topLeftCell="A26" zoomScale="83" workbookViewId="0">
      <selection activeCell="H49" sqref="H49"/>
    </sheetView>
  </sheetViews>
  <sheetFormatPr baseColWidth="10" defaultRowHeight="14.4" x14ac:dyDescent="0.3"/>
  <cols>
    <col min="1" max="1" width="20" customWidth="1"/>
    <col min="2" max="3" width="16.21875" customWidth="1"/>
    <col min="4" max="4" width="27.6640625" customWidth="1"/>
    <col min="6" max="6" width="17.6640625" customWidth="1"/>
  </cols>
  <sheetData>
    <row r="3" spans="1:13" x14ac:dyDescent="0.3">
      <c r="A3" t="s">
        <v>0</v>
      </c>
      <c r="B3">
        <v>485</v>
      </c>
    </row>
    <row r="4" spans="1:13" x14ac:dyDescent="0.3">
      <c r="A4" t="s">
        <v>1</v>
      </c>
      <c r="B4">
        <f>B3*0.3</f>
        <v>145.5</v>
      </c>
      <c r="H4" s="1" t="s">
        <v>4</v>
      </c>
      <c r="I4" s="1">
        <v>1000</v>
      </c>
      <c r="J4" s="1"/>
      <c r="K4" s="1" t="s">
        <v>5</v>
      </c>
      <c r="L4" s="1" t="s">
        <v>14</v>
      </c>
    </row>
    <row r="5" spans="1:13" x14ac:dyDescent="0.3">
      <c r="A5" t="s">
        <v>10</v>
      </c>
      <c r="B5">
        <f>B3+B4</f>
        <v>630.5</v>
      </c>
      <c r="L5" s="1">
        <f>4*12</f>
        <v>48</v>
      </c>
      <c r="M5" s="1" t="s">
        <v>6</v>
      </c>
    </row>
    <row r="6" spans="1:13" x14ac:dyDescent="0.3">
      <c r="A6" s="1" t="s">
        <v>2</v>
      </c>
      <c r="B6" s="1">
        <v>5.0999999999999996</v>
      </c>
    </row>
    <row r="7" spans="1:13" x14ac:dyDescent="0.3">
      <c r="A7" s="2" t="s">
        <v>9</v>
      </c>
      <c r="B7" s="2">
        <f>B5*B6</f>
        <v>3215.5499999999997</v>
      </c>
    </row>
    <row r="8" spans="1:13" x14ac:dyDescent="0.3">
      <c r="A8" s="2"/>
      <c r="B8" s="2"/>
      <c r="D8" s="3" t="s">
        <v>8</v>
      </c>
      <c r="E8" s="3"/>
    </row>
    <row r="9" spans="1:13" x14ac:dyDescent="0.3">
      <c r="D9" s="3" t="s">
        <v>3</v>
      </c>
      <c r="E9" s="3">
        <v>38.5</v>
      </c>
    </row>
    <row r="10" spans="1:13" x14ac:dyDescent="0.3">
      <c r="D10" s="3" t="s">
        <v>7</v>
      </c>
      <c r="E10" s="3">
        <f>I4/L5</f>
        <v>20.833333333333332</v>
      </c>
    </row>
    <row r="11" spans="1:13" x14ac:dyDescent="0.3">
      <c r="D11" s="3" t="s">
        <v>11</v>
      </c>
      <c r="E11" s="3">
        <f>(B5/168)/2</f>
        <v>1.8764880952380953</v>
      </c>
      <c r="F11" t="s">
        <v>6</v>
      </c>
    </row>
    <row r="15" spans="1:13" x14ac:dyDescent="0.3">
      <c r="B15" s="1" t="s">
        <v>12</v>
      </c>
      <c r="C15" s="1">
        <v>38.5</v>
      </c>
    </row>
    <row r="16" spans="1:13" x14ac:dyDescent="0.3">
      <c r="B16" s="1" t="s">
        <v>13</v>
      </c>
      <c r="C16" s="1">
        <f>20.833*2</f>
        <v>41.665999999999997</v>
      </c>
    </row>
    <row r="17" spans="1:7" x14ac:dyDescent="0.3">
      <c r="B17" s="1" t="s">
        <v>9</v>
      </c>
      <c r="C17" s="1">
        <f>B5*B6</f>
        <v>3215.5499999999997</v>
      </c>
    </row>
    <row r="18" spans="1:7" x14ac:dyDescent="0.3">
      <c r="F18" t="s">
        <v>19</v>
      </c>
      <c r="G18">
        <v>0.25</v>
      </c>
    </row>
    <row r="19" spans="1:7" x14ac:dyDescent="0.3">
      <c r="B19" s="4" t="s">
        <v>15</v>
      </c>
      <c r="C19" s="4">
        <f>C15+C17+C16</f>
        <v>3295.7159999999999</v>
      </c>
    </row>
    <row r="20" spans="1:7" x14ac:dyDescent="0.3">
      <c r="F20" s="4" t="s">
        <v>20</v>
      </c>
      <c r="G20" s="4">
        <f>C19*(1+G18)</f>
        <v>4119.6449999999995</v>
      </c>
    </row>
    <row r="21" spans="1:7" x14ac:dyDescent="0.3">
      <c r="B21" t="s">
        <v>16</v>
      </c>
      <c r="C21">
        <v>4000</v>
      </c>
    </row>
    <row r="23" spans="1:7" x14ac:dyDescent="0.3">
      <c r="B23" t="s">
        <v>17</v>
      </c>
      <c r="C23">
        <f>C21-C19</f>
        <v>704.28400000000011</v>
      </c>
    </row>
    <row r="24" spans="1:7" x14ac:dyDescent="0.3">
      <c r="B24" s="4" t="s">
        <v>18</v>
      </c>
      <c r="C24" s="4">
        <f>C23/C21 *100</f>
        <v>17.607100000000003</v>
      </c>
    </row>
    <row r="32" spans="1:7" x14ac:dyDescent="0.3">
      <c r="A32" t="s">
        <v>0</v>
      </c>
      <c r="B32">
        <v>1600</v>
      </c>
    </row>
    <row r="33" spans="1:5" x14ac:dyDescent="0.3">
      <c r="A33" t="s">
        <v>1</v>
      </c>
      <c r="B33">
        <f>B32*0.25</f>
        <v>400</v>
      </c>
    </row>
    <row r="34" spans="1:5" x14ac:dyDescent="0.3">
      <c r="A34" t="s">
        <v>10</v>
      </c>
      <c r="B34">
        <f>B32+B33</f>
        <v>2000</v>
      </c>
    </row>
    <row r="35" spans="1:5" x14ac:dyDescent="0.3">
      <c r="A35" s="1" t="s">
        <v>2</v>
      </c>
      <c r="B35" s="1">
        <v>5.0999999999999996</v>
      </c>
    </row>
    <row r="36" spans="1:5" x14ac:dyDescent="0.3">
      <c r="A36" s="2" t="s">
        <v>9</v>
      </c>
      <c r="B36" s="2">
        <f>B34*B35</f>
        <v>10200</v>
      </c>
    </row>
    <row r="37" spans="1:5" x14ac:dyDescent="0.3">
      <c r="A37" s="2"/>
      <c r="B37" s="2"/>
    </row>
    <row r="42" spans="1:5" ht="18" x14ac:dyDescent="0.35">
      <c r="B42" s="6" t="s">
        <v>23</v>
      </c>
      <c r="C42" s="5"/>
    </row>
    <row r="43" spans="1:5" x14ac:dyDescent="0.3">
      <c r="B43" t="s">
        <v>21</v>
      </c>
      <c r="C43">
        <f>450*3</f>
        <v>1350</v>
      </c>
      <c r="D43" t="s">
        <v>27</v>
      </c>
      <c r="E43">
        <v>450</v>
      </c>
    </row>
    <row r="44" spans="1:5" x14ac:dyDescent="0.3">
      <c r="B44" s="1" t="s">
        <v>22</v>
      </c>
      <c r="C44" s="1">
        <f>45*3</f>
        <v>135</v>
      </c>
    </row>
    <row r="45" spans="1:5" x14ac:dyDescent="0.3">
      <c r="B45" s="1" t="s">
        <v>24</v>
      </c>
      <c r="C45" s="1">
        <f>50*3*7</f>
        <v>1050</v>
      </c>
      <c r="D45" t="s">
        <v>25</v>
      </c>
      <c r="E45">
        <v>7</v>
      </c>
    </row>
    <row r="46" spans="1:5" x14ac:dyDescent="0.3">
      <c r="B46" s="1" t="s">
        <v>9</v>
      </c>
      <c r="C46" s="1">
        <f>B34*B35</f>
        <v>10200</v>
      </c>
      <c r="D46" t="s">
        <v>26</v>
      </c>
      <c r="E46">
        <v>50</v>
      </c>
    </row>
    <row r="48" spans="1:5" x14ac:dyDescent="0.3">
      <c r="B48" s="4" t="s">
        <v>15</v>
      </c>
      <c r="C48" s="4">
        <f>C44+C46+C45</f>
        <v>11385</v>
      </c>
    </row>
    <row r="49" spans="2:3" x14ac:dyDescent="0.3">
      <c r="B49" t="s">
        <v>19</v>
      </c>
      <c r="C49">
        <v>0.32</v>
      </c>
    </row>
    <row r="51" spans="2:3" x14ac:dyDescent="0.3">
      <c r="B51" s="4" t="s">
        <v>28</v>
      </c>
      <c r="C51" s="4">
        <f>C48*(1+C49)</f>
        <v>15028.2</v>
      </c>
    </row>
    <row r="53" spans="2:3" x14ac:dyDescent="0.3">
      <c r="B53" s="4"/>
      <c r="C5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STEEVEN QUISHPE CHAVEZ</dc:creator>
  <cp:lastModifiedBy>KEVIN STEEVEN QUISHPE CHAVEZ</cp:lastModifiedBy>
  <dcterms:created xsi:type="dcterms:W3CDTF">2024-10-01T20:46:12Z</dcterms:created>
  <dcterms:modified xsi:type="dcterms:W3CDTF">2024-10-02T21:41:22Z</dcterms:modified>
</cp:coreProperties>
</file>