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kirankunda\Downloads\"/>
    </mc:Choice>
  </mc:AlternateContent>
  <bookViews>
    <workbookView xWindow="0" yWindow="0" windowWidth="19200" windowHeight="7640"/>
  </bookViews>
  <sheets>
    <sheet name="EUCL PP 2024-2025 DRAFT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3" l="1"/>
  <c r="I73" i="3" s="1"/>
  <c r="J73" i="3" s="1"/>
  <c r="K73" i="3" s="1"/>
  <c r="L73" i="3" s="1"/>
  <c r="M73" i="3" s="1"/>
  <c r="H79" i="3"/>
  <c r="I79" i="3" s="1"/>
  <c r="J79" i="3" s="1"/>
  <c r="K79" i="3" s="1"/>
  <c r="L79" i="3" s="1"/>
  <c r="M79" i="3" s="1"/>
  <c r="H72" i="3"/>
  <c r="I72" i="3" s="1"/>
  <c r="J72" i="3" s="1"/>
  <c r="K72" i="3" s="1"/>
  <c r="L72" i="3" s="1"/>
  <c r="M72" i="3" s="1"/>
  <c r="H71" i="3"/>
  <c r="I71" i="3" s="1"/>
  <c r="J71" i="3" s="1"/>
  <c r="K71" i="3" s="1"/>
  <c r="L71" i="3" s="1"/>
  <c r="M71" i="3" s="1"/>
  <c r="H70" i="3"/>
  <c r="I70" i="3" s="1"/>
  <c r="J70" i="3" s="1"/>
  <c r="K70" i="3" s="1"/>
  <c r="L70" i="3" s="1"/>
  <c r="M70" i="3" s="1"/>
  <c r="H83" i="3"/>
  <c r="I83" i="3" s="1"/>
  <c r="J83" i="3" s="1"/>
  <c r="K83" i="3" s="1"/>
  <c r="L83" i="3" s="1"/>
  <c r="M83" i="3" s="1"/>
  <c r="H77" i="3" l="1"/>
  <c r="I77" i="3" s="1"/>
  <c r="J77" i="3" s="1"/>
  <c r="K77" i="3" s="1"/>
  <c r="L77" i="3" s="1"/>
  <c r="M77" i="3" s="1"/>
  <c r="H78" i="3"/>
  <c r="I78" i="3" s="1"/>
  <c r="J78" i="3" s="1"/>
  <c r="K78" i="3" s="1"/>
  <c r="L78" i="3" s="1"/>
  <c r="M78" i="3" s="1"/>
  <c r="H24" i="3" l="1"/>
  <c r="I24" i="3" s="1"/>
  <c r="J24" i="3" s="1"/>
  <c r="K24" i="3" s="1"/>
  <c r="L24" i="3" s="1"/>
  <c r="M24" i="3" s="1"/>
  <c r="H25" i="3"/>
  <c r="I25" i="3" s="1"/>
  <c r="J25" i="3" s="1"/>
  <c r="K25" i="3" s="1"/>
  <c r="L25" i="3" s="1"/>
  <c r="M25" i="3" s="1"/>
  <c r="H26" i="3"/>
  <c r="I26" i="3" s="1"/>
  <c r="J26" i="3" s="1"/>
  <c r="K26" i="3" s="1"/>
  <c r="L26" i="3" s="1"/>
  <c r="M26" i="3" s="1"/>
  <c r="H23" i="3"/>
  <c r="I23" i="3" s="1"/>
  <c r="J23" i="3" s="1"/>
  <c r="K23" i="3" s="1"/>
  <c r="L23" i="3" s="1"/>
  <c r="M23" i="3" s="1"/>
  <c r="H27" i="3"/>
  <c r="I27" i="3" s="1"/>
  <c r="J27" i="3" s="1"/>
  <c r="K27" i="3" s="1"/>
  <c r="L27" i="3" s="1"/>
  <c r="M27" i="3" s="1"/>
  <c r="H20" i="3"/>
  <c r="I20" i="3" s="1"/>
  <c r="J20" i="3" s="1"/>
  <c r="K20" i="3" s="1"/>
  <c r="L20" i="3" s="1"/>
  <c r="M20" i="3" s="1"/>
  <c r="H21" i="3"/>
  <c r="I21" i="3" s="1"/>
  <c r="J21" i="3" s="1"/>
  <c r="K21" i="3" s="1"/>
  <c r="L21" i="3" s="1"/>
  <c r="M21" i="3" s="1"/>
  <c r="H22" i="3"/>
  <c r="I22" i="3" s="1"/>
  <c r="J22" i="3" s="1"/>
  <c r="K22" i="3" s="1"/>
  <c r="L22" i="3" s="1"/>
  <c r="M22" i="3" s="1"/>
  <c r="H28" i="3"/>
  <c r="I28" i="3" s="1"/>
  <c r="J28" i="3" s="1"/>
  <c r="K28" i="3" s="1"/>
  <c r="L28" i="3" s="1"/>
  <c r="M28" i="3" s="1"/>
  <c r="H29" i="3"/>
  <c r="I29" i="3" s="1"/>
  <c r="J29" i="3" s="1"/>
  <c r="K29" i="3" s="1"/>
  <c r="L29" i="3" s="1"/>
  <c r="M29" i="3" s="1"/>
  <c r="H30" i="3"/>
  <c r="I30" i="3" s="1"/>
  <c r="J30" i="3" s="1"/>
  <c r="K30" i="3" s="1"/>
  <c r="L30" i="3" s="1"/>
  <c r="M30" i="3" s="1"/>
  <c r="H31" i="3"/>
  <c r="I31" i="3" s="1"/>
  <c r="J31" i="3" s="1"/>
  <c r="K31" i="3" s="1"/>
  <c r="L31" i="3" s="1"/>
  <c r="M31" i="3" s="1"/>
  <c r="H32" i="3"/>
  <c r="I32" i="3" s="1"/>
  <c r="J32" i="3" s="1"/>
  <c r="K32" i="3" s="1"/>
  <c r="L32" i="3" s="1"/>
  <c r="M32" i="3" s="1"/>
  <c r="H33" i="3"/>
  <c r="I33" i="3" s="1"/>
  <c r="J33" i="3" s="1"/>
  <c r="K33" i="3" s="1"/>
  <c r="L33" i="3" s="1"/>
  <c r="M33" i="3" s="1"/>
  <c r="H34" i="3"/>
  <c r="I34" i="3" s="1"/>
  <c r="J34" i="3" s="1"/>
  <c r="K34" i="3" s="1"/>
  <c r="L34" i="3" s="1"/>
  <c r="M34" i="3" s="1"/>
  <c r="H35" i="3"/>
  <c r="I35" i="3" s="1"/>
  <c r="J35" i="3" s="1"/>
  <c r="K35" i="3" s="1"/>
  <c r="L35" i="3" s="1"/>
  <c r="M35" i="3" s="1"/>
  <c r="H36" i="3"/>
  <c r="I36" i="3" s="1"/>
  <c r="J36" i="3" s="1"/>
  <c r="K36" i="3" s="1"/>
  <c r="L36" i="3" s="1"/>
  <c r="M36" i="3" s="1"/>
  <c r="H37" i="3"/>
  <c r="I37" i="3" s="1"/>
  <c r="J37" i="3" s="1"/>
  <c r="K37" i="3" s="1"/>
  <c r="L37" i="3" s="1"/>
  <c r="M37" i="3" s="1"/>
  <c r="H38" i="3"/>
  <c r="I38" i="3" s="1"/>
  <c r="J38" i="3" s="1"/>
  <c r="K38" i="3" s="1"/>
  <c r="L38" i="3" s="1"/>
  <c r="M38" i="3" s="1"/>
  <c r="H39" i="3"/>
  <c r="I39" i="3" s="1"/>
  <c r="J39" i="3" s="1"/>
  <c r="K39" i="3" s="1"/>
  <c r="L39" i="3" s="1"/>
  <c r="M39" i="3" s="1"/>
  <c r="H40" i="3"/>
  <c r="I40" i="3" s="1"/>
  <c r="J40" i="3" s="1"/>
  <c r="K40" i="3" s="1"/>
  <c r="L40" i="3" s="1"/>
  <c r="M40" i="3" s="1"/>
  <c r="H41" i="3"/>
  <c r="I41" i="3" s="1"/>
  <c r="J41" i="3" s="1"/>
  <c r="K41" i="3" s="1"/>
  <c r="L41" i="3" s="1"/>
  <c r="M41" i="3" s="1"/>
  <c r="H42" i="3"/>
  <c r="I42" i="3" s="1"/>
  <c r="J42" i="3" s="1"/>
  <c r="K42" i="3" s="1"/>
  <c r="L42" i="3" s="1"/>
  <c r="M42" i="3" s="1"/>
  <c r="H43" i="3"/>
  <c r="I43" i="3" s="1"/>
  <c r="J43" i="3" s="1"/>
  <c r="K43" i="3" s="1"/>
  <c r="L43" i="3" s="1"/>
  <c r="M43" i="3" s="1"/>
  <c r="H44" i="3"/>
  <c r="I44" i="3" s="1"/>
  <c r="J44" i="3" s="1"/>
  <c r="K44" i="3" s="1"/>
  <c r="L44" i="3" s="1"/>
  <c r="M44" i="3" s="1"/>
  <c r="H45" i="3"/>
  <c r="I45" i="3" s="1"/>
  <c r="J45" i="3" s="1"/>
  <c r="K45" i="3" s="1"/>
  <c r="L45" i="3" s="1"/>
  <c r="M45" i="3" s="1"/>
  <c r="H46" i="3"/>
  <c r="I46" i="3" s="1"/>
  <c r="J46" i="3" s="1"/>
  <c r="K46" i="3" s="1"/>
  <c r="L46" i="3" s="1"/>
  <c r="M46" i="3" s="1"/>
  <c r="H47" i="3"/>
  <c r="I47" i="3" s="1"/>
  <c r="J47" i="3" s="1"/>
  <c r="K47" i="3" s="1"/>
  <c r="L47" i="3" s="1"/>
  <c r="M47" i="3" s="1"/>
  <c r="H48" i="3"/>
  <c r="I48" i="3" s="1"/>
  <c r="J48" i="3" s="1"/>
  <c r="K48" i="3" s="1"/>
  <c r="L48" i="3" s="1"/>
  <c r="M48" i="3" s="1"/>
  <c r="H49" i="3"/>
  <c r="I49" i="3" s="1"/>
  <c r="J49" i="3" s="1"/>
  <c r="K49" i="3" s="1"/>
  <c r="L49" i="3" s="1"/>
  <c r="M49" i="3" s="1"/>
  <c r="H50" i="3"/>
  <c r="I50" i="3" s="1"/>
  <c r="J50" i="3" s="1"/>
  <c r="K50" i="3" s="1"/>
  <c r="L50" i="3" s="1"/>
  <c r="M50" i="3" s="1"/>
  <c r="H51" i="3"/>
  <c r="I51" i="3" s="1"/>
  <c r="J51" i="3" s="1"/>
  <c r="K51" i="3" s="1"/>
  <c r="L51" i="3" s="1"/>
  <c r="M51" i="3" s="1"/>
  <c r="H52" i="3"/>
  <c r="I52" i="3" s="1"/>
  <c r="J52" i="3" s="1"/>
  <c r="K52" i="3" s="1"/>
  <c r="L52" i="3" s="1"/>
  <c r="M52" i="3" s="1"/>
  <c r="H53" i="3"/>
  <c r="I53" i="3" s="1"/>
  <c r="J53" i="3" s="1"/>
  <c r="K53" i="3" s="1"/>
  <c r="L53" i="3" s="1"/>
  <c r="M53" i="3" s="1"/>
  <c r="H54" i="3"/>
  <c r="I54" i="3" s="1"/>
  <c r="J54" i="3" s="1"/>
  <c r="K54" i="3" s="1"/>
  <c r="L54" i="3" s="1"/>
  <c r="M54" i="3" s="1"/>
  <c r="H55" i="3"/>
  <c r="I55" i="3" s="1"/>
  <c r="J55" i="3" s="1"/>
  <c r="K55" i="3" s="1"/>
  <c r="L55" i="3" s="1"/>
  <c r="M55" i="3" s="1"/>
  <c r="H56" i="3"/>
  <c r="I56" i="3" s="1"/>
  <c r="J56" i="3" s="1"/>
  <c r="K56" i="3" s="1"/>
  <c r="L56" i="3" s="1"/>
  <c r="M56" i="3" s="1"/>
  <c r="H57" i="3"/>
  <c r="I57" i="3" s="1"/>
  <c r="J57" i="3" s="1"/>
  <c r="K57" i="3" s="1"/>
  <c r="L57" i="3" s="1"/>
  <c r="M57" i="3" s="1"/>
  <c r="H58" i="3"/>
  <c r="I58" i="3" s="1"/>
  <c r="J58" i="3" s="1"/>
  <c r="K58" i="3" s="1"/>
  <c r="L58" i="3" s="1"/>
  <c r="M58" i="3" s="1"/>
  <c r="H59" i="3"/>
  <c r="I59" i="3" s="1"/>
  <c r="J59" i="3" s="1"/>
  <c r="K59" i="3" s="1"/>
  <c r="L59" i="3" s="1"/>
  <c r="M59" i="3" s="1"/>
  <c r="H60" i="3"/>
  <c r="I60" i="3" s="1"/>
  <c r="J60" i="3" s="1"/>
  <c r="K60" i="3" s="1"/>
  <c r="L60" i="3" s="1"/>
  <c r="M60" i="3" s="1"/>
  <c r="H61" i="3"/>
  <c r="I61" i="3" s="1"/>
  <c r="J61" i="3" s="1"/>
  <c r="K61" i="3" s="1"/>
  <c r="L61" i="3" s="1"/>
  <c r="M61" i="3" s="1"/>
  <c r="H62" i="3"/>
  <c r="I62" i="3" s="1"/>
  <c r="J62" i="3" s="1"/>
  <c r="K62" i="3" s="1"/>
  <c r="L62" i="3" s="1"/>
  <c r="M62" i="3" s="1"/>
  <c r="H63" i="3"/>
  <c r="I63" i="3" s="1"/>
  <c r="J63" i="3" s="1"/>
  <c r="K63" i="3" s="1"/>
  <c r="L63" i="3" s="1"/>
  <c r="M63" i="3" s="1"/>
  <c r="H64" i="3"/>
  <c r="I64" i="3" s="1"/>
  <c r="J64" i="3" s="1"/>
  <c r="K64" i="3" s="1"/>
  <c r="L64" i="3" s="1"/>
  <c r="M64" i="3" s="1"/>
  <c r="H65" i="3"/>
  <c r="I65" i="3" s="1"/>
  <c r="J65" i="3" s="1"/>
  <c r="K65" i="3" s="1"/>
  <c r="L65" i="3" s="1"/>
  <c r="M65" i="3" s="1"/>
  <c r="H66" i="3"/>
  <c r="I66" i="3" s="1"/>
  <c r="J66" i="3" s="1"/>
  <c r="K66" i="3" s="1"/>
  <c r="L66" i="3" s="1"/>
  <c r="M66" i="3" s="1"/>
  <c r="H67" i="3"/>
  <c r="I67" i="3" s="1"/>
  <c r="J67" i="3" s="1"/>
  <c r="K67" i="3" s="1"/>
  <c r="L67" i="3" s="1"/>
  <c r="M67" i="3" s="1"/>
  <c r="H68" i="3"/>
  <c r="I68" i="3" s="1"/>
  <c r="J68" i="3" s="1"/>
  <c r="K68" i="3" s="1"/>
  <c r="L68" i="3" s="1"/>
  <c r="M68" i="3" s="1"/>
  <c r="H69" i="3"/>
  <c r="I69" i="3" s="1"/>
  <c r="J69" i="3" s="1"/>
  <c r="K69" i="3" s="1"/>
  <c r="L69" i="3" s="1"/>
  <c r="M69" i="3" s="1"/>
  <c r="H74" i="3"/>
  <c r="I74" i="3" s="1"/>
  <c r="J74" i="3" s="1"/>
  <c r="K74" i="3" s="1"/>
  <c r="L74" i="3" s="1"/>
  <c r="M74" i="3" s="1"/>
  <c r="H75" i="3"/>
  <c r="I75" i="3" s="1"/>
  <c r="J75" i="3" s="1"/>
  <c r="K75" i="3" s="1"/>
  <c r="L75" i="3" s="1"/>
  <c r="M75" i="3" s="1"/>
  <c r="H76" i="3"/>
  <c r="I76" i="3" s="1"/>
  <c r="J76" i="3" s="1"/>
  <c r="K76" i="3" s="1"/>
  <c r="L76" i="3" s="1"/>
  <c r="M76" i="3" s="1"/>
  <c r="H80" i="3"/>
  <c r="I80" i="3" s="1"/>
  <c r="J80" i="3" s="1"/>
  <c r="K80" i="3" s="1"/>
  <c r="L80" i="3" s="1"/>
  <c r="M80" i="3" s="1"/>
  <c r="H81" i="3"/>
  <c r="I81" i="3" s="1"/>
  <c r="J81" i="3" s="1"/>
  <c r="K81" i="3" s="1"/>
  <c r="L81" i="3" s="1"/>
  <c r="M81" i="3" s="1"/>
  <c r="H82" i="3"/>
  <c r="I82" i="3" s="1"/>
  <c r="J82" i="3" s="1"/>
  <c r="K82" i="3" s="1"/>
  <c r="L82" i="3" s="1"/>
  <c r="M82" i="3" s="1"/>
  <c r="H3" i="3"/>
  <c r="I3" i="3" s="1"/>
  <c r="J3" i="3" s="1"/>
  <c r="K3" i="3" s="1"/>
  <c r="L3" i="3" s="1"/>
  <c r="M3" i="3" s="1"/>
  <c r="H4" i="3"/>
  <c r="I4" i="3" s="1"/>
  <c r="J4" i="3" s="1"/>
  <c r="K4" i="3" s="1"/>
  <c r="L4" i="3" s="1"/>
  <c r="M4" i="3" s="1"/>
  <c r="H5" i="3"/>
  <c r="I5" i="3" s="1"/>
  <c r="J5" i="3" s="1"/>
  <c r="K5" i="3" s="1"/>
  <c r="L5" i="3" s="1"/>
  <c r="M5" i="3" s="1"/>
  <c r="H6" i="3"/>
  <c r="I6" i="3" s="1"/>
  <c r="J6" i="3" s="1"/>
  <c r="K6" i="3" s="1"/>
  <c r="L6" i="3" s="1"/>
  <c r="M6" i="3" s="1"/>
  <c r="H7" i="3"/>
  <c r="I7" i="3" s="1"/>
  <c r="J7" i="3" s="1"/>
  <c r="K7" i="3" s="1"/>
  <c r="L7" i="3" s="1"/>
  <c r="M7" i="3" s="1"/>
  <c r="H8" i="3"/>
  <c r="I8" i="3" s="1"/>
  <c r="J8" i="3" s="1"/>
  <c r="K8" i="3" s="1"/>
  <c r="L8" i="3" s="1"/>
  <c r="M8" i="3" s="1"/>
  <c r="H9" i="3"/>
  <c r="I9" i="3" s="1"/>
  <c r="J9" i="3" s="1"/>
  <c r="K9" i="3" s="1"/>
  <c r="L9" i="3" s="1"/>
  <c r="M9" i="3" s="1"/>
  <c r="H10" i="3"/>
  <c r="I10" i="3" s="1"/>
  <c r="J10" i="3" s="1"/>
  <c r="K10" i="3" s="1"/>
  <c r="L10" i="3" s="1"/>
  <c r="M10" i="3" s="1"/>
  <c r="H11" i="3"/>
  <c r="I11" i="3" s="1"/>
  <c r="J11" i="3" s="1"/>
  <c r="K11" i="3" s="1"/>
  <c r="L11" i="3" s="1"/>
  <c r="M11" i="3" s="1"/>
  <c r="H12" i="3"/>
  <c r="I12" i="3" s="1"/>
  <c r="J12" i="3" s="1"/>
  <c r="K12" i="3" s="1"/>
  <c r="L12" i="3" s="1"/>
  <c r="M12" i="3" s="1"/>
  <c r="H13" i="3"/>
  <c r="I13" i="3" s="1"/>
  <c r="J13" i="3" s="1"/>
  <c r="K13" i="3" s="1"/>
  <c r="L13" i="3" s="1"/>
  <c r="M13" i="3" s="1"/>
  <c r="H14" i="3"/>
  <c r="I14" i="3" s="1"/>
  <c r="J14" i="3" s="1"/>
  <c r="K14" i="3" s="1"/>
  <c r="L14" i="3" s="1"/>
  <c r="M14" i="3" s="1"/>
  <c r="H15" i="3"/>
  <c r="I15" i="3" s="1"/>
  <c r="J15" i="3" s="1"/>
  <c r="K15" i="3" s="1"/>
  <c r="L15" i="3" s="1"/>
  <c r="M15" i="3" s="1"/>
  <c r="H16" i="3"/>
  <c r="I16" i="3" s="1"/>
  <c r="J16" i="3" s="1"/>
  <c r="K16" i="3" s="1"/>
  <c r="L16" i="3" s="1"/>
  <c r="M16" i="3" s="1"/>
  <c r="H17" i="3"/>
  <c r="I17" i="3" s="1"/>
  <c r="J17" i="3" s="1"/>
  <c r="K17" i="3" s="1"/>
  <c r="L17" i="3" s="1"/>
  <c r="M17" i="3" s="1"/>
  <c r="H18" i="3"/>
  <c r="I18" i="3" s="1"/>
  <c r="J18" i="3" s="1"/>
  <c r="K18" i="3" s="1"/>
  <c r="L18" i="3" s="1"/>
  <c r="M18" i="3" s="1"/>
  <c r="H19" i="3"/>
  <c r="I19" i="3" s="1"/>
  <c r="J19" i="3" s="1"/>
  <c r="K19" i="3" s="1"/>
  <c r="L19" i="3" s="1"/>
  <c r="M19" i="3" s="1"/>
  <c r="H2" i="3"/>
  <c r="I2" i="3" s="1"/>
  <c r="J2" i="3" s="1"/>
  <c r="K2" i="3" s="1"/>
  <c r="L2" i="3" s="1"/>
  <c r="M2" i="3" s="1"/>
  <c r="N2" i="3" s="1"/>
  <c r="B81" i="3" l="1"/>
  <c r="B82" i="3" s="1"/>
  <c r="B83" i="3" s="1"/>
  <c r="B3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l="1"/>
  <c r="B21" i="3" s="1"/>
  <c r="B22" i="3" s="1"/>
  <c r="B23" i="3" l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l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l="1"/>
  <c r="B72" i="3" s="1"/>
  <c r="B73" i="3" l="1"/>
  <c r="B74" i="3" s="1"/>
  <c r="B75" i="3" s="1"/>
  <c r="B76" i="3" s="1"/>
  <c r="B77" i="3" s="1"/>
  <c r="B78" i="3" s="1"/>
  <c r="B79" i="3" s="1"/>
</calcChain>
</file>

<file path=xl/comments1.xml><?xml version="1.0" encoding="utf-8"?>
<comments xmlns="http://schemas.openxmlformats.org/spreadsheetml/2006/main">
  <authors>
    <author>Kevin Irankunda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Internation Competion |Bidding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National Competion |Bidding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Request for Quotation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Single Source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Request for Expresiion of Interest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National Restricted Tender</t>
        </r>
      </text>
    </comment>
  </commentList>
</comments>
</file>

<file path=xl/sharedStrings.xml><?xml version="1.0" encoding="utf-8"?>
<sst xmlns="http://schemas.openxmlformats.org/spreadsheetml/2006/main" count="505" uniqueCount="117">
  <si>
    <t>Source of Funds</t>
  </si>
  <si>
    <t>NO</t>
  </si>
  <si>
    <t>NA</t>
  </si>
  <si>
    <t>EUCL</t>
  </si>
  <si>
    <t>NCB</t>
  </si>
  <si>
    <t>Meth</t>
  </si>
  <si>
    <t>Tender Doc Preparation</t>
  </si>
  <si>
    <t>Publication</t>
  </si>
  <si>
    <t xml:space="preserve">opening </t>
  </si>
  <si>
    <t>Supervision</t>
  </si>
  <si>
    <t>Prio study</t>
  </si>
  <si>
    <t>Estimated budget</t>
  </si>
  <si>
    <t>SS</t>
  </si>
  <si>
    <t>NRT</t>
  </si>
  <si>
    <t>COMMERCIAL</t>
  </si>
  <si>
    <t>DISTRIBUTION</t>
  </si>
  <si>
    <t>LEGAL</t>
  </si>
  <si>
    <t>PLANNING</t>
  </si>
  <si>
    <t>IT SERVICES</t>
  </si>
  <si>
    <t>Motor vehicle repair and maintenance</t>
  </si>
  <si>
    <t>New Air Conditioners and Maintenance of those in place</t>
  </si>
  <si>
    <t>Insurance- All risk</t>
  </si>
  <si>
    <t>Provision of Car Wash</t>
  </si>
  <si>
    <t>Purchasse of tyres</t>
  </si>
  <si>
    <t>Office stationary</t>
  </si>
  <si>
    <t xml:space="preserve">Clearing Services </t>
  </si>
  <si>
    <t>High Voltage Transmission Line Maintenance including spare parts materials (110 &amp; 220 kVTowers, Overhead conductors,insulators, earthing materials,etc).</t>
  </si>
  <si>
    <t xml:space="preserve">High Voltage Substation Maintenance including spare parts (MV and LV equipment_Framework Contract with ABB for supply of spare parts and technical support).              </t>
  </si>
  <si>
    <t>Acquisition of Mobile Generators (10KVA) for Substations maintenance works</t>
  </si>
  <si>
    <t>Procurement of different spare parts (motor drive, tripping/closing/blocking coils for CBs and Disconnectors, gaskets for power transformers, heaters, etc  ) for High Voltage/Medium Voltage Substations.</t>
  </si>
  <si>
    <t>Purchase of batteries, battery chargers and related spare parts for the 110V DC supply</t>
  </si>
  <si>
    <t>Purchase of Protection relays to replace the malfunctioning ones</t>
  </si>
  <si>
    <t>Testing Equipment and toolbox</t>
  </si>
  <si>
    <t>RTU and Maintenance Spare parts &amp; Tools</t>
  </si>
  <si>
    <t xml:space="preserve"> O&amp;M of standby generators and UPS and Testing Equipment </t>
  </si>
  <si>
    <t>Materials for custormer projects</t>
  </si>
  <si>
    <t xml:space="preserve">Supply and installation of backup Generators in Substations </t>
  </si>
  <si>
    <t xml:space="preserve">Procurement of :                                                                                                                         a) T-Socket cable termination kits (Extendable type),                                                                b) Cable termination kits Type 1 size 2 for 30kV and 15kv switchgears,                                                                                        c) Cable termination kits Type 2 size 1 for 30kV and 15kv switchgears,                                                                                       d) 110kV cable termination kits for 110kV underground copper cables 1*240sqmm,   </t>
  </si>
  <si>
    <t>Purchase of spare parts for upgrade of RTU/Gateway and Substation Human Machine Interfaces for 5 sites</t>
  </si>
  <si>
    <t>Start Evaluation</t>
  </si>
  <si>
    <t>End evaluation</t>
  </si>
  <si>
    <t xml:space="preserve">Final Notification </t>
  </si>
  <si>
    <t>TRANSMISSION</t>
  </si>
  <si>
    <t>Purchase /replace defected distribution transformers</t>
  </si>
  <si>
    <t xml:space="preserve"> Purchase of wooden ( MV&amp; LV) poles to replace old &amp; damaged ones</t>
  </si>
  <si>
    <t>Repair &amp; replace damaged MV &amp; LV cables ( ABC cable&amp;UG cables)</t>
  </si>
  <si>
    <t xml:space="preserve">Repair &amp; replace damaged defected fuses, surge arrestors, LV CBs, LV DBs, drop out fuses, broken MV insulators, etc </t>
  </si>
  <si>
    <t xml:space="preserve"> Maintenance of existing Auto-reclosers (i.e Battery &amp; UPS with poor performance capacity,other accessories)</t>
  </si>
  <si>
    <t>Purchase  new LED lamps &amp; various electrical materials for street lights O&amp;M ( i.e cables, timers, contactors, Lux meters, etc)</t>
  </si>
  <si>
    <t xml:space="preserve">Repair services of  defected LED lamps </t>
  </si>
  <si>
    <t>Purchase PLC system for Mukungwa HPP</t>
  </si>
  <si>
    <t>ICB</t>
  </si>
  <si>
    <t>Tender for Maintenance service of radial gate at dam</t>
  </si>
  <si>
    <t xml:space="preserve">Tender for supply of spare parts at  Solar Power Plants </t>
  </si>
  <si>
    <t>RFQ</t>
  </si>
  <si>
    <t>tender for Partial Automation upgrade at Jabana 20MW</t>
  </si>
  <si>
    <t>Tender for Supply of spare parts at Micro Hydro Power plants</t>
  </si>
  <si>
    <t xml:space="preserve"> Supply of milk at power plants </t>
  </si>
  <si>
    <t>REOI</t>
  </si>
  <si>
    <t>Purchasing of 2 Label Printer CL-E720</t>
  </si>
  <si>
    <t>Hiring a private land surveying services</t>
  </si>
  <si>
    <t>Feacal Sludge collection</t>
  </si>
  <si>
    <t>CORPORATE SERVICES</t>
  </si>
  <si>
    <t xml:space="preserve">Supply of Postpaid MV Metering Unit 30kv and 15 Kv </t>
  </si>
  <si>
    <t xml:space="preserve">Supply of Smart Prepaid High Current meters (200, 300,400, 500, 600, 800, 1000 Amps) and smart post paid meters including accessories </t>
  </si>
  <si>
    <t>Safety signs and labels for cabins, substations and power plants</t>
  </si>
  <si>
    <t>Purchase of catridges, papers, GNSS antenna handle</t>
  </si>
  <si>
    <t>Hiring Local/national lawyers to represent EUCL in court under Framework Contract</t>
  </si>
  <si>
    <t>hiring Professional Court Bailiffs to execute Judgements and other Judicial Decisions for EUCL under Framework Contract</t>
  </si>
  <si>
    <t xml:space="preserve">Supply of lubricant at power plants for hydropower plant </t>
  </si>
  <si>
    <t xml:space="preserve">Supply of lubricant at power plants for Jabana 20MW </t>
  </si>
  <si>
    <t xml:space="preserve"> Supply of chemicals at power plants for Jabana 20MW </t>
  </si>
  <si>
    <t xml:space="preserve">Provision of  meal/Lunch at thermal power plants </t>
  </si>
  <si>
    <t xml:space="preserve">Contract for selling of sludge from power plants </t>
  </si>
  <si>
    <t>Framework contract for supply of network equipment</t>
  </si>
  <si>
    <t>Tender for  the Acquisition of computer tablets</t>
  </si>
  <si>
    <t>Tender for  the acquisition of UPS</t>
  </si>
  <si>
    <t>Purchase of batteries, battery chargers and related spare parts for the 48V DC supply</t>
  </si>
  <si>
    <t xml:space="preserve">Tender for PABX upgrade </t>
  </si>
  <si>
    <t>Scada support</t>
  </si>
  <si>
    <t>Tender for supply various dependable electrical Spare parts to all power plants</t>
  </si>
  <si>
    <t xml:space="preserve">Tender for Purchase of spare parts for  maintenance at Jabana 20MW </t>
  </si>
  <si>
    <t xml:space="preserve">Tender for provision of services for Jabana 20MW </t>
  </si>
  <si>
    <t>Renting of EUCL premises</t>
  </si>
  <si>
    <t>Tender for supply of promotional Materials</t>
  </si>
  <si>
    <t>Tender for Media houses</t>
  </si>
  <si>
    <t>Contract for Tempolary Manpower, Equipment, Civil Materials and New connections</t>
  </si>
  <si>
    <t>REG</t>
  </si>
  <si>
    <t>Contract Signature Date</t>
  </si>
  <si>
    <t>Supply of Single Phase prepayment Meters 80A</t>
  </si>
  <si>
    <t xml:space="preserve">Supply of Three phase prepaid meters 100A </t>
  </si>
  <si>
    <t>Supply of concrete poles</t>
  </si>
  <si>
    <t>Replace damaged steel &amp; Tower  for both LV &amp; MV lines</t>
  </si>
  <si>
    <t>Supply and Maintenaince of fire extinguishers</t>
  </si>
  <si>
    <t>CCTV Cameras and Access Control Maintenance and Supply of Spare parts</t>
  </si>
  <si>
    <t>Acqusition of Central Back-Up Storage System of CCTV Cameras</t>
  </si>
  <si>
    <t>Tender for provision of Un armed security services</t>
  </si>
  <si>
    <t>Tender for Provision of Armed security services</t>
  </si>
  <si>
    <t>Tender Title</t>
  </si>
  <si>
    <t>No</t>
  </si>
  <si>
    <t>Framework contract for TV subscription</t>
  </si>
  <si>
    <t xml:space="preserve">Tender for purchase spare to connect Mukungu to the grid </t>
  </si>
  <si>
    <t>GENERATION</t>
  </si>
  <si>
    <t>COMMUNICATION/ EXTERNAL LINK REG</t>
  </si>
  <si>
    <t>HR</t>
  </si>
  <si>
    <t>Tender for provision of Sports services for REG and EUCL staff</t>
  </si>
  <si>
    <t>Tender for provision of Sports services for REG and EUCL Senior Managers</t>
  </si>
  <si>
    <t>Hiring company/Clinic for Mental health awareness to EUCL staff</t>
  </si>
  <si>
    <t>Framework contract for supply of personal protective equipment</t>
  </si>
  <si>
    <t>Tender for Purchase of  turbocharger for Jabana 20MW</t>
  </si>
  <si>
    <t>Tender for Electrical motor rewinding service</t>
  </si>
  <si>
    <t>Tender for safety tools and equipment</t>
  </si>
  <si>
    <t xml:space="preserve">Purchase of MS Licences </t>
  </si>
  <si>
    <t>System Licensing and Subscription - CMS/IRMS</t>
  </si>
  <si>
    <t>System Licensing and Subscription - MDM/AMI</t>
  </si>
  <si>
    <t>Procurement of Data analytics tool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</si>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</sst>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d\-mmm\-yyyy;@"/>
    <numFmt numFmtId="167" formatCode="[$-409]d\-mmm\-yy;@"/>
    <numFmt numFmtId="168" formatCode="_-* #,##0.00\ _€_-;\-* #,##0.00\ _€_-;_-* &quot;-&quot;??\ _€_-;_-@_-"/>
    <numFmt numFmtId="169" formatCode="_-* #,##0.00\ _F_-;\-* #,##0.00\ _F_-;_-* &quot;-&quot;??\ _F_-;_-@_-"/>
    <numFmt numFmtId="170" formatCode="&quot; &quot;#,##0.00&quot;   &quot;;&quot;-&quot;#,##0.00&quot;   &quot;;&quot; -&quot;00&quot;   &quot;;&quot; &quot;@&quot; &quot;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3.9"/>
      <color indexed="8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0">
    <xf numFmtId="0" fontId="0" fillId="0" borderId="0"/>
    <xf numFmtId="0" fontId="11" fillId="2" borderId="0" applyNumberFormat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>
      <alignment vertical="top"/>
    </xf>
    <xf numFmtId="0" fontId="2" fillId="0" borderId="0"/>
    <xf numFmtId="0" fontId="13" fillId="0" borderId="0"/>
    <xf numFmtId="0" fontId="10" fillId="0" borderId="0"/>
    <xf numFmtId="0" fontId="3" fillId="0" borderId="0" applyNumberFormat="0" applyFill="0" applyBorder="0" applyProtection="0">
      <alignment vertical="top"/>
    </xf>
    <xf numFmtId="0" fontId="10" fillId="0" borderId="0"/>
    <xf numFmtId="0" fontId="7" fillId="0" borderId="0"/>
    <xf numFmtId="0" fontId="7" fillId="0" borderId="0"/>
    <xf numFmtId="0" fontId="14" fillId="0" borderId="0"/>
    <xf numFmtId="0" fontId="2" fillId="0" borderId="0"/>
    <xf numFmtId="0" fontId="10" fillId="0" borderId="0"/>
    <xf numFmtId="0" fontId="2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5" fillId="0" borderId="0">
      <alignment vertical="top"/>
    </xf>
    <xf numFmtId="0" fontId="1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4">
    <xf numFmtId="0" fontId="0" fillId="0" borderId="0" xfId="0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5" fillId="3" borderId="0" xfId="0" applyFont="1" applyFill="1" applyAlignment="1">
      <alignment horizontal="left" vertical="top"/>
    </xf>
    <xf numFmtId="165" fontId="5" fillId="0" borderId="0" xfId="2" applyNumberFormat="1" applyFont="1" applyFill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65" fontId="5" fillId="0" borderId="6" xfId="2" applyNumberFormat="1" applyFont="1" applyFill="1" applyBorder="1" applyAlignment="1">
      <alignment horizontal="left" vertical="center" wrapText="1"/>
    </xf>
    <xf numFmtId="165" fontId="16" fillId="0" borderId="6" xfId="2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7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65" fontId="5" fillId="0" borderId="1" xfId="2" applyNumberFormat="1" applyFont="1" applyFill="1" applyBorder="1" applyAlignment="1">
      <alignment horizontal="left" vertical="center" wrapText="1"/>
    </xf>
    <xf numFmtId="165" fontId="16" fillId="0" borderId="1" xfId="2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5" fontId="5" fillId="0" borderId="1" xfId="2" applyNumberFormat="1" applyFont="1" applyFill="1" applyBorder="1" applyAlignment="1">
      <alignment horizontal="left" vertical="center"/>
    </xf>
    <xf numFmtId="0" fontId="5" fillId="0" borderId="6" xfId="42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165" fontId="16" fillId="5" borderId="1" xfId="2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65" fontId="5" fillId="0" borderId="3" xfId="2" applyNumberFormat="1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 vertical="center" wrapText="1"/>
    </xf>
    <xf numFmtId="165" fontId="5" fillId="0" borderId="0" xfId="2" applyNumberFormat="1" applyFont="1" applyAlignment="1">
      <alignment vertical="top"/>
    </xf>
    <xf numFmtId="0" fontId="5" fillId="0" borderId="1" xfId="42" applyFont="1" applyBorder="1" applyAlignment="1">
      <alignment horizontal="left" vertical="center" wrapText="1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horizontal="left" vertical="center"/>
    </xf>
    <xf numFmtId="165" fontId="5" fillId="0" borderId="1" xfId="2" applyNumberFormat="1" applyFont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165" fontId="16" fillId="0" borderId="1" xfId="2" applyNumberFormat="1" applyFont="1" applyBorder="1" applyAlignment="1">
      <alignment horizontal="left" vertical="center"/>
    </xf>
    <xf numFmtId="165" fontId="5" fillId="0" borderId="1" xfId="2" applyNumberFormat="1" applyFont="1" applyFill="1" applyBorder="1" applyAlignment="1" applyProtection="1">
      <alignment horizontal="left" vertical="center" wrapText="1"/>
    </xf>
    <xf numFmtId="165" fontId="5" fillId="6" borderId="8" xfId="2" applyNumberFormat="1" applyFont="1" applyFill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7" fontId="5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5" fontId="9" fillId="0" borderId="1" xfId="2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/>
    </xf>
    <xf numFmtId="0" fontId="5" fillId="0" borderId="2" xfId="42" applyFont="1" applyBorder="1" applyAlignment="1">
      <alignment horizontal="left" vertical="center" wrapText="1"/>
    </xf>
    <xf numFmtId="165" fontId="5" fillId="6" borderId="0" xfId="2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165" fontId="5" fillId="4" borderId="1" xfId="2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5" fontId="5" fillId="0" borderId="1" xfId="2" applyNumberFormat="1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top"/>
    </xf>
    <xf numFmtId="0" fontId="9" fillId="0" borderId="2" xfId="0" applyFont="1" applyBorder="1" applyAlignment="1">
      <alignment horizontal="left" vertical="center" wrapText="1"/>
    </xf>
    <xf numFmtId="3" fontId="5" fillId="0" borderId="0" xfId="0" applyNumberFormat="1" applyFont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left" vertical="top" wrapText="1"/>
    </xf>
    <xf numFmtId="165" fontId="16" fillId="0" borderId="1" xfId="2" applyNumberFormat="1" applyFont="1" applyFill="1" applyBorder="1" applyAlignment="1">
      <alignment horizontal="left" vertical="top"/>
    </xf>
    <xf numFmtId="3" fontId="5" fillId="0" borderId="0" xfId="0" applyNumberFormat="1" applyFont="1" applyAlignment="1">
      <alignment horizontal="left" vertical="top" wrapText="1"/>
    </xf>
    <xf numFmtId="167" fontId="5" fillId="0" borderId="0" xfId="0" applyNumberFormat="1" applyFont="1" applyBorder="1" applyAlignment="1">
      <alignment horizontal="left" vertical="center" wrapText="1"/>
    </xf>
    <xf numFmtId="1" fontId="5" fillId="0" borderId="6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</cellXfs>
  <cellStyles count="50">
    <cellStyle name="60% - Accent5 2" xfId="1"/>
    <cellStyle name="Comma" xfId="2" builtinId="3"/>
    <cellStyle name="Comma 10" xfId="3"/>
    <cellStyle name="Comma 10 2" xfId="4"/>
    <cellStyle name="Comma 2" xfId="5"/>
    <cellStyle name="Comma 2 2" xfId="6"/>
    <cellStyle name="Comma 2 3" xfId="7"/>
    <cellStyle name="Comma 2 4" xfId="8"/>
    <cellStyle name="Comma 3" xfId="9"/>
    <cellStyle name="Comma 3 2" xfId="10"/>
    <cellStyle name="Comma 3 2 2" xfId="11"/>
    <cellStyle name="Comma 3 3" xfId="12"/>
    <cellStyle name="Comma 3 4" xfId="13"/>
    <cellStyle name="Comma 39" xfId="14"/>
    <cellStyle name="Comma 4" xfId="15"/>
    <cellStyle name="Comma 4 2" xfId="16"/>
    <cellStyle name="Comma 4 2 2" xfId="17"/>
    <cellStyle name="Comma 4 3" xfId="18"/>
    <cellStyle name="Comma 5" xfId="19"/>
    <cellStyle name="Comma 5 2" xfId="20"/>
    <cellStyle name="Comma 8" xfId="21"/>
    <cellStyle name="Comma 8 2" xfId="22"/>
    <cellStyle name="Comma 8 3" xfId="23"/>
    <cellStyle name="Normal" xfId="0" builtinId="0"/>
    <cellStyle name="Normal 10" xfId="24"/>
    <cellStyle name="Normal 2" xfId="25"/>
    <cellStyle name="Normal 2 2" xfId="26"/>
    <cellStyle name="Normal 2 2 2" xfId="27"/>
    <cellStyle name="Normal 2 3" xfId="28"/>
    <cellStyle name="Normal 2 3 2" xfId="29"/>
    <cellStyle name="Normal 2 4" xfId="30"/>
    <cellStyle name="Normal 2 4 3" xfId="31"/>
    <cellStyle name="Normal 2 8" xfId="32"/>
    <cellStyle name="Normal 3" xfId="33"/>
    <cellStyle name="Normal 3 2" xfId="34"/>
    <cellStyle name="Normal 3 2 2" xfId="35"/>
    <cellStyle name="Normal 4" xfId="36"/>
    <cellStyle name="Normal 4 2 2 3 3 4" xfId="37"/>
    <cellStyle name="Normal 4 3 3 3 3 4" xfId="38"/>
    <cellStyle name="Normal 4 3 3 3 3 4 2" xfId="39"/>
    <cellStyle name="Normal 41" xfId="40"/>
    <cellStyle name="Normal 6" xfId="41"/>
    <cellStyle name="Normal 6 2" xfId="42"/>
    <cellStyle name="Normal 6 2 2" xfId="43"/>
    <cellStyle name="Normal 7" xfId="44"/>
    <cellStyle name="Normal 9" xfId="45"/>
    <cellStyle name="Normal 9 2" xfId="46"/>
    <cellStyle name="Percent 2" xfId="47"/>
    <cellStyle name="Percent 3" xfId="48"/>
    <cellStyle name="Percent 3 2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5"/>
  <sheetViews>
    <sheetView tabSelected="1" topLeftCell="A76" zoomScale="97" zoomScaleNormal="150" workbookViewId="0">
      <selection activeCell="A81" sqref="A81:XFD81"/>
    </sheetView>
  </sheetViews>
  <sheetFormatPr defaultColWidth="26" defaultRowHeight="15.5"/>
  <cols>
    <col min="1" max="1" width="19.90625" style="7" customWidth="1"/>
    <col min="2" max="2" width="6.36328125" style="3" customWidth="1"/>
    <col min="3" max="3" width="40.54296875" style="4" customWidth="1"/>
    <col min="4" max="4" width="14.90625" style="35" customWidth="1"/>
    <col min="5" max="5" width="18.81640625" style="5" customWidth="1"/>
    <col min="6" max="6" width="18.6328125" style="5" customWidth="1"/>
    <col min="7" max="7" width="20.453125" style="37" customWidth="1"/>
    <col min="8" max="8" width="12.1796875" style="5" customWidth="1"/>
    <col min="9" max="9" width="18.81640625" style="5" customWidth="1"/>
    <col min="10" max="10" width="15" style="5" customWidth="1"/>
    <col min="11" max="11" width="13.08984375" style="5" customWidth="1"/>
    <col min="12" max="12" width="16.54296875" style="5" customWidth="1"/>
    <col min="13" max="13" width="22.453125" style="5" customWidth="1"/>
    <col min="14" max="14" width="7.6328125" style="5" customWidth="1"/>
    <col min="15" max="15" width="12.90625" style="5" customWidth="1"/>
    <col min="16" max="16384" width="26" style="5"/>
  </cols>
  <sheetData>
    <row r="1" spans="1:17" s="1" customFormat="1" ht="31.25" customHeight="1">
      <c r="A1" s="71" t="s">
        <v>116</v>
      </c>
      <c r="B1" s="12" t="s">
        <v>99</v>
      </c>
      <c r="C1" s="63" t="s">
        <v>98</v>
      </c>
      <c r="D1" s="48" t="s">
        <v>11</v>
      </c>
      <c r="E1" s="47" t="s">
        <v>0</v>
      </c>
      <c r="F1" s="49" t="s">
        <v>5</v>
      </c>
      <c r="G1" s="50" t="s">
        <v>6</v>
      </c>
      <c r="H1" s="49" t="s">
        <v>7</v>
      </c>
      <c r="I1" s="49" t="s">
        <v>8</v>
      </c>
      <c r="J1" s="49" t="s">
        <v>39</v>
      </c>
      <c r="K1" s="49" t="s">
        <v>40</v>
      </c>
      <c r="L1" s="49" t="s">
        <v>41</v>
      </c>
      <c r="M1" s="49" t="s">
        <v>88</v>
      </c>
      <c r="N1" s="49"/>
      <c r="O1" s="49" t="s">
        <v>9</v>
      </c>
      <c r="P1" s="49" t="s">
        <v>10</v>
      </c>
      <c r="Q1" s="2"/>
    </row>
    <row r="2" spans="1:17" s="3" customFormat="1">
      <c r="A2" s="71" t="s">
        <v>102</v>
      </c>
      <c r="B2" s="12">
        <v>1</v>
      </c>
      <c r="C2" s="13" t="s">
        <v>50</v>
      </c>
      <c r="D2" s="13">
        <v>400000000</v>
      </c>
      <c r="E2" s="14" t="s">
        <v>3</v>
      </c>
      <c r="F2" s="15" t="s">
        <v>51</v>
      </c>
      <c r="G2" s="16">
        <v>45505</v>
      </c>
      <c r="H2" s="16">
        <f>G2+21</f>
        <v>45526</v>
      </c>
      <c r="I2" s="16">
        <f>+H2+30</f>
        <v>45556</v>
      </c>
      <c r="J2" s="16">
        <f>I2</f>
        <v>45556</v>
      </c>
      <c r="K2" s="16">
        <f>J2+21</f>
        <v>45577</v>
      </c>
      <c r="L2" s="16">
        <f>K2+21</f>
        <v>45598</v>
      </c>
      <c r="M2" s="16">
        <f>L2+21</f>
        <v>45619</v>
      </c>
      <c r="N2" s="70">
        <f>M2-G2</f>
        <v>114</v>
      </c>
      <c r="O2" s="17" t="s">
        <v>1</v>
      </c>
      <c r="P2" s="15" t="s">
        <v>2</v>
      </c>
      <c r="Q2" s="10"/>
    </row>
    <row r="3" spans="1:17" s="3" customFormat="1" ht="25.75" customHeight="1">
      <c r="A3" s="71" t="s">
        <v>102</v>
      </c>
      <c r="B3" s="11">
        <f>B2+1</f>
        <v>2</v>
      </c>
      <c r="C3" s="18" t="s">
        <v>52</v>
      </c>
      <c r="D3" s="18">
        <v>300000000</v>
      </c>
      <c r="E3" s="19" t="s">
        <v>3</v>
      </c>
      <c r="F3" s="20" t="s">
        <v>4</v>
      </c>
      <c r="G3" s="16">
        <v>45505</v>
      </c>
      <c r="H3" s="16">
        <f t="shared" ref="H3:H59" si="0">G3+21</f>
        <v>45526</v>
      </c>
      <c r="I3" s="16">
        <f t="shared" ref="I3:I59" si="1">+H3+30</f>
        <v>45556</v>
      </c>
      <c r="J3" s="16">
        <f t="shared" ref="J3:J59" si="2">I3</f>
        <v>45556</v>
      </c>
      <c r="K3" s="16">
        <f t="shared" ref="K3:M59" si="3">J3+21</f>
        <v>45577</v>
      </c>
      <c r="L3" s="16">
        <f t="shared" si="3"/>
        <v>45598</v>
      </c>
      <c r="M3" s="16">
        <f t="shared" si="3"/>
        <v>45619</v>
      </c>
      <c r="N3" s="16"/>
      <c r="O3" s="21" t="s">
        <v>1</v>
      </c>
      <c r="P3" s="20" t="s">
        <v>2</v>
      </c>
      <c r="Q3" s="2"/>
    </row>
    <row r="4" spans="1:17" s="3" customFormat="1" ht="25.25" customHeight="1">
      <c r="A4" s="71" t="s">
        <v>102</v>
      </c>
      <c r="B4" s="12">
        <v>3</v>
      </c>
      <c r="C4" s="18" t="s">
        <v>53</v>
      </c>
      <c r="D4" s="18">
        <v>80000000</v>
      </c>
      <c r="E4" s="19" t="s">
        <v>3</v>
      </c>
      <c r="F4" s="20" t="s">
        <v>4</v>
      </c>
      <c r="G4" s="16">
        <v>45505</v>
      </c>
      <c r="H4" s="16">
        <f t="shared" si="0"/>
        <v>45526</v>
      </c>
      <c r="I4" s="16">
        <f t="shared" si="1"/>
        <v>45556</v>
      </c>
      <c r="J4" s="16">
        <f t="shared" si="2"/>
        <v>45556</v>
      </c>
      <c r="K4" s="16">
        <f t="shared" si="3"/>
        <v>45577</v>
      </c>
      <c r="L4" s="16">
        <f t="shared" si="3"/>
        <v>45598</v>
      </c>
      <c r="M4" s="16">
        <f t="shared" si="3"/>
        <v>45619</v>
      </c>
      <c r="N4" s="16"/>
      <c r="O4" s="21" t="s">
        <v>1</v>
      </c>
      <c r="P4" s="20" t="s">
        <v>2</v>
      </c>
      <c r="Q4" s="2"/>
    </row>
    <row r="5" spans="1:17" s="3" customFormat="1" ht="31">
      <c r="A5" s="71" t="s">
        <v>102</v>
      </c>
      <c r="B5" s="11">
        <f t="shared" ref="B5:B19" si="4">B4+1</f>
        <v>4</v>
      </c>
      <c r="C5" s="18" t="s">
        <v>80</v>
      </c>
      <c r="D5" s="18">
        <v>25000000</v>
      </c>
      <c r="E5" s="19" t="s">
        <v>3</v>
      </c>
      <c r="F5" s="20" t="s">
        <v>4</v>
      </c>
      <c r="G5" s="16">
        <v>45505</v>
      </c>
      <c r="H5" s="16">
        <f t="shared" si="0"/>
        <v>45526</v>
      </c>
      <c r="I5" s="16">
        <f t="shared" si="1"/>
        <v>45556</v>
      </c>
      <c r="J5" s="16">
        <f t="shared" si="2"/>
        <v>45556</v>
      </c>
      <c r="K5" s="16">
        <f t="shared" si="3"/>
        <v>45577</v>
      </c>
      <c r="L5" s="16">
        <f t="shared" si="3"/>
        <v>45598</v>
      </c>
      <c r="M5" s="16">
        <f t="shared" si="3"/>
        <v>45619</v>
      </c>
      <c r="N5" s="16"/>
      <c r="O5" s="21" t="s">
        <v>1</v>
      </c>
      <c r="P5" s="20" t="s">
        <v>2</v>
      </c>
      <c r="Q5" s="2"/>
    </row>
    <row r="6" spans="1:17" s="3" customFormat="1" ht="22.75" customHeight="1">
      <c r="A6" s="71" t="s">
        <v>102</v>
      </c>
      <c r="B6" s="11">
        <f t="shared" si="4"/>
        <v>5</v>
      </c>
      <c r="C6" s="18" t="s">
        <v>110</v>
      </c>
      <c r="D6" s="18">
        <v>5000000</v>
      </c>
      <c r="E6" s="19" t="s">
        <v>3</v>
      </c>
      <c r="F6" s="20" t="s">
        <v>54</v>
      </c>
      <c r="G6" s="16">
        <v>45566</v>
      </c>
      <c r="H6" s="16">
        <f t="shared" si="0"/>
        <v>45587</v>
      </c>
      <c r="I6" s="16">
        <f t="shared" si="1"/>
        <v>45617</v>
      </c>
      <c r="J6" s="16">
        <f t="shared" si="2"/>
        <v>45617</v>
      </c>
      <c r="K6" s="16">
        <f t="shared" si="3"/>
        <v>45638</v>
      </c>
      <c r="L6" s="16">
        <f t="shared" si="3"/>
        <v>45659</v>
      </c>
      <c r="M6" s="16">
        <f t="shared" si="3"/>
        <v>45680</v>
      </c>
      <c r="N6" s="16"/>
      <c r="O6" s="21" t="s">
        <v>1</v>
      </c>
      <c r="P6" s="20" t="s">
        <v>2</v>
      </c>
      <c r="Q6" s="2"/>
    </row>
    <row r="7" spans="1:17" s="3" customFormat="1" ht="36" customHeight="1">
      <c r="A7" s="71" t="s">
        <v>102</v>
      </c>
      <c r="B7" s="11">
        <f t="shared" si="4"/>
        <v>6</v>
      </c>
      <c r="C7" s="18" t="s">
        <v>81</v>
      </c>
      <c r="D7" s="18">
        <v>200000000</v>
      </c>
      <c r="E7" s="19" t="s">
        <v>3</v>
      </c>
      <c r="F7" s="20" t="s">
        <v>12</v>
      </c>
      <c r="G7" s="16">
        <v>45597</v>
      </c>
      <c r="H7" s="16">
        <f t="shared" si="0"/>
        <v>45618</v>
      </c>
      <c r="I7" s="16">
        <f t="shared" si="1"/>
        <v>45648</v>
      </c>
      <c r="J7" s="16">
        <f t="shared" si="2"/>
        <v>45648</v>
      </c>
      <c r="K7" s="16">
        <f t="shared" si="3"/>
        <v>45669</v>
      </c>
      <c r="L7" s="16">
        <f t="shared" si="3"/>
        <v>45690</v>
      </c>
      <c r="M7" s="16">
        <f t="shared" si="3"/>
        <v>45711</v>
      </c>
      <c r="N7" s="16"/>
      <c r="O7" s="21" t="s">
        <v>1</v>
      </c>
      <c r="P7" s="20" t="s">
        <v>2</v>
      </c>
      <c r="Q7" s="2"/>
    </row>
    <row r="8" spans="1:17" s="3" customFormat="1" ht="30.65" customHeight="1">
      <c r="A8" s="71" t="s">
        <v>102</v>
      </c>
      <c r="B8" s="11">
        <f t="shared" si="4"/>
        <v>7</v>
      </c>
      <c r="C8" s="18" t="s">
        <v>82</v>
      </c>
      <c r="D8" s="18">
        <v>100000000</v>
      </c>
      <c r="E8" s="19" t="s">
        <v>3</v>
      </c>
      <c r="F8" s="20" t="s">
        <v>12</v>
      </c>
      <c r="G8" s="16">
        <v>45474</v>
      </c>
      <c r="H8" s="16">
        <f t="shared" si="0"/>
        <v>45495</v>
      </c>
      <c r="I8" s="16">
        <f t="shared" si="1"/>
        <v>45525</v>
      </c>
      <c r="J8" s="16">
        <f t="shared" si="2"/>
        <v>45525</v>
      </c>
      <c r="K8" s="16">
        <f t="shared" si="3"/>
        <v>45546</v>
      </c>
      <c r="L8" s="16">
        <f t="shared" si="3"/>
        <v>45567</v>
      </c>
      <c r="M8" s="16">
        <f t="shared" si="3"/>
        <v>45588</v>
      </c>
      <c r="N8" s="16"/>
      <c r="O8" s="21" t="s">
        <v>1</v>
      </c>
      <c r="P8" s="20" t="s">
        <v>2</v>
      </c>
      <c r="Q8" s="2"/>
    </row>
    <row r="9" spans="1:17" s="3" customFormat="1" ht="25.25" customHeight="1">
      <c r="A9" s="71" t="s">
        <v>102</v>
      </c>
      <c r="B9" s="11">
        <f t="shared" si="4"/>
        <v>8</v>
      </c>
      <c r="C9" s="18" t="s">
        <v>109</v>
      </c>
      <c r="D9" s="18">
        <v>200000000</v>
      </c>
      <c r="E9" s="19" t="s">
        <v>3</v>
      </c>
      <c r="F9" s="20" t="s">
        <v>12</v>
      </c>
      <c r="G9" s="16">
        <v>45566</v>
      </c>
      <c r="H9" s="16">
        <f t="shared" si="0"/>
        <v>45587</v>
      </c>
      <c r="I9" s="16">
        <f t="shared" si="1"/>
        <v>45617</v>
      </c>
      <c r="J9" s="16">
        <f t="shared" si="2"/>
        <v>45617</v>
      </c>
      <c r="K9" s="16">
        <f t="shared" si="3"/>
        <v>45638</v>
      </c>
      <c r="L9" s="16">
        <f t="shared" si="3"/>
        <v>45659</v>
      </c>
      <c r="M9" s="16">
        <f t="shared" si="3"/>
        <v>45680</v>
      </c>
      <c r="N9" s="16"/>
      <c r="O9" s="21" t="s">
        <v>1</v>
      </c>
      <c r="P9" s="20" t="s">
        <v>2</v>
      </c>
      <c r="Q9" s="2"/>
    </row>
    <row r="10" spans="1:17" s="3" customFormat="1" ht="32.4" customHeight="1">
      <c r="A10" s="71" t="s">
        <v>102</v>
      </c>
      <c r="B10" s="11">
        <f t="shared" si="4"/>
        <v>9</v>
      </c>
      <c r="C10" s="18" t="s">
        <v>55</v>
      </c>
      <c r="D10" s="18">
        <v>590000000</v>
      </c>
      <c r="E10" s="19" t="s">
        <v>3</v>
      </c>
      <c r="F10" s="20" t="s">
        <v>12</v>
      </c>
      <c r="G10" s="16">
        <v>45505</v>
      </c>
      <c r="H10" s="16">
        <f t="shared" si="0"/>
        <v>45526</v>
      </c>
      <c r="I10" s="16">
        <f t="shared" si="1"/>
        <v>45556</v>
      </c>
      <c r="J10" s="16">
        <f t="shared" si="2"/>
        <v>45556</v>
      </c>
      <c r="K10" s="16">
        <f t="shared" si="3"/>
        <v>45577</v>
      </c>
      <c r="L10" s="16">
        <f t="shared" si="3"/>
        <v>45598</v>
      </c>
      <c r="M10" s="16">
        <f t="shared" si="3"/>
        <v>45619</v>
      </c>
      <c r="N10" s="16"/>
      <c r="O10" s="21" t="s">
        <v>1</v>
      </c>
      <c r="P10" s="20" t="s">
        <v>2</v>
      </c>
      <c r="Q10" s="2"/>
    </row>
    <row r="11" spans="1:17" s="3" customFormat="1" ht="36" customHeight="1">
      <c r="A11" s="71" t="s">
        <v>102</v>
      </c>
      <c r="B11" s="11">
        <f t="shared" si="4"/>
        <v>10</v>
      </c>
      <c r="C11" s="18" t="s">
        <v>56</v>
      </c>
      <c r="D11" s="18">
        <v>60000000</v>
      </c>
      <c r="E11" s="19" t="s">
        <v>3</v>
      </c>
      <c r="F11" s="20" t="s">
        <v>4</v>
      </c>
      <c r="G11" s="16">
        <v>45566</v>
      </c>
      <c r="H11" s="16">
        <f t="shared" si="0"/>
        <v>45587</v>
      </c>
      <c r="I11" s="16">
        <f t="shared" si="1"/>
        <v>45617</v>
      </c>
      <c r="J11" s="16">
        <f t="shared" si="2"/>
        <v>45617</v>
      </c>
      <c r="K11" s="16">
        <f t="shared" si="3"/>
        <v>45638</v>
      </c>
      <c r="L11" s="16">
        <f t="shared" si="3"/>
        <v>45659</v>
      </c>
      <c r="M11" s="16">
        <f t="shared" si="3"/>
        <v>45680</v>
      </c>
      <c r="N11" s="16"/>
      <c r="O11" s="21" t="s">
        <v>1</v>
      </c>
      <c r="P11" s="20" t="s">
        <v>2</v>
      </c>
      <c r="Q11" s="2"/>
    </row>
    <row r="12" spans="1:17" s="3" customFormat="1" ht="34.25" customHeight="1">
      <c r="A12" s="71" t="s">
        <v>102</v>
      </c>
      <c r="B12" s="11">
        <f t="shared" si="4"/>
        <v>11</v>
      </c>
      <c r="C12" s="18" t="s">
        <v>101</v>
      </c>
      <c r="D12" s="18">
        <v>40000000</v>
      </c>
      <c r="E12" s="19" t="s">
        <v>3</v>
      </c>
      <c r="F12" s="20" t="s">
        <v>4</v>
      </c>
      <c r="G12" s="16">
        <v>45505</v>
      </c>
      <c r="H12" s="16">
        <f t="shared" si="0"/>
        <v>45526</v>
      </c>
      <c r="I12" s="16">
        <f t="shared" si="1"/>
        <v>45556</v>
      </c>
      <c r="J12" s="16">
        <f t="shared" si="2"/>
        <v>45556</v>
      </c>
      <c r="K12" s="16">
        <f t="shared" si="3"/>
        <v>45577</v>
      </c>
      <c r="L12" s="16">
        <f t="shared" si="3"/>
        <v>45598</v>
      </c>
      <c r="M12" s="16">
        <f t="shared" si="3"/>
        <v>45619</v>
      </c>
      <c r="N12" s="16"/>
      <c r="O12" s="21" t="s">
        <v>1</v>
      </c>
      <c r="P12" s="20" t="s">
        <v>2</v>
      </c>
      <c r="Q12" s="2"/>
    </row>
    <row r="13" spans="1:17" s="3" customFormat="1" ht="31">
      <c r="A13" s="71" t="s">
        <v>102</v>
      </c>
      <c r="B13" s="11">
        <f t="shared" si="4"/>
        <v>12</v>
      </c>
      <c r="C13" s="18" t="s">
        <v>69</v>
      </c>
      <c r="D13" s="18">
        <v>70000000</v>
      </c>
      <c r="E13" s="19" t="s">
        <v>3</v>
      </c>
      <c r="F13" s="20" t="s">
        <v>4</v>
      </c>
      <c r="G13" s="16">
        <v>45627</v>
      </c>
      <c r="H13" s="16">
        <f t="shared" si="0"/>
        <v>45648</v>
      </c>
      <c r="I13" s="16">
        <f t="shared" si="1"/>
        <v>45678</v>
      </c>
      <c r="J13" s="16">
        <f t="shared" si="2"/>
        <v>45678</v>
      </c>
      <c r="K13" s="16">
        <f t="shared" si="3"/>
        <v>45699</v>
      </c>
      <c r="L13" s="16">
        <f t="shared" si="3"/>
        <v>45720</v>
      </c>
      <c r="M13" s="16">
        <f t="shared" si="3"/>
        <v>45741</v>
      </c>
      <c r="N13" s="16"/>
      <c r="O13" s="21" t="s">
        <v>1</v>
      </c>
      <c r="P13" s="20" t="s">
        <v>2</v>
      </c>
      <c r="Q13" s="2"/>
    </row>
    <row r="14" spans="1:17" s="3" customFormat="1" ht="23.4" customHeight="1">
      <c r="A14" s="71" t="s">
        <v>102</v>
      </c>
      <c r="B14" s="11">
        <f t="shared" si="4"/>
        <v>13</v>
      </c>
      <c r="C14" s="18" t="s">
        <v>70</v>
      </c>
      <c r="D14" s="18">
        <v>228000000</v>
      </c>
      <c r="E14" s="19" t="s">
        <v>3</v>
      </c>
      <c r="F14" s="20" t="s">
        <v>12</v>
      </c>
      <c r="G14" s="16">
        <v>45352</v>
      </c>
      <c r="H14" s="16">
        <f t="shared" si="0"/>
        <v>45373</v>
      </c>
      <c r="I14" s="16">
        <f t="shared" si="1"/>
        <v>45403</v>
      </c>
      <c r="J14" s="16">
        <f t="shared" si="2"/>
        <v>45403</v>
      </c>
      <c r="K14" s="16">
        <f t="shared" si="3"/>
        <v>45424</v>
      </c>
      <c r="L14" s="16">
        <f t="shared" si="3"/>
        <v>45445</v>
      </c>
      <c r="M14" s="16">
        <f t="shared" si="3"/>
        <v>45466</v>
      </c>
      <c r="N14" s="16"/>
      <c r="O14" s="21" t="s">
        <v>1</v>
      </c>
      <c r="P14" s="20" t="s">
        <v>2</v>
      </c>
      <c r="Q14" s="2"/>
    </row>
    <row r="15" spans="1:17" s="3" customFormat="1" ht="25.75" customHeight="1">
      <c r="A15" s="71" t="s">
        <v>102</v>
      </c>
      <c r="B15" s="11">
        <f t="shared" si="4"/>
        <v>14</v>
      </c>
      <c r="C15" s="18" t="s">
        <v>71</v>
      </c>
      <c r="D15" s="18">
        <v>55000000</v>
      </c>
      <c r="E15" s="19" t="s">
        <v>3</v>
      </c>
      <c r="F15" s="20" t="s">
        <v>4</v>
      </c>
      <c r="G15" s="16">
        <v>45809</v>
      </c>
      <c r="H15" s="16">
        <f t="shared" si="0"/>
        <v>45830</v>
      </c>
      <c r="I15" s="16">
        <f t="shared" si="1"/>
        <v>45860</v>
      </c>
      <c r="J15" s="16">
        <f t="shared" si="2"/>
        <v>45860</v>
      </c>
      <c r="K15" s="16">
        <f t="shared" si="3"/>
        <v>45881</v>
      </c>
      <c r="L15" s="16">
        <f t="shared" si="3"/>
        <v>45902</v>
      </c>
      <c r="M15" s="16">
        <f t="shared" si="3"/>
        <v>45923</v>
      </c>
      <c r="N15" s="16"/>
      <c r="O15" s="21" t="s">
        <v>1</v>
      </c>
      <c r="P15" s="20" t="s">
        <v>2</v>
      </c>
      <c r="Q15" s="2"/>
    </row>
    <row r="16" spans="1:17" s="3" customFormat="1" ht="20.399999999999999" customHeight="1">
      <c r="A16" s="71" t="s">
        <v>102</v>
      </c>
      <c r="B16" s="11">
        <f t="shared" si="4"/>
        <v>15</v>
      </c>
      <c r="C16" s="18" t="s">
        <v>72</v>
      </c>
      <c r="D16" s="18">
        <v>57215937</v>
      </c>
      <c r="E16" s="19" t="s">
        <v>3</v>
      </c>
      <c r="F16" s="20" t="s">
        <v>4</v>
      </c>
      <c r="G16" s="16">
        <v>45658</v>
      </c>
      <c r="H16" s="16">
        <f t="shared" si="0"/>
        <v>45679</v>
      </c>
      <c r="I16" s="16">
        <f t="shared" si="1"/>
        <v>45709</v>
      </c>
      <c r="J16" s="16">
        <f t="shared" si="2"/>
        <v>45709</v>
      </c>
      <c r="K16" s="16">
        <f t="shared" si="3"/>
        <v>45730</v>
      </c>
      <c r="L16" s="16">
        <f t="shared" si="3"/>
        <v>45751</v>
      </c>
      <c r="M16" s="16">
        <f t="shared" si="3"/>
        <v>45772</v>
      </c>
      <c r="N16" s="16"/>
      <c r="O16" s="21" t="s">
        <v>1</v>
      </c>
      <c r="P16" s="20" t="s">
        <v>2</v>
      </c>
      <c r="Q16" s="2"/>
    </row>
    <row r="17" spans="1:21" s="3" customFormat="1" ht="21" customHeight="1">
      <c r="A17" s="71" t="s">
        <v>102</v>
      </c>
      <c r="B17" s="11">
        <f t="shared" si="4"/>
        <v>16</v>
      </c>
      <c r="C17" s="18" t="s">
        <v>57</v>
      </c>
      <c r="D17" s="18">
        <v>47088000</v>
      </c>
      <c r="E17" s="19" t="s">
        <v>3</v>
      </c>
      <c r="F17" s="20" t="s">
        <v>4</v>
      </c>
      <c r="G17" s="16">
        <v>45474</v>
      </c>
      <c r="H17" s="16">
        <f t="shared" si="0"/>
        <v>45495</v>
      </c>
      <c r="I17" s="16">
        <f t="shared" si="1"/>
        <v>45525</v>
      </c>
      <c r="J17" s="16">
        <f t="shared" si="2"/>
        <v>45525</v>
      </c>
      <c r="K17" s="16">
        <f t="shared" si="3"/>
        <v>45546</v>
      </c>
      <c r="L17" s="16">
        <f t="shared" si="3"/>
        <v>45567</v>
      </c>
      <c r="M17" s="16">
        <f t="shared" si="3"/>
        <v>45588</v>
      </c>
      <c r="N17" s="16"/>
      <c r="O17" s="21" t="s">
        <v>1</v>
      </c>
      <c r="P17" s="20" t="s">
        <v>2</v>
      </c>
      <c r="Q17" s="2"/>
    </row>
    <row r="18" spans="1:21" s="3" customFormat="1" ht="19.75" customHeight="1">
      <c r="A18" s="71" t="s">
        <v>102</v>
      </c>
      <c r="B18" s="11">
        <f t="shared" si="4"/>
        <v>17</v>
      </c>
      <c r="C18" s="18" t="s">
        <v>73</v>
      </c>
      <c r="D18" s="18">
        <v>0</v>
      </c>
      <c r="E18" s="19" t="s">
        <v>3</v>
      </c>
      <c r="F18" s="20" t="s">
        <v>58</v>
      </c>
      <c r="G18" s="16">
        <v>45627</v>
      </c>
      <c r="H18" s="16">
        <f t="shared" si="0"/>
        <v>45648</v>
      </c>
      <c r="I18" s="16">
        <f t="shared" si="1"/>
        <v>45678</v>
      </c>
      <c r="J18" s="16">
        <f t="shared" si="2"/>
        <v>45678</v>
      </c>
      <c r="K18" s="16">
        <f t="shared" si="3"/>
        <v>45699</v>
      </c>
      <c r="L18" s="16">
        <f t="shared" si="3"/>
        <v>45720</v>
      </c>
      <c r="M18" s="16">
        <f t="shared" si="3"/>
        <v>45741</v>
      </c>
      <c r="N18" s="16"/>
      <c r="O18" s="21" t="s">
        <v>1</v>
      </c>
      <c r="P18" s="20" t="s">
        <v>2</v>
      </c>
      <c r="Q18" s="2"/>
    </row>
    <row r="19" spans="1:21" s="3" customFormat="1">
      <c r="A19" s="71" t="s">
        <v>102</v>
      </c>
      <c r="B19" s="11">
        <f t="shared" si="4"/>
        <v>18</v>
      </c>
      <c r="C19" s="18" t="s">
        <v>100</v>
      </c>
      <c r="D19" s="18">
        <v>1500000</v>
      </c>
      <c r="E19" s="19" t="s">
        <v>3</v>
      </c>
      <c r="F19" s="20" t="s">
        <v>4</v>
      </c>
      <c r="G19" s="16">
        <v>45566</v>
      </c>
      <c r="H19" s="16">
        <f t="shared" si="0"/>
        <v>45587</v>
      </c>
      <c r="I19" s="16">
        <f t="shared" si="1"/>
        <v>45617</v>
      </c>
      <c r="J19" s="16">
        <f t="shared" si="2"/>
        <v>45617</v>
      </c>
      <c r="K19" s="16">
        <f t="shared" si="3"/>
        <v>45638</v>
      </c>
      <c r="L19" s="16">
        <f t="shared" si="3"/>
        <v>45659</v>
      </c>
      <c r="M19" s="16">
        <f t="shared" si="3"/>
        <v>45680</v>
      </c>
      <c r="N19" s="16"/>
      <c r="O19" s="21" t="s">
        <v>1</v>
      </c>
      <c r="P19" s="20" t="s">
        <v>2</v>
      </c>
      <c r="Q19" s="2"/>
    </row>
    <row r="20" spans="1:21" s="3" customFormat="1" ht="13.75" customHeight="1">
      <c r="A20" s="72" t="s">
        <v>62</v>
      </c>
      <c r="B20" s="20" t="e">
        <f>#REF!+1</f>
        <v>#REF!</v>
      </c>
      <c r="C20" s="20" t="s">
        <v>20</v>
      </c>
      <c r="D20" s="22">
        <v>170261200</v>
      </c>
      <c r="E20" s="19" t="s">
        <v>3</v>
      </c>
      <c r="F20" s="20" t="s">
        <v>4</v>
      </c>
      <c r="G20" s="16">
        <v>45474</v>
      </c>
      <c r="H20" s="16">
        <f t="shared" si="0"/>
        <v>45495</v>
      </c>
      <c r="I20" s="16">
        <f t="shared" si="1"/>
        <v>45525</v>
      </c>
      <c r="J20" s="16">
        <f t="shared" si="2"/>
        <v>45525</v>
      </c>
      <c r="K20" s="16">
        <f t="shared" si="3"/>
        <v>45546</v>
      </c>
      <c r="L20" s="16">
        <f t="shared" si="3"/>
        <v>45567</v>
      </c>
      <c r="M20" s="16">
        <f t="shared" si="3"/>
        <v>45588</v>
      </c>
      <c r="N20" s="16"/>
      <c r="O20" s="21" t="s">
        <v>1</v>
      </c>
      <c r="P20" s="20" t="s">
        <v>2</v>
      </c>
      <c r="Q20" s="2"/>
    </row>
    <row r="21" spans="1:21" s="3" customFormat="1" ht="30">
      <c r="A21" s="72" t="s">
        <v>62</v>
      </c>
      <c r="B21" s="20" t="e">
        <f t="shared" ref="B21:B34" si="5">B20+1</f>
        <v>#REF!</v>
      </c>
      <c r="C21" s="20" t="s">
        <v>19</v>
      </c>
      <c r="D21" s="22">
        <v>800718230.5</v>
      </c>
      <c r="E21" s="19" t="s">
        <v>3</v>
      </c>
      <c r="F21" s="20" t="s">
        <v>13</v>
      </c>
      <c r="G21" s="16">
        <v>45536</v>
      </c>
      <c r="H21" s="16">
        <f t="shared" si="0"/>
        <v>45557</v>
      </c>
      <c r="I21" s="16">
        <f t="shared" si="1"/>
        <v>45587</v>
      </c>
      <c r="J21" s="16">
        <f t="shared" si="2"/>
        <v>45587</v>
      </c>
      <c r="K21" s="16">
        <f t="shared" si="3"/>
        <v>45608</v>
      </c>
      <c r="L21" s="16">
        <f t="shared" si="3"/>
        <v>45629</v>
      </c>
      <c r="M21" s="16">
        <f t="shared" si="3"/>
        <v>45650</v>
      </c>
      <c r="N21" s="16"/>
      <c r="O21" s="21" t="s">
        <v>1</v>
      </c>
      <c r="P21" s="20" t="s">
        <v>2</v>
      </c>
      <c r="Q21" s="2"/>
    </row>
    <row r="22" spans="1:21" s="3" customFormat="1" ht="30">
      <c r="A22" s="72" t="s">
        <v>62</v>
      </c>
      <c r="B22" s="20" t="e">
        <f t="shared" si="5"/>
        <v>#REF!</v>
      </c>
      <c r="C22" s="20" t="s">
        <v>21</v>
      </c>
      <c r="D22" s="39">
        <v>1226784149</v>
      </c>
      <c r="E22" s="19" t="s">
        <v>3</v>
      </c>
      <c r="F22" s="20" t="s">
        <v>13</v>
      </c>
      <c r="G22" s="16">
        <v>45505</v>
      </c>
      <c r="H22" s="16">
        <f t="shared" si="0"/>
        <v>45526</v>
      </c>
      <c r="I22" s="16">
        <f t="shared" si="1"/>
        <v>45556</v>
      </c>
      <c r="J22" s="16">
        <f t="shared" si="2"/>
        <v>45556</v>
      </c>
      <c r="K22" s="16">
        <f t="shared" si="3"/>
        <v>45577</v>
      </c>
      <c r="L22" s="16">
        <f t="shared" si="3"/>
        <v>45598</v>
      </c>
      <c r="M22" s="16">
        <f t="shared" si="3"/>
        <v>45619</v>
      </c>
      <c r="N22" s="16"/>
      <c r="O22" s="21" t="s">
        <v>1</v>
      </c>
      <c r="P22" s="20" t="s">
        <v>2</v>
      </c>
      <c r="Q22" s="2"/>
    </row>
    <row r="23" spans="1:21" s="3" customFormat="1" ht="30">
      <c r="A23" s="72" t="s">
        <v>62</v>
      </c>
      <c r="B23" s="20" t="e">
        <f>B22+1</f>
        <v>#REF!</v>
      </c>
      <c r="C23" s="20" t="s">
        <v>93</v>
      </c>
      <c r="D23" s="39">
        <v>30000000</v>
      </c>
      <c r="E23" s="19" t="s">
        <v>3</v>
      </c>
      <c r="F23" s="20" t="s">
        <v>4</v>
      </c>
      <c r="G23" s="16">
        <v>45383</v>
      </c>
      <c r="H23" s="16">
        <f t="shared" si="0"/>
        <v>45404</v>
      </c>
      <c r="I23" s="16">
        <f t="shared" si="1"/>
        <v>45434</v>
      </c>
      <c r="J23" s="16">
        <f t="shared" si="2"/>
        <v>45434</v>
      </c>
      <c r="K23" s="16">
        <f t="shared" si="3"/>
        <v>45455</v>
      </c>
      <c r="L23" s="16">
        <f t="shared" si="3"/>
        <v>45476</v>
      </c>
      <c r="M23" s="16">
        <f t="shared" si="3"/>
        <v>45497</v>
      </c>
      <c r="N23" s="16"/>
      <c r="O23" s="21" t="s">
        <v>1</v>
      </c>
      <c r="P23" s="20" t="s">
        <v>2</v>
      </c>
      <c r="Q23" s="2"/>
    </row>
    <row r="24" spans="1:21" s="3" customFormat="1" ht="31">
      <c r="A24" s="72" t="s">
        <v>62</v>
      </c>
      <c r="B24" s="20" t="e">
        <f t="shared" ref="B24:B27" si="6">B23+1</f>
        <v>#REF!</v>
      </c>
      <c r="C24" s="21" t="s">
        <v>94</v>
      </c>
      <c r="D24" s="64">
        <v>50000000</v>
      </c>
      <c r="E24" s="19" t="s">
        <v>3</v>
      </c>
      <c r="F24" s="20" t="s">
        <v>4</v>
      </c>
      <c r="G24" s="16">
        <v>45383</v>
      </c>
      <c r="H24" s="16">
        <f t="shared" si="0"/>
        <v>45404</v>
      </c>
      <c r="I24" s="16">
        <f t="shared" si="1"/>
        <v>45434</v>
      </c>
      <c r="J24" s="16">
        <f t="shared" si="2"/>
        <v>45434</v>
      </c>
      <c r="K24" s="16">
        <f t="shared" si="3"/>
        <v>45455</v>
      </c>
      <c r="L24" s="16">
        <f t="shared" si="3"/>
        <v>45476</v>
      </c>
      <c r="M24" s="16">
        <f t="shared" si="3"/>
        <v>45497</v>
      </c>
      <c r="N24" s="16"/>
      <c r="O24" s="21" t="s">
        <v>1</v>
      </c>
      <c r="P24" s="20" t="s">
        <v>2</v>
      </c>
      <c r="Q24" s="2"/>
    </row>
    <row r="25" spans="1:21" s="3" customFormat="1" ht="31">
      <c r="A25" s="72" t="s">
        <v>62</v>
      </c>
      <c r="B25" s="20" t="e">
        <f t="shared" si="6"/>
        <v>#REF!</v>
      </c>
      <c r="C25" s="21" t="s">
        <v>95</v>
      </c>
      <c r="D25" s="39">
        <v>150000000</v>
      </c>
      <c r="E25" s="19" t="s">
        <v>3</v>
      </c>
      <c r="F25" s="20" t="s">
        <v>4</v>
      </c>
      <c r="G25" s="16">
        <v>45550</v>
      </c>
      <c r="H25" s="16">
        <f t="shared" si="0"/>
        <v>45571</v>
      </c>
      <c r="I25" s="16">
        <f t="shared" si="1"/>
        <v>45601</v>
      </c>
      <c r="J25" s="16">
        <f t="shared" si="2"/>
        <v>45601</v>
      </c>
      <c r="K25" s="16">
        <f t="shared" si="3"/>
        <v>45622</v>
      </c>
      <c r="L25" s="16">
        <f t="shared" si="3"/>
        <v>45643</v>
      </c>
      <c r="M25" s="16">
        <f t="shared" si="3"/>
        <v>45664</v>
      </c>
      <c r="N25" s="16"/>
      <c r="O25" s="21" t="s">
        <v>1</v>
      </c>
      <c r="P25" s="20" t="s">
        <v>2</v>
      </c>
      <c r="Q25" s="2"/>
    </row>
    <row r="26" spans="1:21" s="3" customFormat="1" ht="30">
      <c r="A26" s="72" t="s">
        <v>62</v>
      </c>
      <c r="B26" s="20" t="e">
        <f t="shared" si="6"/>
        <v>#REF!</v>
      </c>
      <c r="C26" s="20" t="s">
        <v>96</v>
      </c>
      <c r="D26" s="39">
        <v>350000000</v>
      </c>
      <c r="E26" s="19" t="s">
        <v>3</v>
      </c>
      <c r="F26" s="20" t="s">
        <v>4</v>
      </c>
      <c r="G26" s="16">
        <v>45566</v>
      </c>
      <c r="H26" s="16">
        <f t="shared" si="0"/>
        <v>45587</v>
      </c>
      <c r="I26" s="16">
        <f t="shared" si="1"/>
        <v>45617</v>
      </c>
      <c r="J26" s="16">
        <f t="shared" si="2"/>
        <v>45617</v>
      </c>
      <c r="K26" s="16">
        <f t="shared" si="3"/>
        <v>45638</v>
      </c>
      <c r="L26" s="16">
        <f t="shared" si="3"/>
        <v>45659</v>
      </c>
      <c r="M26" s="16">
        <f t="shared" si="3"/>
        <v>45680</v>
      </c>
      <c r="N26" s="16"/>
      <c r="O26" s="21" t="s">
        <v>1</v>
      </c>
      <c r="P26" s="20" t="s">
        <v>2</v>
      </c>
      <c r="Q26" s="2"/>
    </row>
    <row r="27" spans="1:21" s="3" customFormat="1" ht="30">
      <c r="A27" s="72" t="s">
        <v>62</v>
      </c>
      <c r="B27" s="20" t="e">
        <f t="shared" si="6"/>
        <v>#REF!</v>
      </c>
      <c r="C27" s="20" t="s">
        <v>97</v>
      </c>
      <c r="D27" s="22">
        <v>209000000</v>
      </c>
      <c r="E27" s="19" t="s">
        <v>3</v>
      </c>
      <c r="F27" s="20" t="s">
        <v>4</v>
      </c>
      <c r="G27" s="16">
        <v>45505</v>
      </c>
      <c r="H27" s="46">
        <f t="shared" si="0"/>
        <v>45526</v>
      </c>
      <c r="I27" s="16">
        <f t="shared" si="1"/>
        <v>45556</v>
      </c>
      <c r="J27" s="16">
        <f t="shared" si="2"/>
        <v>45556</v>
      </c>
      <c r="K27" s="16">
        <f t="shared" si="3"/>
        <v>45577</v>
      </c>
      <c r="L27" s="16">
        <f t="shared" si="3"/>
        <v>45598</v>
      </c>
      <c r="M27" s="16">
        <f t="shared" si="3"/>
        <v>45619</v>
      </c>
      <c r="N27" s="16"/>
      <c r="O27" s="21" t="s">
        <v>1</v>
      </c>
      <c r="P27" s="20" t="s">
        <v>2</v>
      </c>
      <c r="Q27" s="2"/>
    </row>
    <row r="28" spans="1:21" s="3" customFormat="1" ht="30">
      <c r="A28" s="72" t="s">
        <v>62</v>
      </c>
      <c r="B28" s="20" t="e">
        <f t="shared" si="5"/>
        <v>#REF!</v>
      </c>
      <c r="C28" s="20" t="s">
        <v>22</v>
      </c>
      <c r="D28" s="39">
        <v>25000000</v>
      </c>
      <c r="E28" s="19" t="s">
        <v>3</v>
      </c>
      <c r="F28" s="20" t="s">
        <v>4</v>
      </c>
      <c r="G28" s="16">
        <v>45566</v>
      </c>
      <c r="H28" s="16">
        <f t="shared" si="0"/>
        <v>45587</v>
      </c>
      <c r="I28" s="16">
        <f t="shared" si="1"/>
        <v>45617</v>
      </c>
      <c r="J28" s="16">
        <f t="shared" si="2"/>
        <v>45617</v>
      </c>
      <c r="K28" s="16">
        <f t="shared" si="3"/>
        <v>45638</v>
      </c>
      <c r="L28" s="16">
        <f t="shared" si="3"/>
        <v>45659</v>
      </c>
      <c r="M28" s="16">
        <f t="shared" si="3"/>
        <v>45680</v>
      </c>
      <c r="N28" s="16"/>
      <c r="O28" s="21" t="s">
        <v>1</v>
      </c>
      <c r="P28" s="20" t="s">
        <v>2</v>
      </c>
      <c r="Q28" s="2"/>
    </row>
    <row r="29" spans="1:21" s="3" customFormat="1" ht="30">
      <c r="A29" s="72" t="s">
        <v>62</v>
      </c>
      <c r="B29" s="20" t="e">
        <f t="shared" si="5"/>
        <v>#REF!</v>
      </c>
      <c r="C29" s="20" t="s">
        <v>23</v>
      </c>
      <c r="D29" s="39">
        <v>95000000</v>
      </c>
      <c r="E29" s="19" t="s">
        <v>3</v>
      </c>
      <c r="F29" s="20" t="s">
        <v>4</v>
      </c>
      <c r="G29" s="16">
        <v>45658</v>
      </c>
      <c r="H29" s="16">
        <f t="shared" si="0"/>
        <v>45679</v>
      </c>
      <c r="I29" s="16">
        <f t="shared" si="1"/>
        <v>45709</v>
      </c>
      <c r="J29" s="16">
        <f t="shared" si="2"/>
        <v>45709</v>
      </c>
      <c r="K29" s="16">
        <f t="shared" si="3"/>
        <v>45730</v>
      </c>
      <c r="L29" s="16">
        <f t="shared" si="3"/>
        <v>45751</v>
      </c>
      <c r="M29" s="16">
        <f t="shared" si="3"/>
        <v>45772</v>
      </c>
      <c r="N29" s="16"/>
      <c r="O29" s="21" t="s">
        <v>1</v>
      </c>
      <c r="P29" s="20" t="s">
        <v>2</v>
      </c>
      <c r="Q29" s="2"/>
    </row>
    <row r="30" spans="1:21" s="3" customFormat="1" ht="30">
      <c r="A30" s="72" t="s">
        <v>62</v>
      </c>
      <c r="B30" s="20" t="e">
        <f t="shared" si="5"/>
        <v>#REF!</v>
      </c>
      <c r="C30" s="20" t="s">
        <v>24</v>
      </c>
      <c r="D30" s="39">
        <v>120000000</v>
      </c>
      <c r="E30" s="19" t="s">
        <v>3</v>
      </c>
      <c r="F30" s="20" t="s">
        <v>4</v>
      </c>
      <c r="G30" s="16">
        <v>45505</v>
      </c>
      <c r="H30" s="16">
        <f t="shared" si="0"/>
        <v>45526</v>
      </c>
      <c r="I30" s="16">
        <f t="shared" si="1"/>
        <v>45556</v>
      </c>
      <c r="J30" s="16">
        <f t="shared" si="2"/>
        <v>45556</v>
      </c>
      <c r="K30" s="16">
        <f t="shared" si="3"/>
        <v>45577</v>
      </c>
      <c r="L30" s="16">
        <f t="shared" si="3"/>
        <v>45598</v>
      </c>
      <c r="M30" s="16">
        <f t="shared" si="3"/>
        <v>45619</v>
      </c>
      <c r="N30" s="16"/>
      <c r="O30" s="21" t="s">
        <v>1</v>
      </c>
      <c r="P30" s="20" t="s">
        <v>2</v>
      </c>
      <c r="Q30" s="2"/>
    </row>
    <row r="31" spans="1:21" s="8" customFormat="1" ht="30">
      <c r="A31" s="72" t="s">
        <v>62</v>
      </c>
      <c r="B31" s="20" t="e">
        <f t="shared" si="5"/>
        <v>#REF!</v>
      </c>
      <c r="C31" s="20" t="s">
        <v>25</v>
      </c>
      <c r="D31" s="39">
        <v>6000000</v>
      </c>
      <c r="E31" s="19" t="s">
        <v>3</v>
      </c>
      <c r="F31" s="20" t="s">
        <v>4</v>
      </c>
      <c r="G31" s="16">
        <v>45566</v>
      </c>
      <c r="H31" s="16">
        <f t="shared" si="0"/>
        <v>45587</v>
      </c>
      <c r="I31" s="16">
        <f t="shared" si="1"/>
        <v>45617</v>
      </c>
      <c r="J31" s="16">
        <f t="shared" si="2"/>
        <v>45617</v>
      </c>
      <c r="K31" s="16">
        <f t="shared" si="3"/>
        <v>45638</v>
      </c>
      <c r="L31" s="16">
        <f t="shared" si="3"/>
        <v>45659</v>
      </c>
      <c r="M31" s="16">
        <f t="shared" si="3"/>
        <v>45680</v>
      </c>
      <c r="N31" s="16"/>
      <c r="O31" s="21" t="s">
        <v>1</v>
      </c>
      <c r="P31" s="20" t="s">
        <v>2</v>
      </c>
      <c r="Q31" s="2"/>
      <c r="R31" s="3"/>
      <c r="S31" s="3"/>
      <c r="T31" s="3"/>
      <c r="U31" s="3"/>
    </row>
    <row r="32" spans="1:21" s="3" customFormat="1" ht="17.399999999999999" customHeight="1">
      <c r="A32" s="72" t="s">
        <v>62</v>
      </c>
      <c r="B32" s="20" t="e">
        <f t="shared" si="5"/>
        <v>#REF!</v>
      </c>
      <c r="C32" s="20" t="s">
        <v>83</v>
      </c>
      <c r="D32" s="39">
        <v>494000000</v>
      </c>
      <c r="E32" s="19" t="s">
        <v>3</v>
      </c>
      <c r="F32" s="20" t="s">
        <v>4</v>
      </c>
      <c r="G32" s="16">
        <v>45566</v>
      </c>
      <c r="H32" s="16">
        <f t="shared" si="0"/>
        <v>45587</v>
      </c>
      <c r="I32" s="16">
        <f t="shared" si="1"/>
        <v>45617</v>
      </c>
      <c r="J32" s="16">
        <f t="shared" si="2"/>
        <v>45617</v>
      </c>
      <c r="K32" s="16">
        <f t="shared" si="3"/>
        <v>45638</v>
      </c>
      <c r="L32" s="16">
        <f t="shared" si="3"/>
        <v>45659</v>
      </c>
      <c r="M32" s="16">
        <f t="shared" si="3"/>
        <v>45680</v>
      </c>
      <c r="N32" s="16"/>
      <c r="O32" s="21" t="s">
        <v>1</v>
      </c>
      <c r="P32" s="20" t="s">
        <v>2</v>
      </c>
      <c r="Q32" s="2"/>
    </row>
    <row r="33" spans="1:17" s="3" customFormat="1" ht="30">
      <c r="A33" s="72" t="s">
        <v>62</v>
      </c>
      <c r="B33" s="20" t="e">
        <f t="shared" si="5"/>
        <v>#REF!</v>
      </c>
      <c r="C33" s="20" t="s">
        <v>61</v>
      </c>
      <c r="D33" s="39">
        <v>10000000</v>
      </c>
      <c r="E33" s="19" t="s">
        <v>3</v>
      </c>
      <c r="F33" s="20" t="s">
        <v>4</v>
      </c>
      <c r="G33" s="16">
        <v>45474</v>
      </c>
      <c r="H33" s="16">
        <f t="shared" si="0"/>
        <v>45495</v>
      </c>
      <c r="I33" s="16">
        <f t="shared" si="1"/>
        <v>45525</v>
      </c>
      <c r="J33" s="16">
        <f t="shared" si="2"/>
        <v>45525</v>
      </c>
      <c r="K33" s="16">
        <f t="shared" si="3"/>
        <v>45546</v>
      </c>
      <c r="L33" s="16">
        <f t="shared" si="3"/>
        <v>45567</v>
      </c>
      <c r="M33" s="16">
        <f t="shared" si="3"/>
        <v>45588</v>
      </c>
      <c r="N33" s="16"/>
      <c r="O33" s="21" t="s">
        <v>1</v>
      </c>
      <c r="P33" s="20" t="s">
        <v>2</v>
      </c>
      <c r="Q33" s="2"/>
    </row>
    <row r="34" spans="1:17" s="3" customFormat="1" ht="22.25" customHeight="1">
      <c r="A34" s="72" t="s">
        <v>62</v>
      </c>
      <c r="B34" s="20" t="e">
        <f t="shared" si="5"/>
        <v>#REF!</v>
      </c>
      <c r="C34" s="57" t="s">
        <v>86</v>
      </c>
      <c r="D34" s="58">
        <v>1526820257</v>
      </c>
      <c r="E34" s="3" t="s">
        <v>3</v>
      </c>
      <c r="F34" s="3" t="s">
        <v>12</v>
      </c>
      <c r="G34" s="16">
        <v>45717</v>
      </c>
      <c r="H34" s="16">
        <f t="shared" si="0"/>
        <v>45738</v>
      </c>
      <c r="I34" s="16">
        <f t="shared" si="1"/>
        <v>45768</v>
      </c>
      <c r="J34" s="16">
        <f t="shared" si="2"/>
        <v>45768</v>
      </c>
      <c r="K34" s="16">
        <f t="shared" si="3"/>
        <v>45789</v>
      </c>
      <c r="L34" s="16">
        <f t="shared" si="3"/>
        <v>45810</v>
      </c>
      <c r="M34" s="16">
        <f t="shared" si="3"/>
        <v>45831</v>
      </c>
      <c r="N34" s="69"/>
      <c r="O34" s="3" t="s">
        <v>1</v>
      </c>
      <c r="P34" s="2" t="s">
        <v>2</v>
      </c>
    </row>
    <row r="35" spans="1:17" s="3" customFormat="1" ht="19.25" customHeight="1">
      <c r="A35" s="71" t="s">
        <v>14</v>
      </c>
      <c r="B35" s="20" t="e">
        <f t="shared" ref="B35:B40" si="7">B34+1</f>
        <v>#REF!</v>
      </c>
      <c r="C35" s="20" t="s">
        <v>63</v>
      </c>
      <c r="D35" s="22">
        <v>45000000</v>
      </c>
      <c r="E35" s="19" t="s">
        <v>3</v>
      </c>
      <c r="F35" s="20" t="s">
        <v>4</v>
      </c>
      <c r="G35" s="16">
        <v>45474</v>
      </c>
      <c r="H35" s="16">
        <f t="shared" si="0"/>
        <v>45495</v>
      </c>
      <c r="I35" s="16">
        <f t="shared" si="1"/>
        <v>45525</v>
      </c>
      <c r="J35" s="16">
        <f t="shared" si="2"/>
        <v>45525</v>
      </c>
      <c r="K35" s="16">
        <f t="shared" si="3"/>
        <v>45546</v>
      </c>
      <c r="L35" s="16">
        <f t="shared" si="3"/>
        <v>45567</v>
      </c>
      <c r="M35" s="16">
        <f t="shared" si="3"/>
        <v>45588</v>
      </c>
      <c r="N35" s="16"/>
      <c r="O35" s="21" t="s">
        <v>1</v>
      </c>
      <c r="P35" s="20" t="s">
        <v>2</v>
      </c>
      <c r="Q35" s="2"/>
    </row>
    <row r="36" spans="1:17" s="3" customFormat="1" ht="52.25" customHeight="1">
      <c r="A36" s="71" t="s">
        <v>14</v>
      </c>
      <c r="B36" s="20" t="e">
        <f t="shared" si="7"/>
        <v>#REF!</v>
      </c>
      <c r="C36" s="21" t="s">
        <v>64</v>
      </c>
      <c r="D36" s="22">
        <v>820000000</v>
      </c>
      <c r="E36" s="19" t="s">
        <v>3</v>
      </c>
      <c r="F36" s="20" t="s">
        <v>4</v>
      </c>
      <c r="G36" s="16">
        <v>45474</v>
      </c>
      <c r="H36" s="16">
        <f t="shared" si="0"/>
        <v>45495</v>
      </c>
      <c r="I36" s="16">
        <f t="shared" si="1"/>
        <v>45525</v>
      </c>
      <c r="J36" s="16">
        <f t="shared" si="2"/>
        <v>45525</v>
      </c>
      <c r="K36" s="16">
        <f t="shared" si="3"/>
        <v>45546</v>
      </c>
      <c r="L36" s="16">
        <f t="shared" si="3"/>
        <v>45567</v>
      </c>
      <c r="M36" s="16">
        <f t="shared" si="3"/>
        <v>45588</v>
      </c>
      <c r="N36" s="16"/>
      <c r="O36" s="21" t="s">
        <v>1</v>
      </c>
      <c r="P36" s="20" t="s">
        <v>2</v>
      </c>
      <c r="Q36" s="2"/>
    </row>
    <row r="37" spans="1:17" s="3" customFormat="1" ht="31.75" customHeight="1">
      <c r="A37" s="71" t="s">
        <v>14</v>
      </c>
      <c r="B37" s="20" t="e">
        <f t="shared" si="7"/>
        <v>#REF!</v>
      </c>
      <c r="C37" s="21" t="s">
        <v>90</v>
      </c>
      <c r="D37" s="40">
        <v>1040000000</v>
      </c>
      <c r="E37" s="19" t="s">
        <v>3</v>
      </c>
      <c r="F37" s="20" t="s">
        <v>4</v>
      </c>
      <c r="G37" s="16">
        <v>45748</v>
      </c>
      <c r="H37" s="16">
        <f t="shared" si="0"/>
        <v>45769</v>
      </c>
      <c r="I37" s="16">
        <f t="shared" si="1"/>
        <v>45799</v>
      </c>
      <c r="J37" s="16">
        <f t="shared" si="2"/>
        <v>45799</v>
      </c>
      <c r="K37" s="16">
        <f t="shared" si="3"/>
        <v>45820</v>
      </c>
      <c r="L37" s="16">
        <f t="shared" si="3"/>
        <v>45841</v>
      </c>
      <c r="M37" s="16">
        <f t="shared" si="3"/>
        <v>45862</v>
      </c>
      <c r="N37" s="16"/>
      <c r="O37" s="21" t="s">
        <v>1</v>
      </c>
      <c r="P37" s="20" t="s">
        <v>2</v>
      </c>
      <c r="Q37" s="2"/>
    </row>
    <row r="38" spans="1:17" ht="31">
      <c r="A38" s="71" t="s">
        <v>14</v>
      </c>
      <c r="B38" s="3" t="e">
        <f t="shared" si="7"/>
        <v>#REF!</v>
      </c>
      <c r="C38" s="41" t="s">
        <v>89</v>
      </c>
      <c r="D38" s="40">
        <v>3110829737</v>
      </c>
      <c r="E38" s="3" t="s">
        <v>3</v>
      </c>
      <c r="F38" s="3" t="s">
        <v>4</v>
      </c>
      <c r="G38" s="16">
        <v>45474</v>
      </c>
      <c r="H38" s="16">
        <f t="shared" si="0"/>
        <v>45495</v>
      </c>
      <c r="I38" s="16">
        <f t="shared" si="1"/>
        <v>45525</v>
      </c>
      <c r="J38" s="16">
        <f t="shared" si="2"/>
        <v>45525</v>
      </c>
      <c r="K38" s="16">
        <f t="shared" si="3"/>
        <v>45546</v>
      </c>
      <c r="L38" s="16">
        <f t="shared" si="3"/>
        <v>45567</v>
      </c>
      <c r="M38" s="16">
        <f t="shared" si="3"/>
        <v>45588</v>
      </c>
      <c r="N38" s="69"/>
      <c r="O38" s="3"/>
      <c r="P38" s="3"/>
      <c r="Q38" s="3"/>
    </row>
    <row r="39" spans="1:17" s="3" customFormat="1" ht="60.65" customHeight="1">
      <c r="A39" s="72" t="s">
        <v>42</v>
      </c>
      <c r="B39" s="20" t="e">
        <f t="shared" si="7"/>
        <v>#REF!</v>
      </c>
      <c r="C39" s="23" t="s">
        <v>26</v>
      </c>
      <c r="D39" s="13">
        <v>600000000</v>
      </c>
      <c r="E39" s="19" t="s">
        <v>3</v>
      </c>
      <c r="F39" s="20" t="s">
        <v>4</v>
      </c>
      <c r="G39" s="16">
        <v>45474</v>
      </c>
      <c r="H39" s="16">
        <f t="shared" si="0"/>
        <v>45495</v>
      </c>
      <c r="I39" s="16">
        <f t="shared" si="1"/>
        <v>45525</v>
      </c>
      <c r="J39" s="16">
        <f t="shared" si="2"/>
        <v>45525</v>
      </c>
      <c r="K39" s="16">
        <f t="shared" si="3"/>
        <v>45546</v>
      </c>
      <c r="L39" s="16">
        <f t="shared" si="3"/>
        <v>45567</v>
      </c>
      <c r="M39" s="16">
        <f t="shared" si="3"/>
        <v>45588</v>
      </c>
      <c r="N39" s="16"/>
      <c r="O39" s="21" t="s">
        <v>1</v>
      </c>
      <c r="P39" s="20" t="s">
        <v>2</v>
      </c>
      <c r="Q39" s="2"/>
    </row>
    <row r="40" spans="1:17" s="3" customFormat="1" ht="136.75" customHeight="1">
      <c r="A40" s="72" t="s">
        <v>42</v>
      </c>
      <c r="B40" s="20" t="e">
        <f t="shared" si="7"/>
        <v>#REF!</v>
      </c>
      <c r="C40" s="23" t="s">
        <v>37</v>
      </c>
      <c r="D40" s="13">
        <v>100000000</v>
      </c>
      <c r="E40" s="19" t="s">
        <v>3</v>
      </c>
      <c r="F40" s="20" t="s">
        <v>4</v>
      </c>
      <c r="G40" s="16">
        <v>45566</v>
      </c>
      <c r="H40" s="16">
        <f t="shared" si="0"/>
        <v>45587</v>
      </c>
      <c r="I40" s="16">
        <f t="shared" si="1"/>
        <v>45617</v>
      </c>
      <c r="J40" s="16">
        <f t="shared" si="2"/>
        <v>45617</v>
      </c>
      <c r="K40" s="16">
        <f t="shared" si="3"/>
        <v>45638</v>
      </c>
      <c r="L40" s="16">
        <f t="shared" si="3"/>
        <v>45659</v>
      </c>
      <c r="M40" s="16">
        <f t="shared" si="3"/>
        <v>45680</v>
      </c>
      <c r="N40" s="16"/>
      <c r="O40" s="21" t="s">
        <v>1</v>
      </c>
      <c r="P40" s="20" t="s">
        <v>2</v>
      </c>
      <c r="Q40" s="2"/>
    </row>
    <row r="41" spans="1:17" s="3" customFormat="1" ht="54" customHeight="1">
      <c r="A41" s="72" t="s">
        <v>42</v>
      </c>
      <c r="B41" s="20" t="e">
        <f t="shared" ref="B41:B49" si="8">B40+1</f>
        <v>#REF!</v>
      </c>
      <c r="C41" s="23" t="s">
        <v>27</v>
      </c>
      <c r="D41" s="13">
        <v>250000000</v>
      </c>
      <c r="E41" s="19" t="s">
        <v>3</v>
      </c>
      <c r="F41" s="20" t="s">
        <v>12</v>
      </c>
      <c r="G41" s="16">
        <v>45566</v>
      </c>
      <c r="H41" s="16">
        <f t="shared" si="0"/>
        <v>45587</v>
      </c>
      <c r="I41" s="16">
        <f t="shared" si="1"/>
        <v>45617</v>
      </c>
      <c r="J41" s="16">
        <f t="shared" si="2"/>
        <v>45617</v>
      </c>
      <c r="K41" s="16">
        <f t="shared" si="3"/>
        <v>45638</v>
      </c>
      <c r="L41" s="16">
        <f t="shared" si="3"/>
        <v>45659</v>
      </c>
      <c r="M41" s="16">
        <f t="shared" si="3"/>
        <v>45680</v>
      </c>
      <c r="N41" s="16"/>
      <c r="O41" s="21" t="s">
        <v>1</v>
      </c>
      <c r="P41" s="20" t="s">
        <v>2</v>
      </c>
      <c r="Q41" s="2"/>
    </row>
    <row r="42" spans="1:17" s="3" customFormat="1" ht="35.4" customHeight="1">
      <c r="A42" s="72" t="s">
        <v>42</v>
      </c>
      <c r="B42" s="20" t="e">
        <f t="shared" si="8"/>
        <v>#REF!</v>
      </c>
      <c r="C42" s="23" t="s">
        <v>28</v>
      </c>
      <c r="D42" s="13">
        <v>20000000</v>
      </c>
      <c r="E42" s="19" t="s">
        <v>3</v>
      </c>
      <c r="F42" s="20" t="s">
        <v>4</v>
      </c>
      <c r="G42" s="16">
        <v>45566</v>
      </c>
      <c r="H42" s="16">
        <f t="shared" si="0"/>
        <v>45587</v>
      </c>
      <c r="I42" s="16">
        <f t="shared" si="1"/>
        <v>45617</v>
      </c>
      <c r="J42" s="16">
        <f t="shared" si="2"/>
        <v>45617</v>
      </c>
      <c r="K42" s="16">
        <f t="shared" si="3"/>
        <v>45638</v>
      </c>
      <c r="L42" s="16">
        <f t="shared" si="3"/>
        <v>45659</v>
      </c>
      <c r="M42" s="16">
        <f t="shared" si="3"/>
        <v>45680</v>
      </c>
      <c r="N42" s="16"/>
      <c r="O42" s="21" t="s">
        <v>1</v>
      </c>
      <c r="P42" s="20" t="s">
        <v>2</v>
      </c>
      <c r="Q42" s="2"/>
    </row>
    <row r="43" spans="1:17" s="3" customFormat="1" ht="70.25" customHeight="1">
      <c r="A43" s="72" t="s">
        <v>42</v>
      </c>
      <c r="B43" s="20" t="e">
        <f t="shared" si="8"/>
        <v>#REF!</v>
      </c>
      <c r="C43" s="23" t="s">
        <v>29</v>
      </c>
      <c r="D43" s="13">
        <v>135000000</v>
      </c>
      <c r="E43" s="19" t="s">
        <v>3</v>
      </c>
      <c r="F43" s="20" t="s">
        <v>4</v>
      </c>
      <c r="G43" s="16">
        <v>45566</v>
      </c>
      <c r="H43" s="16">
        <f t="shared" si="0"/>
        <v>45587</v>
      </c>
      <c r="I43" s="16">
        <f t="shared" si="1"/>
        <v>45617</v>
      </c>
      <c r="J43" s="16">
        <f t="shared" si="2"/>
        <v>45617</v>
      </c>
      <c r="K43" s="16">
        <f t="shared" si="3"/>
        <v>45638</v>
      </c>
      <c r="L43" s="16">
        <f t="shared" si="3"/>
        <v>45659</v>
      </c>
      <c r="M43" s="16">
        <f t="shared" si="3"/>
        <v>45680</v>
      </c>
      <c r="N43" s="16"/>
      <c r="O43" s="21" t="s">
        <v>1</v>
      </c>
      <c r="P43" s="20" t="s">
        <v>2</v>
      </c>
      <c r="Q43" s="2"/>
    </row>
    <row r="44" spans="1:17" s="3" customFormat="1" ht="36" customHeight="1">
      <c r="A44" s="72" t="s">
        <v>42</v>
      </c>
      <c r="B44" s="20" t="e">
        <f t="shared" si="8"/>
        <v>#REF!</v>
      </c>
      <c r="C44" s="23" t="s">
        <v>30</v>
      </c>
      <c r="D44" s="13">
        <v>150000000</v>
      </c>
      <c r="E44" s="19" t="s">
        <v>3</v>
      </c>
      <c r="F44" s="20" t="s">
        <v>4</v>
      </c>
      <c r="G44" s="16">
        <v>45566</v>
      </c>
      <c r="H44" s="16">
        <f t="shared" si="0"/>
        <v>45587</v>
      </c>
      <c r="I44" s="16">
        <f t="shared" si="1"/>
        <v>45617</v>
      </c>
      <c r="J44" s="16">
        <f t="shared" si="2"/>
        <v>45617</v>
      </c>
      <c r="K44" s="16">
        <f t="shared" si="3"/>
        <v>45638</v>
      </c>
      <c r="L44" s="16">
        <f t="shared" si="3"/>
        <v>45659</v>
      </c>
      <c r="M44" s="16">
        <f t="shared" si="3"/>
        <v>45680</v>
      </c>
      <c r="N44" s="16"/>
      <c r="O44" s="21" t="s">
        <v>1</v>
      </c>
      <c r="P44" s="20" t="s">
        <v>2</v>
      </c>
      <c r="Q44" s="2"/>
    </row>
    <row r="45" spans="1:17" s="3" customFormat="1" ht="31">
      <c r="A45" s="72" t="s">
        <v>42</v>
      </c>
      <c r="B45" s="20" t="e">
        <f t="shared" si="8"/>
        <v>#REF!</v>
      </c>
      <c r="C45" s="23" t="s">
        <v>31</v>
      </c>
      <c r="D45" s="13">
        <v>180000000</v>
      </c>
      <c r="E45" s="19" t="s">
        <v>3</v>
      </c>
      <c r="F45" s="20" t="s">
        <v>4</v>
      </c>
      <c r="G45" s="16">
        <v>45566</v>
      </c>
      <c r="H45" s="16">
        <f t="shared" si="0"/>
        <v>45587</v>
      </c>
      <c r="I45" s="16">
        <f t="shared" si="1"/>
        <v>45617</v>
      </c>
      <c r="J45" s="16">
        <f t="shared" si="2"/>
        <v>45617</v>
      </c>
      <c r="K45" s="16">
        <f t="shared" si="3"/>
        <v>45638</v>
      </c>
      <c r="L45" s="16">
        <f t="shared" si="3"/>
        <v>45659</v>
      </c>
      <c r="M45" s="16">
        <f t="shared" si="3"/>
        <v>45680</v>
      </c>
      <c r="N45" s="16"/>
      <c r="O45" s="21" t="s">
        <v>1</v>
      </c>
      <c r="P45" s="20" t="s">
        <v>2</v>
      </c>
      <c r="Q45" s="2"/>
    </row>
    <row r="46" spans="1:17" s="3" customFormat="1">
      <c r="A46" s="72" t="s">
        <v>42</v>
      </c>
      <c r="B46" s="20" t="e">
        <f>#REF!+1</f>
        <v>#REF!</v>
      </c>
      <c r="C46" s="23" t="s">
        <v>32</v>
      </c>
      <c r="D46" s="13">
        <v>127555000</v>
      </c>
      <c r="E46" s="19" t="s">
        <v>3</v>
      </c>
      <c r="F46" s="20" t="s">
        <v>4</v>
      </c>
      <c r="G46" s="16">
        <v>45566</v>
      </c>
      <c r="H46" s="16">
        <f t="shared" si="0"/>
        <v>45587</v>
      </c>
      <c r="I46" s="16">
        <f t="shared" si="1"/>
        <v>45617</v>
      </c>
      <c r="J46" s="16">
        <f t="shared" si="2"/>
        <v>45617</v>
      </c>
      <c r="K46" s="16">
        <f t="shared" si="3"/>
        <v>45638</v>
      </c>
      <c r="L46" s="16">
        <f t="shared" si="3"/>
        <v>45659</v>
      </c>
      <c r="M46" s="16">
        <f t="shared" si="3"/>
        <v>45680</v>
      </c>
      <c r="N46" s="16"/>
      <c r="O46" s="21" t="s">
        <v>1</v>
      </c>
      <c r="P46" s="20" t="s">
        <v>2</v>
      </c>
      <c r="Q46" s="2"/>
    </row>
    <row r="47" spans="1:17" s="3" customFormat="1">
      <c r="A47" s="72" t="s">
        <v>42</v>
      </c>
      <c r="B47" s="20" t="e">
        <f t="shared" si="8"/>
        <v>#REF!</v>
      </c>
      <c r="C47" s="23" t="s">
        <v>33</v>
      </c>
      <c r="D47" s="13">
        <v>100000000</v>
      </c>
      <c r="E47" s="19" t="s">
        <v>3</v>
      </c>
      <c r="F47" s="20" t="s">
        <v>4</v>
      </c>
      <c r="G47" s="16">
        <v>45566</v>
      </c>
      <c r="H47" s="16">
        <f t="shared" si="0"/>
        <v>45587</v>
      </c>
      <c r="I47" s="16">
        <f t="shared" si="1"/>
        <v>45617</v>
      </c>
      <c r="J47" s="16">
        <f t="shared" si="2"/>
        <v>45617</v>
      </c>
      <c r="K47" s="16">
        <f t="shared" si="3"/>
        <v>45638</v>
      </c>
      <c r="L47" s="16">
        <f t="shared" si="3"/>
        <v>45659</v>
      </c>
      <c r="M47" s="16">
        <f t="shared" si="3"/>
        <v>45680</v>
      </c>
      <c r="N47" s="16"/>
      <c r="O47" s="21" t="s">
        <v>1</v>
      </c>
      <c r="P47" s="20" t="s">
        <v>2</v>
      </c>
      <c r="Q47" s="2"/>
    </row>
    <row r="48" spans="1:17" s="3" customFormat="1" ht="37.25" customHeight="1">
      <c r="A48" s="72" t="s">
        <v>42</v>
      </c>
      <c r="B48" s="20" t="e">
        <f t="shared" si="8"/>
        <v>#REF!</v>
      </c>
      <c r="C48" s="23" t="s">
        <v>38</v>
      </c>
      <c r="D48" s="13">
        <v>150000000</v>
      </c>
      <c r="E48" s="19" t="s">
        <v>3</v>
      </c>
      <c r="F48" s="20" t="s">
        <v>4</v>
      </c>
      <c r="G48" s="16">
        <v>45566</v>
      </c>
      <c r="H48" s="16">
        <f t="shared" si="0"/>
        <v>45587</v>
      </c>
      <c r="I48" s="16">
        <f t="shared" si="1"/>
        <v>45617</v>
      </c>
      <c r="J48" s="16">
        <f t="shared" si="2"/>
        <v>45617</v>
      </c>
      <c r="K48" s="16">
        <f t="shared" si="3"/>
        <v>45638</v>
      </c>
      <c r="L48" s="16">
        <f t="shared" si="3"/>
        <v>45659</v>
      </c>
      <c r="M48" s="16">
        <f t="shared" si="3"/>
        <v>45680</v>
      </c>
      <c r="N48" s="16"/>
      <c r="O48" s="21" t="s">
        <v>1</v>
      </c>
      <c r="P48" s="20" t="s">
        <v>2</v>
      </c>
      <c r="Q48" s="2"/>
    </row>
    <row r="49" spans="1:17" s="3" customFormat="1" ht="33.65" customHeight="1">
      <c r="A49" s="72" t="s">
        <v>42</v>
      </c>
      <c r="B49" s="20" t="e">
        <f t="shared" si="8"/>
        <v>#REF!</v>
      </c>
      <c r="C49" s="23" t="s">
        <v>36</v>
      </c>
      <c r="D49" s="13">
        <v>400000000</v>
      </c>
      <c r="E49" s="19" t="s">
        <v>3</v>
      </c>
      <c r="F49" s="20" t="s">
        <v>4</v>
      </c>
      <c r="G49" s="16">
        <v>45566</v>
      </c>
      <c r="H49" s="16">
        <f t="shared" si="0"/>
        <v>45587</v>
      </c>
      <c r="I49" s="16">
        <f t="shared" si="1"/>
        <v>45617</v>
      </c>
      <c r="J49" s="16">
        <f t="shared" si="2"/>
        <v>45617</v>
      </c>
      <c r="K49" s="16">
        <f t="shared" si="3"/>
        <v>45638</v>
      </c>
      <c r="L49" s="16">
        <f t="shared" si="3"/>
        <v>45659</v>
      </c>
      <c r="M49" s="16">
        <f t="shared" si="3"/>
        <v>45680</v>
      </c>
      <c r="N49" s="16"/>
      <c r="O49" s="21" t="s">
        <v>1</v>
      </c>
      <c r="P49" s="20" t="s">
        <v>2</v>
      </c>
      <c r="Q49" s="2"/>
    </row>
    <row r="50" spans="1:17" s="3" customFormat="1" ht="31">
      <c r="A50" s="72" t="s">
        <v>15</v>
      </c>
      <c r="B50" s="24" t="e">
        <f>B49+1</f>
        <v>#REF!</v>
      </c>
      <c r="C50" s="25" t="s">
        <v>43</v>
      </c>
      <c r="D50" s="26">
        <v>1000000000</v>
      </c>
      <c r="E50" s="26" t="s">
        <v>3</v>
      </c>
      <c r="F50" s="24" t="s">
        <v>4</v>
      </c>
      <c r="G50" s="16">
        <v>45505</v>
      </c>
      <c r="H50" s="16">
        <f t="shared" si="0"/>
        <v>45526</v>
      </c>
      <c r="I50" s="16">
        <f t="shared" si="1"/>
        <v>45556</v>
      </c>
      <c r="J50" s="16">
        <f t="shared" si="2"/>
        <v>45556</v>
      </c>
      <c r="K50" s="16">
        <f t="shared" si="3"/>
        <v>45577</v>
      </c>
      <c r="L50" s="16">
        <f t="shared" si="3"/>
        <v>45598</v>
      </c>
      <c r="M50" s="16">
        <f t="shared" si="3"/>
        <v>45619</v>
      </c>
      <c r="N50" s="16"/>
      <c r="O50" s="21" t="s">
        <v>1</v>
      </c>
      <c r="P50" s="20" t="s">
        <v>2</v>
      </c>
      <c r="Q50" s="2"/>
    </row>
    <row r="51" spans="1:17" s="3" customFormat="1" ht="31">
      <c r="A51" s="72" t="s">
        <v>15</v>
      </c>
      <c r="B51" s="24" t="e">
        <f>B50+1</f>
        <v>#REF!</v>
      </c>
      <c r="C51" s="27" t="s">
        <v>44</v>
      </c>
      <c r="D51" s="26">
        <v>525000000</v>
      </c>
      <c r="E51" s="26" t="s">
        <v>3</v>
      </c>
      <c r="F51" s="24" t="s">
        <v>4</v>
      </c>
      <c r="G51" s="16">
        <v>45474</v>
      </c>
      <c r="H51" s="16">
        <f t="shared" si="0"/>
        <v>45495</v>
      </c>
      <c r="I51" s="16">
        <f t="shared" si="1"/>
        <v>45525</v>
      </c>
      <c r="J51" s="16">
        <f t="shared" si="2"/>
        <v>45525</v>
      </c>
      <c r="K51" s="16">
        <f t="shared" si="3"/>
        <v>45546</v>
      </c>
      <c r="L51" s="16">
        <f t="shared" si="3"/>
        <v>45567</v>
      </c>
      <c r="M51" s="16">
        <f t="shared" si="3"/>
        <v>45588</v>
      </c>
      <c r="N51" s="16"/>
      <c r="O51" s="21" t="s">
        <v>1</v>
      </c>
      <c r="P51" s="20" t="s">
        <v>2</v>
      </c>
      <c r="Q51" s="2"/>
    </row>
    <row r="52" spans="1:17" s="3" customFormat="1">
      <c r="A52" s="72" t="s">
        <v>15</v>
      </c>
      <c r="B52" s="24" t="e">
        <f>B51+1</f>
        <v>#REF!</v>
      </c>
      <c r="C52" s="27" t="s">
        <v>91</v>
      </c>
      <c r="D52" s="26">
        <v>150000000</v>
      </c>
      <c r="E52" s="26" t="s">
        <v>3</v>
      </c>
      <c r="F52" s="24" t="s">
        <v>4</v>
      </c>
      <c r="G52" s="16">
        <v>45566</v>
      </c>
      <c r="H52" s="16">
        <f t="shared" si="0"/>
        <v>45587</v>
      </c>
      <c r="I52" s="16">
        <f t="shared" si="1"/>
        <v>45617</v>
      </c>
      <c r="J52" s="16">
        <f t="shared" si="2"/>
        <v>45617</v>
      </c>
      <c r="K52" s="16">
        <f t="shared" si="3"/>
        <v>45638</v>
      </c>
      <c r="L52" s="16">
        <f t="shared" si="3"/>
        <v>45659</v>
      </c>
      <c r="M52" s="16">
        <f t="shared" si="3"/>
        <v>45680</v>
      </c>
      <c r="N52" s="16"/>
      <c r="O52" s="21" t="s">
        <v>1</v>
      </c>
      <c r="P52" s="20" t="s">
        <v>2</v>
      </c>
      <c r="Q52" s="2"/>
    </row>
    <row r="53" spans="1:17" s="3" customFormat="1" ht="31">
      <c r="A53" s="72" t="s">
        <v>15</v>
      </c>
      <c r="B53" s="24" t="e">
        <f>B52+1</f>
        <v>#REF!</v>
      </c>
      <c r="C53" s="27" t="s">
        <v>92</v>
      </c>
      <c r="D53" s="42">
        <v>100000000</v>
      </c>
      <c r="E53" s="19" t="s">
        <v>3</v>
      </c>
      <c r="F53" s="20" t="s">
        <v>4</v>
      </c>
      <c r="G53" s="16">
        <v>45505</v>
      </c>
      <c r="H53" s="16">
        <f t="shared" si="0"/>
        <v>45526</v>
      </c>
      <c r="I53" s="16">
        <f t="shared" si="1"/>
        <v>45556</v>
      </c>
      <c r="J53" s="16">
        <f t="shared" si="2"/>
        <v>45556</v>
      </c>
      <c r="K53" s="16">
        <f t="shared" si="3"/>
        <v>45577</v>
      </c>
      <c r="L53" s="16">
        <f t="shared" si="3"/>
        <v>45598</v>
      </c>
      <c r="M53" s="16">
        <f t="shared" si="3"/>
        <v>45619</v>
      </c>
      <c r="N53" s="16"/>
      <c r="O53" s="21" t="s">
        <v>1</v>
      </c>
      <c r="P53" s="20" t="s">
        <v>2</v>
      </c>
      <c r="Q53" s="2"/>
    </row>
    <row r="54" spans="1:17" s="3" customFormat="1" ht="31">
      <c r="A54" s="72" t="s">
        <v>15</v>
      </c>
      <c r="B54" s="24" t="e">
        <f t="shared" ref="B54:B59" si="9">B53+1</f>
        <v>#REF!</v>
      </c>
      <c r="C54" s="25" t="s">
        <v>45</v>
      </c>
      <c r="D54" s="42">
        <v>450000000</v>
      </c>
      <c r="E54" s="19" t="s">
        <v>3</v>
      </c>
      <c r="F54" s="20" t="s">
        <v>4</v>
      </c>
      <c r="G54" s="16">
        <v>45505</v>
      </c>
      <c r="H54" s="16">
        <f t="shared" si="0"/>
        <v>45526</v>
      </c>
      <c r="I54" s="16">
        <f t="shared" si="1"/>
        <v>45556</v>
      </c>
      <c r="J54" s="16">
        <f t="shared" si="2"/>
        <v>45556</v>
      </c>
      <c r="K54" s="16">
        <f t="shared" si="3"/>
        <v>45577</v>
      </c>
      <c r="L54" s="16">
        <f t="shared" si="3"/>
        <v>45598</v>
      </c>
      <c r="M54" s="16">
        <f t="shared" si="3"/>
        <v>45619</v>
      </c>
      <c r="N54" s="16"/>
      <c r="O54" s="21" t="s">
        <v>1</v>
      </c>
      <c r="P54" s="20" t="s">
        <v>2</v>
      </c>
      <c r="Q54" s="2"/>
    </row>
    <row r="55" spans="1:17" s="3" customFormat="1" ht="46.5">
      <c r="A55" s="72" t="s">
        <v>15</v>
      </c>
      <c r="B55" s="24" t="e">
        <f t="shared" si="9"/>
        <v>#REF!</v>
      </c>
      <c r="C55" s="25" t="s">
        <v>46</v>
      </c>
      <c r="D55" s="42">
        <v>230000000</v>
      </c>
      <c r="E55" s="19" t="s">
        <v>3</v>
      </c>
      <c r="F55" s="20" t="s">
        <v>4</v>
      </c>
      <c r="G55" s="16">
        <v>45474</v>
      </c>
      <c r="H55" s="16">
        <f t="shared" si="0"/>
        <v>45495</v>
      </c>
      <c r="I55" s="16">
        <f t="shared" si="1"/>
        <v>45525</v>
      </c>
      <c r="J55" s="16">
        <f t="shared" si="2"/>
        <v>45525</v>
      </c>
      <c r="K55" s="16">
        <f t="shared" si="3"/>
        <v>45546</v>
      </c>
      <c r="L55" s="16">
        <f t="shared" si="3"/>
        <v>45567</v>
      </c>
      <c r="M55" s="16">
        <f t="shared" si="3"/>
        <v>45588</v>
      </c>
      <c r="N55" s="16"/>
      <c r="O55" s="21" t="s">
        <v>1</v>
      </c>
      <c r="P55" s="20" t="s">
        <v>2</v>
      </c>
      <c r="Q55" s="2"/>
    </row>
    <row r="56" spans="1:17" s="3" customFormat="1" ht="46.5">
      <c r="A56" s="72" t="s">
        <v>15</v>
      </c>
      <c r="B56" s="24" t="e">
        <f t="shared" si="9"/>
        <v>#REF!</v>
      </c>
      <c r="C56" s="28" t="s">
        <v>47</v>
      </c>
      <c r="D56" s="19">
        <v>95000000</v>
      </c>
      <c r="E56" s="19" t="s">
        <v>3</v>
      </c>
      <c r="F56" s="20" t="s">
        <v>4</v>
      </c>
      <c r="G56" s="16">
        <v>45474</v>
      </c>
      <c r="H56" s="16">
        <f t="shared" si="0"/>
        <v>45495</v>
      </c>
      <c r="I56" s="16">
        <f t="shared" si="1"/>
        <v>45525</v>
      </c>
      <c r="J56" s="16">
        <f t="shared" si="2"/>
        <v>45525</v>
      </c>
      <c r="K56" s="16">
        <f t="shared" si="3"/>
        <v>45546</v>
      </c>
      <c r="L56" s="16">
        <f t="shared" si="3"/>
        <v>45567</v>
      </c>
      <c r="M56" s="16">
        <f t="shared" si="3"/>
        <v>45588</v>
      </c>
      <c r="N56" s="16"/>
      <c r="O56" s="21" t="s">
        <v>1</v>
      </c>
      <c r="P56" s="20" t="s">
        <v>2</v>
      </c>
      <c r="Q56" s="2"/>
    </row>
    <row r="57" spans="1:17" s="3" customFormat="1" ht="31">
      <c r="A57" s="72" t="s">
        <v>15</v>
      </c>
      <c r="B57" s="24" t="e">
        <f t="shared" si="9"/>
        <v>#REF!</v>
      </c>
      <c r="C57" s="28" t="s">
        <v>34</v>
      </c>
      <c r="D57" s="19">
        <v>50000000</v>
      </c>
      <c r="E57" s="19" t="s">
        <v>3</v>
      </c>
      <c r="F57" s="20" t="s">
        <v>4</v>
      </c>
      <c r="G57" s="16">
        <v>45566</v>
      </c>
      <c r="H57" s="16">
        <f t="shared" si="0"/>
        <v>45587</v>
      </c>
      <c r="I57" s="16">
        <f t="shared" si="1"/>
        <v>45617</v>
      </c>
      <c r="J57" s="16">
        <f t="shared" si="2"/>
        <v>45617</v>
      </c>
      <c r="K57" s="16">
        <f t="shared" si="3"/>
        <v>45638</v>
      </c>
      <c r="L57" s="16">
        <f t="shared" si="3"/>
        <v>45659</v>
      </c>
      <c r="M57" s="16">
        <f t="shared" si="3"/>
        <v>45680</v>
      </c>
      <c r="N57" s="16"/>
      <c r="O57" s="21" t="s">
        <v>1</v>
      </c>
      <c r="P57" s="20" t="s">
        <v>2</v>
      </c>
      <c r="Q57" s="2"/>
    </row>
    <row r="58" spans="1:17" s="3" customFormat="1" ht="62">
      <c r="A58" s="72" t="s">
        <v>15</v>
      </c>
      <c r="B58" s="24" t="e">
        <f t="shared" si="9"/>
        <v>#REF!</v>
      </c>
      <c r="C58" s="29" t="s">
        <v>48</v>
      </c>
      <c r="D58" s="43">
        <v>90000000</v>
      </c>
      <c r="E58" s="19" t="s">
        <v>3</v>
      </c>
      <c r="F58" s="20" t="s">
        <v>4</v>
      </c>
      <c r="G58" s="16">
        <v>45474</v>
      </c>
      <c r="H58" s="16">
        <f t="shared" si="0"/>
        <v>45495</v>
      </c>
      <c r="I58" s="16">
        <f t="shared" si="1"/>
        <v>45525</v>
      </c>
      <c r="J58" s="16">
        <f t="shared" si="2"/>
        <v>45525</v>
      </c>
      <c r="K58" s="16">
        <f t="shared" si="3"/>
        <v>45546</v>
      </c>
      <c r="L58" s="16">
        <f t="shared" si="3"/>
        <v>45567</v>
      </c>
      <c r="M58" s="16">
        <f t="shared" si="3"/>
        <v>45588</v>
      </c>
      <c r="N58" s="16"/>
      <c r="O58" s="21" t="s">
        <v>1</v>
      </c>
      <c r="P58" s="20" t="s">
        <v>2</v>
      </c>
      <c r="Q58" s="2"/>
    </row>
    <row r="59" spans="1:17" s="3" customFormat="1">
      <c r="A59" s="72" t="s">
        <v>15</v>
      </c>
      <c r="B59" s="24" t="e">
        <f t="shared" si="9"/>
        <v>#REF!</v>
      </c>
      <c r="C59" s="30" t="s">
        <v>49</v>
      </c>
      <c r="D59" s="42">
        <v>70000000</v>
      </c>
      <c r="E59" s="19" t="s">
        <v>3</v>
      </c>
      <c r="F59" s="20" t="s">
        <v>4</v>
      </c>
      <c r="G59" s="16">
        <v>45474</v>
      </c>
      <c r="H59" s="16">
        <f t="shared" si="0"/>
        <v>45495</v>
      </c>
      <c r="I59" s="16">
        <f t="shared" si="1"/>
        <v>45525</v>
      </c>
      <c r="J59" s="16">
        <f t="shared" si="2"/>
        <v>45525</v>
      </c>
      <c r="K59" s="16">
        <f t="shared" si="3"/>
        <v>45546</v>
      </c>
      <c r="L59" s="16">
        <f t="shared" si="3"/>
        <v>45567</v>
      </c>
      <c r="M59" s="16">
        <f t="shared" si="3"/>
        <v>45588</v>
      </c>
      <c r="N59" s="16"/>
      <c r="O59" s="21" t="s">
        <v>1</v>
      </c>
      <c r="P59" s="20" t="s">
        <v>2</v>
      </c>
      <c r="Q59" s="2"/>
    </row>
    <row r="60" spans="1:17" s="3" customFormat="1">
      <c r="A60" s="72" t="s">
        <v>17</v>
      </c>
      <c r="B60" s="20" t="e">
        <f>B59+1</f>
        <v>#REF!</v>
      </c>
      <c r="C60" s="22" t="s">
        <v>35</v>
      </c>
      <c r="D60" s="31">
        <v>1610000000</v>
      </c>
      <c r="E60" s="19" t="s">
        <v>3</v>
      </c>
      <c r="F60" s="20" t="s">
        <v>4</v>
      </c>
      <c r="G60" s="16">
        <v>45474</v>
      </c>
      <c r="H60" s="16">
        <f t="shared" ref="H60:H81" si="10">G60+21</f>
        <v>45495</v>
      </c>
      <c r="I60" s="16">
        <f t="shared" ref="I60:I81" si="11">+H60+30</f>
        <v>45525</v>
      </c>
      <c r="J60" s="16">
        <f t="shared" ref="J60:J81" si="12">I60</f>
        <v>45525</v>
      </c>
      <c r="K60" s="16">
        <f t="shared" ref="K60:M81" si="13">J60+21</f>
        <v>45546</v>
      </c>
      <c r="L60" s="16">
        <f t="shared" si="13"/>
        <v>45567</v>
      </c>
      <c r="M60" s="16">
        <f t="shared" si="13"/>
        <v>45588</v>
      </c>
      <c r="N60" s="16"/>
      <c r="O60" s="21" t="s">
        <v>1</v>
      </c>
      <c r="P60" s="20" t="s">
        <v>2</v>
      </c>
      <c r="Q60" s="2"/>
    </row>
    <row r="61" spans="1:17" s="3" customFormat="1" ht="31">
      <c r="A61" s="72" t="s">
        <v>17</v>
      </c>
      <c r="B61" s="20" t="e">
        <f>B60+1</f>
        <v>#REF!</v>
      </c>
      <c r="C61" s="18" t="s">
        <v>65</v>
      </c>
      <c r="D61" s="31">
        <v>20000000</v>
      </c>
      <c r="E61" s="19" t="s">
        <v>3</v>
      </c>
      <c r="F61" s="20" t="s">
        <v>4</v>
      </c>
      <c r="G61" s="16">
        <v>45474</v>
      </c>
      <c r="H61" s="16">
        <f t="shared" si="10"/>
        <v>45495</v>
      </c>
      <c r="I61" s="16">
        <f t="shared" si="11"/>
        <v>45525</v>
      </c>
      <c r="J61" s="16">
        <f t="shared" si="12"/>
        <v>45525</v>
      </c>
      <c r="K61" s="16">
        <f t="shared" si="13"/>
        <v>45546</v>
      </c>
      <c r="L61" s="16">
        <f t="shared" si="13"/>
        <v>45567</v>
      </c>
      <c r="M61" s="16">
        <f t="shared" si="13"/>
        <v>45588</v>
      </c>
      <c r="N61" s="16"/>
      <c r="O61" s="21" t="s">
        <v>1</v>
      </c>
      <c r="P61" s="20" t="s">
        <v>2</v>
      </c>
      <c r="Q61" s="2"/>
    </row>
    <row r="62" spans="1:17" s="3" customFormat="1">
      <c r="A62" s="72" t="s">
        <v>17</v>
      </c>
      <c r="B62" s="20" t="e">
        <f t="shared" ref="B62:B63" si="14">B61+1</f>
        <v>#REF!</v>
      </c>
      <c r="C62" s="22" t="s">
        <v>66</v>
      </c>
      <c r="D62" s="31">
        <v>6000000</v>
      </c>
      <c r="E62" s="19" t="s">
        <v>3</v>
      </c>
      <c r="F62" s="20" t="s">
        <v>4</v>
      </c>
      <c r="G62" s="16">
        <v>45474</v>
      </c>
      <c r="H62" s="16">
        <f t="shared" si="10"/>
        <v>45495</v>
      </c>
      <c r="I62" s="16">
        <f t="shared" si="11"/>
        <v>45525</v>
      </c>
      <c r="J62" s="16">
        <f t="shared" si="12"/>
        <v>45525</v>
      </c>
      <c r="K62" s="16">
        <f t="shared" si="13"/>
        <v>45546</v>
      </c>
      <c r="L62" s="16">
        <f t="shared" si="13"/>
        <v>45567</v>
      </c>
      <c r="M62" s="16">
        <f t="shared" si="13"/>
        <v>45588</v>
      </c>
      <c r="N62" s="16"/>
      <c r="O62" s="21" t="s">
        <v>1</v>
      </c>
      <c r="P62" s="20" t="s">
        <v>2</v>
      </c>
      <c r="Q62" s="2"/>
    </row>
    <row r="63" spans="1:17" s="3" customFormat="1">
      <c r="A63" s="72" t="s">
        <v>17</v>
      </c>
      <c r="B63" s="20" t="e">
        <f t="shared" si="14"/>
        <v>#REF!</v>
      </c>
      <c r="C63" s="22" t="s">
        <v>111</v>
      </c>
      <c r="D63" s="31">
        <v>64000000</v>
      </c>
      <c r="E63" s="19" t="s">
        <v>3</v>
      </c>
      <c r="F63" s="20" t="s">
        <v>4</v>
      </c>
      <c r="G63" s="16">
        <v>45474</v>
      </c>
      <c r="H63" s="16">
        <f t="shared" si="10"/>
        <v>45495</v>
      </c>
      <c r="I63" s="16">
        <f t="shared" si="11"/>
        <v>45525</v>
      </c>
      <c r="J63" s="16">
        <f t="shared" si="12"/>
        <v>45525</v>
      </c>
      <c r="K63" s="16">
        <f t="shared" si="13"/>
        <v>45546</v>
      </c>
      <c r="L63" s="16">
        <f t="shared" si="13"/>
        <v>45567</v>
      </c>
      <c r="M63" s="16">
        <f t="shared" si="13"/>
        <v>45588</v>
      </c>
      <c r="N63" s="16"/>
      <c r="O63" s="21" t="s">
        <v>1</v>
      </c>
      <c r="P63" s="20" t="s">
        <v>2</v>
      </c>
      <c r="Q63" s="2"/>
    </row>
    <row r="64" spans="1:17" s="3" customFormat="1" ht="31">
      <c r="A64" s="72" t="s">
        <v>18</v>
      </c>
      <c r="B64" s="20" t="e">
        <f>B63+1</f>
        <v>#REF!</v>
      </c>
      <c r="C64" s="32" t="s">
        <v>74</v>
      </c>
      <c r="D64" s="44">
        <v>200000000</v>
      </c>
      <c r="E64" s="19" t="s">
        <v>3</v>
      </c>
      <c r="F64" s="20" t="s">
        <v>4</v>
      </c>
      <c r="G64" s="16">
        <v>45717</v>
      </c>
      <c r="H64" s="16">
        <f t="shared" si="10"/>
        <v>45738</v>
      </c>
      <c r="I64" s="16">
        <f t="shared" si="11"/>
        <v>45768</v>
      </c>
      <c r="J64" s="16">
        <f t="shared" si="12"/>
        <v>45768</v>
      </c>
      <c r="K64" s="16">
        <f t="shared" si="13"/>
        <v>45789</v>
      </c>
      <c r="L64" s="16">
        <f t="shared" si="13"/>
        <v>45810</v>
      </c>
      <c r="M64" s="16">
        <f t="shared" si="13"/>
        <v>45831</v>
      </c>
      <c r="N64" s="16"/>
      <c r="O64" s="21" t="s">
        <v>1</v>
      </c>
      <c r="P64" s="20" t="s">
        <v>2</v>
      </c>
      <c r="Q64" s="2"/>
    </row>
    <row r="65" spans="1:17" s="3" customFormat="1" ht="31">
      <c r="A65" s="72" t="s">
        <v>18</v>
      </c>
      <c r="B65" s="20" t="e">
        <f>#REF!+1</f>
        <v>#REF!</v>
      </c>
      <c r="C65" s="33" t="s">
        <v>75</v>
      </c>
      <c r="D65" s="45">
        <v>90000000</v>
      </c>
      <c r="E65" s="19" t="s">
        <v>3</v>
      </c>
      <c r="F65" s="20" t="s">
        <v>4</v>
      </c>
      <c r="G65" s="16">
        <v>45672</v>
      </c>
      <c r="H65" s="16">
        <f t="shared" si="10"/>
        <v>45693</v>
      </c>
      <c r="I65" s="16">
        <f t="shared" si="11"/>
        <v>45723</v>
      </c>
      <c r="J65" s="16">
        <f t="shared" si="12"/>
        <v>45723</v>
      </c>
      <c r="K65" s="16">
        <f t="shared" si="13"/>
        <v>45744</v>
      </c>
      <c r="L65" s="16">
        <f t="shared" si="13"/>
        <v>45765</v>
      </c>
      <c r="M65" s="16">
        <f t="shared" si="13"/>
        <v>45786</v>
      </c>
      <c r="N65" s="16"/>
      <c r="O65" s="21" t="s">
        <v>1</v>
      </c>
      <c r="P65" s="20" t="s">
        <v>2</v>
      </c>
      <c r="Q65" s="2"/>
    </row>
    <row r="66" spans="1:17" s="3" customFormat="1">
      <c r="A66" s="72" t="s">
        <v>18</v>
      </c>
      <c r="B66" s="20" t="e">
        <f t="shared" ref="B66:B69" si="15">B65+1</f>
        <v>#REF!</v>
      </c>
      <c r="C66" s="32" t="s">
        <v>76</v>
      </c>
      <c r="D66" s="44">
        <v>140000000</v>
      </c>
      <c r="E66" s="19" t="s">
        <v>3</v>
      </c>
      <c r="F66" s="20" t="s">
        <v>4</v>
      </c>
      <c r="G66" s="16">
        <v>45566</v>
      </c>
      <c r="H66" s="16">
        <f t="shared" si="10"/>
        <v>45587</v>
      </c>
      <c r="I66" s="16">
        <f t="shared" si="11"/>
        <v>45617</v>
      </c>
      <c r="J66" s="16">
        <f t="shared" si="12"/>
        <v>45617</v>
      </c>
      <c r="K66" s="16">
        <f t="shared" si="13"/>
        <v>45638</v>
      </c>
      <c r="L66" s="16">
        <f t="shared" si="13"/>
        <v>45659</v>
      </c>
      <c r="M66" s="16">
        <f t="shared" si="13"/>
        <v>45680</v>
      </c>
      <c r="N66" s="16"/>
      <c r="O66" s="21" t="s">
        <v>1</v>
      </c>
      <c r="P66" s="20" t="s">
        <v>2</v>
      </c>
      <c r="Q66" s="2"/>
    </row>
    <row r="67" spans="1:17" s="3" customFormat="1" ht="31">
      <c r="A67" s="72" t="s">
        <v>18</v>
      </c>
      <c r="B67" s="20" t="e">
        <f t="shared" si="15"/>
        <v>#REF!</v>
      </c>
      <c r="C67" s="32" t="s">
        <v>77</v>
      </c>
      <c r="D67" s="44">
        <v>95000000</v>
      </c>
      <c r="E67" s="19" t="s">
        <v>3</v>
      </c>
      <c r="F67" s="20" t="s">
        <v>4</v>
      </c>
      <c r="G67" s="16">
        <v>45566</v>
      </c>
      <c r="H67" s="16">
        <f t="shared" si="10"/>
        <v>45587</v>
      </c>
      <c r="I67" s="16">
        <f t="shared" si="11"/>
        <v>45617</v>
      </c>
      <c r="J67" s="16">
        <f t="shared" si="12"/>
        <v>45617</v>
      </c>
      <c r="K67" s="16">
        <f t="shared" si="13"/>
        <v>45638</v>
      </c>
      <c r="L67" s="16">
        <f t="shared" si="13"/>
        <v>45659</v>
      </c>
      <c r="M67" s="16">
        <f t="shared" si="13"/>
        <v>45680</v>
      </c>
      <c r="N67" s="16"/>
      <c r="O67" s="21" t="s">
        <v>1</v>
      </c>
      <c r="P67" s="20" t="s">
        <v>2</v>
      </c>
      <c r="Q67" s="2"/>
    </row>
    <row r="68" spans="1:17" s="3" customFormat="1">
      <c r="A68" s="72" t="s">
        <v>18</v>
      </c>
      <c r="B68" s="20" t="e">
        <f t="shared" si="15"/>
        <v>#REF!</v>
      </c>
      <c r="C68" s="32" t="s">
        <v>78</v>
      </c>
      <c r="D68" s="44">
        <v>59850000</v>
      </c>
      <c r="E68" s="19" t="s">
        <v>3</v>
      </c>
      <c r="F68" s="20" t="s">
        <v>4</v>
      </c>
      <c r="G68" s="16">
        <v>45505</v>
      </c>
      <c r="H68" s="16">
        <f t="shared" si="10"/>
        <v>45526</v>
      </c>
      <c r="I68" s="16">
        <f t="shared" si="11"/>
        <v>45556</v>
      </c>
      <c r="J68" s="16">
        <f t="shared" si="12"/>
        <v>45556</v>
      </c>
      <c r="K68" s="16">
        <f t="shared" si="13"/>
        <v>45577</v>
      </c>
      <c r="L68" s="16">
        <f t="shared" si="13"/>
        <v>45598</v>
      </c>
      <c r="M68" s="16">
        <f t="shared" si="13"/>
        <v>45619</v>
      </c>
      <c r="N68" s="16"/>
      <c r="O68" s="21" t="s">
        <v>1</v>
      </c>
      <c r="P68" s="20" t="s">
        <v>2</v>
      </c>
      <c r="Q68" s="2"/>
    </row>
    <row r="69" spans="1:17" s="3" customFormat="1">
      <c r="A69" s="72" t="s">
        <v>18</v>
      </c>
      <c r="B69" s="20" t="e">
        <f t="shared" si="15"/>
        <v>#REF!</v>
      </c>
      <c r="C69" s="61" t="s">
        <v>79</v>
      </c>
      <c r="D69" s="44">
        <v>20000000</v>
      </c>
      <c r="E69" s="19" t="s">
        <v>3</v>
      </c>
      <c r="F69" s="20" t="s">
        <v>12</v>
      </c>
      <c r="G69" s="16">
        <v>45672</v>
      </c>
      <c r="H69" s="16">
        <f t="shared" si="10"/>
        <v>45693</v>
      </c>
      <c r="I69" s="16">
        <f t="shared" si="11"/>
        <v>45723</v>
      </c>
      <c r="J69" s="16">
        <f t="shared" si="12"/>
        <v>45723</v>
      </c>
      <c r="K69" s="16">
        <f t="shared" si="13"/>
        <v>45744</v>
      </c>
      <c r="L69" s="16">
        <f t="shared" si="13"/>
        <v>45765</v>
      </c>
      <c r="M69" s="16">
        <f t="shared" si="13"/>
        <v>45786</v>
      </c>
      <c r="N69" s="16"/>
      <c r="O69" s="21" t="s">
        <v>1</v>
      </c>
      <c r="P69" s="20" t="s">
        <v>2</v>
      </c>
      <c r="Q69" s="2"/>
    </row>
    <row r="70" spans="1:17" s="3" customFormat="1">
      <c r="A70" s="72" t="s">
        <v>18</v>
      </c>
      <c r="B70" s="59" t="e">
        <f t="shared" ref="B70:B79" si="16">B69+1</f>
        <v>#REF!</v>
      </c>
      <c r="C70" s="60" t="s">
        <v>112</v>
      </c>
      <c r="D70" s="53">
        <v>500000000</v>
      </c>
      <c r="E70" s="19" t="s">
        <v>3</v>
      </c>
      <c r="F70" s="20" t="s">
        <v>4</v>
      </c>
      <c r="G70" s="16">
        <v>45853</v>
      </c>
      <c r="H70" s="16">
        <f t="shared" si="10"/>
        <v>45874</v>
      </c>
      <c r="I70" s="16">
        <f t="shared" si="11"/>
        <v>45904</v>
      </c>
      <c r="J70" s="16">
        <f t="shared" si="12"/>
        <v>45904</v>
      </c>
      <c r="K70" s="16">
        <f t="shared" si="13"/>
        <v>45925</v>
      </c>
      <c r="L70" s="16">
        <f t="shared" si="13"/>
        <v>45946</v>
      </c>
      <c r="M70" s="16">
        <f t="shared" si="13"/>
        <v>45967</v>
      </c>
      <c r="N70" s="16"/>
      <c r="O70" s="21" t="s">
        <v>1</v>
      </c>
      <c r="P70" s="20" t="s">
        <v>2</v>
      </c>
      <c r="Q70" s="2"/>
    </row>
    <row r="71" spans="1:17" s="3" customFormat="1" ht="23.4" customHeight="1">
      <c r="A71" s="72" t="s">
        <v>18</v>
      </c>
      <c r="B71" s="20" t="e">
        <f t="shared" si="16"/>
        <v>#REF!</v>
      </c>
      <c r="C71" s="65" t="s">
        <v>113</v>
      </c>
      <c r="D71" s="66">
        <v>523900000</v>
      </c>
      <c r="E71" s="67" t="s">
        <v>3</v>
      </c>
      <c r="F71" s="20" t="s">
        <v>12</v>
      </c>
      <c r="G71" s="16">
        <v>45488</v>
      </c>
      <c r="H71" s="16">
        <f t="shared" si="10"/>
        <v>45509</v>
      </c>
      <c r="I71" s="16">
        <f t="shared" si="11"/>
        <v>45539</v>
      </c>
      <c r="J71" s="16">
        <f t="shared" si="12"/>
        <v>45539</v>
      </c>
      <c r="K71" s="16">
        <f t="shared" si="13"/>
        <v>45560</v>
      </c>
      <c r="L71" s="16">
        <f t="shared" si="13"/>
        <v>45581</v>
      </c>
      <c r="M71" s="16">
        <f t="shared" si="13"/>
        <v>45602</v>
      </c>
      <c r="N71" s="16"/>
      <c r="O71" s="21" t="s">
        <v>1</v>
      </c>
      <c r="P71" s="20" t="s">
        <v>2</v>
      </c>
      <c r="Q71" s="2"/>
    </row>
    <row r="72" spans="1:17" s="3" customFormat="1" ht="21" customHeight="1">
      <c r="A72" s="72" t="s">
        <v>18</v>
      </c>
      <c r="B72" s="20" t="e">
        <f t="shared" si="16"/>
        <v>#REF!</v>
      </c>
      <c r="C72" s="65" t="s">
        <v>114</v>
      </c>
      <c r="D72" s="66">
        <v>88400000</v>
      </c>
      <c r="E72" s="19" t="s">
        <v>3</v>
      </c>
      <c r="F72" s="20" t="s">
        <v>12</v>
      </c>
      <c r="G72" s="16">
        <v>45748</v>
      </c>
      <c r="H72" s="16">
        <f t="shared" si="10"/>
        <v>45769</v>
      </c>
      <c r="I72" s="16">
        <f t="shared" si="11"/>
        <v>45799</v>
      </c>
      <c r="J72" s="16">
        <f>I72</f>
        <v>45799</v>
      </c>
      <c r="K72" s="16">
        <f>J72+21</f>
        <v>45820</v>
      </c>
      <c r="L72" s="16">
        <f t="shared" si="13"/>
        <v>45841</v>
      </c>
      <c r="M72" s="16">
        <f t="shared" si="13"/>
        <v>45862</v>
      </c>
      <c r="N72" s="16"/>
      <c r="O72" s="21" t="s">
        <v>1</v>
      </c>
      <c r="P72" s="20" t="s">
        <v>2</v>
      </c>
      <c r="Q72" s="2"/>
    </row>
    <row r="73" spans="1:17" s="3" customFormat="1" ht="24.65" customHeight="1">
      <c r="A73" s="72" t="s">
        <v>18</v>
      </c>
      <c r="B73" s="20" t="e">
        <f t="shared" si="16"/>
        <v>#REF!</v>
      </c>
      <c r="C73" s="41" t="s">
        <v>115</v>
      </c>
      <c r="D73" s="68">
        <v>30000000</v>
      </c>
      <c r="E73" s="19" t="s">
        <v>87</v>
      </c>
      <c r="F73" s="20" t="s">
        <v>4</v>
      </c>
      <c r="G73" s="16">
        <v>45566</v>
      </c>
      <c r="H73" s="16">
        <f t="shared" si="10"/>
        <v>45587</v>
      </c>
      <c r="I73" s="16">
        <f>+H73+30</f>
        <v>45617</v>
      </c>
      <c r="J73" s="16">
        <f>I73</f>
        <v>45617</v>
      </c>
      <c r="K73" s="16">
        <f>J73+21</f>
        <v>45638</v>
      </c>
      <c r="L73" s="16">
        <f t="shared" si="13"/>
        <v>45659</v>
      </c>
      <c r="M73" s="16">
        <f t="shared" si="13"/>
        <v>45680</v>
      </c>
      <c r="N73" s="16"/>
      <c r="O73" s="21" t="s">
        <v>1</v>
      </c>
      <c r="P73" s="20" t="s">
        <v>2</v>
      </c>
      <c r="Q73" s="2"/>
    </row>
    <row r="74" spans="1:17" s="3" customFormat="1">
      <c r="A74" s="72" t="s">
        <v>18</v>
      </c>
      <c r="B74" s="20" t="e">
        <f t="shared" si="16"/>
        <v>#REF!</v>
      </c>
      <c r="C74" s="20" t="s">
        <v>59</v>
      </c>
      <c r="D74" s="22">
        <v>6000000</v>
      </c>
      <c r="E74" s="19" t="s">
        <v>3</v>
      </c>
      <c r="F74" s="20" t="s">
        <v>4</v>
      </c>
      <c r="G74" s="16">
        <v>45567</v>
      </c>
      <c r="H74" s="16">
        <f t="shared" si="10"/>
        <v>45588</v>
      </c>
      <c r="I74" s="16">
        <f t="shared" si="11"/>
        <v>45618</v>
      </c>
      <c r="J74" s="16">
        <f t="shared" si="12"/>
        <v>45618</v>
      </c>
      <c r="K74" s="16">
        <f t="shared" si="13"/>
        <v>45639</v>
      </c>
      <c r="L74" s="16">
        <f t="shared" si="13"/>
        <v>45660</v>
      </c>
      <c r="M74" s="16">
        <f t="shared" si="13"/>
        <v>45681</v>
      </c>
      <c r="N74" s="16"/>
      <c r="O74" s="21" t="s">
        <v>1</v>
      </c>
      <c r="P74" s="20" t="s">
        <v>2</v>
      </c>
      <c r="Q74" s="2"/>
    </row>
    <row r="75" spans="1:17" s="3" customFormat="1" ht="19.25" customHeight="1">
      <c r="A75" s="72" t="s">
        <v>103</v>
      </c>
      <c r="B75" s="20" t="e">
        <f t="shared" si="16"/>
        <v>#REF!</v>
      </c>
      <c r="C75" s="28" t="s">
        <v>84</v>
      </c>
      <c r="D75" s="18">
        <v>200000000</v>
      </c>
      <c r="E75" s="34" t="s">
        <v>87</v>
      </c>
      <c r="F75" s="20" t="s">
        <v>4</v>
      </c>
      <c r="G75" s="16">
        <v>45748</v>
      </c>
      <c r="H75" s="16">
        <f t="shared" si="10"/>
        <v>45769</v>
      </c>
      <c r="I75" s="16">
        <f t="shared" si="11"/>
        <v>45799</v>
      </c>
      <c r="J75" s="16">
        <f t="shared" si="12"/>
        <v>45799</v>
      </c>
      <c r="K75" s="16">
        <f t="shared" si="13"/>
        <v>45820</v>
      </c>
      <c r="L75" s="16">
        <f t="shared" si="13"/>
        <v>45841</v>
      </c>
      <c r="M75" s="16">
        <f t="shared" si="13"/>
        <v>45862</v>
      </c>
      <c r="N75" s="16"/>
      <c r="O75" s="21" t="s">
        <v>1</v>
      </c>
      <c r="P75" s="20" t="s">
        <v>2</v>
      </c>
      <c r="Q75" s="2"/>
    </row>
    <row r="76" spans="1:17" s="3" customFormat="1" ht="45">
      <c r="A76" s="72" t="s">
        <v>103</v>
      </c>
      <c r="B76" s="20" t="e">
        <f t="shared" si="16"/>
        <v>#REF!</v>
      </c>
      <c r="C76" s="28" t="s">
        <v>85</v>
      </c>
      <c r="D76" s="18">
        <v>100000000</v>
      </c>
      <c r="E76" s="34" t="s">
        <v>87</v>
      </c>
      <c r="F76" s="20" t="s">
        <v>4</v>
      </c>
      <c r="G76" s="16">
        <v>45672</v>
      </c>
      <c r="H76" s="16">
        <f t="shared" si="10"/>
        <v>45693</v>
      </c>
      <c r="I76" s="16">
        <f t="shared" si="11"/>
        <v>45723</v>
      </c>
      <c r="J76" s="16">
        <f t="shared" si="12"/>
        <v>45723</v>
      </c>
      <c r="K76" s="16">
        <f t="shared" si="13"/>
        <v>45744</v>
      </c>
      <c r="L76" s="16">
        <f t="shared" si="13"/>
        <v>45765</v>
      </c>
      <c r="M76" s="16">
        <f t="shared" si="13"/>
        <v>45786</v>
      </c>
      <c r="N76" s="16"/>
      <c r="O76" s="21" t="s">
        <v>1</v>
      </c>
      <c r="P76" s="20" t="s">
        <v>2</v>
      </c>
      <c r="Q76" s="2"/>
    </row>
    <row r="77" spans="1:17" s="3" customFormat="1" ht="31">
      <c r="A77" s="72" t="s">
        <v>104</v>
      </c>
      <c r="B77" s="20" t="e">
        <f t="shared" si="16"/>
        <v>#REF!</v>
      </c>
      <c r="C77" s="28" t="s">
        <v>105</v>
      </c>
      <c r="D77" s="18">
        <v>90000000</v>
      </c>
      <c r="E77" s="34" t="s">
        <v>3</v>
      </c>
      <c r="F77" s="20" t="s">
        <v>4</v>
      </c>
      <c r="G77" s="51">
        <v>45717</v>
      </c>
      <c r="H77" s="16">
        <f t="shared" si="10"/>
        <v>45738</v>
      </c>
      <c r="I77" s="16">
        <f t="shared" si="11"/>
        <v>45768</v>
      </c>
      <c r="J77" s="16">
        <f t="shared" si="12"/>
        <v>45768</v>
      </c>
      <c r="K77" s="16">
        <f t="shared" si="13"/>
        <v>45789</v>
      </c>
      <c r="L77" s="16">
        <f t="shared" si="13"/>
        <v>45810</v>
      </c>
      <c r="M77" s="16">
        <f t="shared" si="13"/>
        <v>45831</v>
      </c>
      <c r="N77" s="16"/>
      <c r="O77" s="21" t="s">
        <v>1</v>
      </c>
      <c r="P77" s="20" t="s">
        <v>2</v>
      </c>
      <c r="Q77" s="2"/>
    </row>
    <row r="78" spans="1:17" s="3" customFormat="1" ht="31">
      <c r="A78" s="72" t="s">
        <v>104</v>
      </c>
      <c r="B78" s="20" t="e">
        <f t="shared" si="16"/>
        <v>#REF!</v>
      </c>
      <c r="C78" s="28" t="s">
        <v>106</v>
      </c>
      <c r="D78" s="18">
        <v>30000000</v>
      </c>
      <c r="E78" s="34" t="s">
        <v>3</v>
      </c>
      <c r="F78" s="20" t="s">
        <v>4</v>
      </c>
      <c r="G78" s="51">
        <v>45717</v>
      </c>
      <c r="H78" s="16">
        <f>G78+21</f>
        <v>45738</v>
      </c>
      <c r="I78" s="16">
        <f>+H78+30</f>
        <v>45768</v>
      </c>
      <c r="J78" s="16">
        <f>I78</f>
        <v>45768</v>
      </c>
      <c r="K78" s="16">
        <f t="shared" ref="K78:M79" si="17">J78+21</f>
        <v>45789</v>
      </c>
      <c r="L78" s="16">
        <f t="shared" si="17"/>
        <v>45810</v>
      </c>
      <c r="M78" s="16">
        <f t="shared" si="17"/>
        <v>45831</v>
      </c>
      <c r="N78" s="16"/>
      <c r="O78" s="21" t="s">
        <v>1</v>
      </c>
      <c r="P78" s="20" t="s">
        <v>2</v>
      </c>
      <c r="Q78" s="2"/>
    </row>
    <row r="79" spans="1:17" s="3" customFormat="1" ht="30" customHeight="1">
      <c r="A79" s="72" t="s">
        <v>104</v>
      </c>
      <c r="B79" s="20" t="e">
        <f t="shared" si="16"/>
        <v>#REF!</v>
      </c>
      <c r="C79" s="36" t="s">
        <v>108</v>
      </c>
      <c r="D79" s="18">
        <v>250000000</v>
      </c>
      <c r="E79" s="19" t="s">
        <v>3</v>
      </c>
      <c r="F79" s="2" t="s">
        <v>4</v>
      </c>
      <c r="G79" s="62">
        <v>45597</v>
      </c>
      <c r="H79" s="16">
        <f>G79+21</f>
        <v>45618</v>
      </c>
      <c r="I79" s="16">
        <f>+H79+30</f>
        <v>45648</v>
      </c>
      <c r="J79" s="16">
        <f>I79</f>
        <v>45648</v>
      </c>
      <c r="K79" s="16">
        <f t="shared" si="17"/>
        <v>45669</v>
      </c>
      <c r="L79" s="16">
        <f t="shared" si="17"/>
        <v>45690</v>
      </c>
      <c r="M79" s="16">
        <f t="shared" si="17"/>
        <v>45711</v>
      </c>
      <c r="N79" s="69"/>
      <c r="O79" s="38" t="s">
        <v>1</v>
      </c>
      <c r="P79" s="38" t="s">
        <v>2</v>
      </c>
    </row>
    <row r="80" spans="1:17" s="3" customFormat="1" ht="15.65" customHeight="1">
      <c r="A80" s="72" t="s">
        <v>62</v>
      </c>
      <c r="B80" s="20">
        <v>1</v>
      </c>
      <c r="C80" s="20" t="s">
        <v>60</v>
      </c>
      <c r="D80" s="22">
        <v>20000000</v>
      </c>
      <c r="E80" s="19" t="s">
        <v>3</v>
      </c>
      <c r="F80" s="20" t="s">
        <v>4</v>
      </c>
      <c r="G80" s="16">
        <v>45505</v>
      </c>
      <c r="H80" s="16">
        <f t="shared" si="10"/>
        <v>45526</v>
      </c>
      <c r="I80" s="16">
        <f t="shared" si="11"/>
        <v>45556</v>
      </c>
      <c r="J80" s="16">
        <f t="shared" si="12"/>
        <v>45556</v>
      </c>
      <c r="K80" s="16">
        <f t="shared" si="13"/>
        <v>45577</v>
      </c>
      <c r="L80" s="16">
        <f t="shared" si="13"/>
        <v>45598</v>
      </c>
      <c r="M80" s="16">
        <f t="shared" si="13"/>
        <v>45619</v>
      </c>
      <c r="N80" s="16"/>
      <c r="O80" s="21" t="s">
        <v>1</v>
      </c>
      <c r="P80" s="20" t="s">
        <v>2</v>
      </c>
      <c r="Q80" s="2"/>
    </row>
    <row r="81" spans="1:17" s="3" customFormat="1" ht="31">
      <c r="A81" s="73" t="s">
        <v>16</v>
      </c>
      <c r="B81" s="20" t="e">
        <f>#REF!+1</f>
        <v>#REF!</v>
      </c>
      <c r="C81" s="36" t="s">
        <v>67</v>
      </c>
      <c r="D81" s="18">
        <v>75000000</v>
      </c>
      <c r="E81" s="19" t="s">
        <v>3</v>
      </c>
      <c r="F81" s="20" t="s">
        <v>4</v>
      </c>
      <c r="G81" s="16">
        <v>45536</v>
      </c>
      <c r="H81" s="16">
        <f t="shared" si="10"/>
        <v>45557</v>
      </c>
      <c r="I81" s="16">
        <f t="shared" si="11"/>
        <v>45587</v>
      </c>
      <c r="J81" s="16">
        <f t="shared" si="12"/>
        <v>45587</v>
      </c>
      <c r="K81" s="16">
        <f t="shared" si="13"/>
        <v>45608</v>
      </c>
      <c r="L81" s="16">
        <f t="shared" si="13"/>
        <v>45629</v>
      </c>
      <c r="M81" s="16">
        <f t="shared" si="13"/>
        <v>45650</v>
      </c>
      <c r="N81" s="16"/>
      <c r="O81" s="21" t="s">
        <v>1</v>
      </c>
      <c r="P81" s="20" t="s">
        <v>2</v>
      </c>
      <c r="Q81" s="2"/>
    </row>
    <row r="82" spans="1:17" s="3" customFormat="1" ht="46.5">
      <c r="A82" s="73" t="s">
        <v>16</v>
      </c>
      <c r="B82" s="20" t="e">
        <f>B81+1</f>
        <v>#REF!</v>
      </c>
      <c r="C82" s="36" t="s">
        <v>68</v>
      </c>
      <c r="D82" s="18">
        <v>20000000</v>
      </c>
      <c r="E82" s="19" t="s">
        <v>3</v>
      </c>
      <c r="F82" s="20" t="s">
        <v>4</v>
      </c>
      <c r="G82" s="16">
        <v>45566</v>
      </c>
      <c r="H82" s="16">
        <f>G82+21</f>
        <v>45587</v>
      </c>
      <c r="I82" s="16">
        <f>+H82+30</f>
        <v>45617</v>
      </c>
      <c r="J82" s="16">
        <f>I82</f>
        <v>45617</v>
      </c>
      <c r="K82" s="16">
        <f>J82+21</f>
        <v>45638</v>
      </c>
      <c r="L82" s="16">
        <f>K82+21</f>
        <v>45659</v>
      </c>
      <c r="M82" s="16">
        <f>L82+21</f>
        <v>45680</v>
      </c>
      <c r="N82" s="16"/>
      <c r="O82" s="21" t="s">
        <v>1</v>
      </c>
      <c r="P82" s="20" t="s">
        <v>2</v>
      </c>
      <c r="Q82" s="2"/>
    </row>
    <row r="83" spans="1:17" s="38" customFormat="1" ht="31">
      <c r="A83" s="47" t="s">
        <v>104</v>
      </c>
      <c r="B83" s="54" t="e">
        <f>B82+1</f>
        <v>#REF!</v>
      </c>
      <c r="C83" s="52" t="s">
        <v>107</v>
      </c>
      <c r="D83" s="56">
        <v>51800000</v>
      </c>
      <c r="E83" s="19" t="s">
        <v>3</v>
      </c>
      <c r="F83" s="38" t="s">
        <v>4</v>
      </c>
      <c r="G83" s="55">
        <v>45566</v>
      </c>
      <c r="H83" s="16">
        <f t="shared" ref="H83" si="18">G83+21</f>
        <v>45587</v>
      </c>
      <c r="I83" s="16">
        <f t="shared" ref="I83" si="19">+H83+30</f>
        <v>45617</v>
      </c>
      <c r="J83" s="16">
        <f t="shared" ref="J83" si="20">I83</f>
        <v>45617</v>
      </c>
      <c r="K83" s="16">
        <f t="shared" ref="K83" si="21">J83+21</f>
        <v>45638</v>
      </c>
      <c r="L83" s="16">
        <f t="shared" ref="L83" si="22">K83+21</f>
        <v>45659</v>
      </c>
      <c r="M83" s="16">
        <f t="shared" ref="M83" si="23">L83+21</f>
        <v>45680</v>
      </c>
      <c r="N83" s="69"/>
      <c r="O83" s="38" t="s">
        <v>1</v>
      </c>
      <c r="P83" s="38" t="s">
        <v>2</v>
      </c>
    </row>
    <row r="84" spans="1:17">
      <c r="D84" s="9"/>
      <c r="F84" s="6"/>
    </row>
    <row r="85" spans="1:17">
      <c r="D85" s="9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D474D73575246B5D9E273DAADD433" ma:contentTypeVersion="7" ma:contentTypeDescription="Create a new document." ma:contentTypeScope="" ma:versionID="0019eb64a8c129da5a3e9a1d0e4f3637">
  <xsd:schema xmlns:xsd="http://www.w3.org/2001/XMLSchema" xmlns:xs="http://www.w3.org/2001/XMLSchema" xmlns:p="http://schemas.microsoft.com/office/2006/metadata/properties" xmlns:ns3="8cf73fe1-a256-44fd-93af-682920f58f6b" xmlns:ns4="84826458-a436-4dde-bb37-0cf4344798ca" targetNamespace="http://schemas.microsoft.com/office/2006/metadata/properties" ma:root="true" ma:fieldsID="66028f33fc7bc31b6c892ae9426767e3" ns3:_="" ns4:_="">
    <xsd:import namespace="8cf73fe1-a256-44fd-93af-682920f58f6b"/>
    <xsd:import namespace="84826458-a436-4dde-bb37-0cf4344798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3fe1-a256-44fd-93af-682920f58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26458-a436-4dde-bb37-0cf4344798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02CF5-D030-417F-9A5A-EB72E1C05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5F568-B445-4761-BCC3-1EE048978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3fe1-a256-44fd-93af-682920f58f6b"/>
    <ds:schemaRef ds:uri="84826458-a436-4dde-bb37-0cf4344798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 PP 2024-2025 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ghategekimana</dc:creator>
  <cp:lastModifiedBy>Kevin Irankunda</cp:lastModifiedBy>
  <cp:lastPrinted>2021-06-11T11:07:37Z</cp:lastPrinted>
  <dcterms:created xsi:type="dcterms:W3CDTF">2015-05-13T10:26:58Z</dcterms:created>
  <dcterms:modified xsi:type="dcterms:W3CDTF">2024-09-23T14:07:24Z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0x01010072DD474D73575246B5D9E273DAADD433</vt:lpwstr>
  </property>
</Properties>
</file>