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itnami\wappstack-5.6.19-0\apache2\htdocs\dbproj\DatabaseProject\BackEnd\Excel tables\"/>
    </mc:Choice>
  </mc:AlternateContent>
  <bookViews>
    <workbookView xWindow="0" yWindow="0" windowWidth="24000" windowHeight="9885" activeTab="2"/>
  </bookViews>
  <sheets>
    <sheet name="imdbmoviescrape 18th Mar 15_32" sheetId="1" r:id="rId1"/>
    <sheet name="cleandata" sheetId="2" r:id="rId2"/>
    <sheet name="manual insert" sheetId="5" r:id="rId3"/>
    <sheet name="stars" sheetId="3" r:id="rId4"/>
    <sheet name="genres" sheetId="4" r:id="rId5"/>
  </sheets>
  <definedNames>
    <definedName name="_xlnm._FilterDatabase" localSheetId="1" hidden="1">cleandata!$A$1:$R$1</definedName>
  </definedNames>
  <calcPr calcId="152511"/>
</workbook>
</file>

<file path=xl/calcChain.xml><?xml version="1.0" encoding="utf-8"?>
<calcChain xmlns="http://schemas.openxmlformats.org/spreadsheetml/2006/main">
  <c r="C20" i="5" l="1"/>
  <c r="C19" i="5"/>
  <c r="C18" i="5"/>
  <c r="C17" i="5"/>
  <c r="C16" i="5"/>
  <c r="C15" i="5"/>
  <c r="C14" i="5"/>
  <c r="D40" i="3" l="1"/>
  <c r="D34" i="3"/>
  <c r="D28" i="3"/>
  <c r="D26" i="3"/>
  <c r="D23" i="3"/>
  <c r="D18" i="3"/>
  <c r="D12" i="3"/>
  <c r="D9" i="3"/>
  <c r="D4" i="3"/>
  <c r="F3" i="4" l="1"/>
  <c r="C3" i="4" s="1"/>
  <c r="F4" i="4"/>
  <c r="C4" i="4" s="1"/>
  <c r="F5" i="4"/>
  <c r="C5" i="4" s="1"/>
  <c r="F6" i="4"/>
  <c r="C6" i="4" s="1"/>
  <c r="F7" i="4"/>
  <c r="C7" i="4" s="1"/>
  <c r="F8" i="4"/>
  <c r="C8" i="4" s="1"/>
  <c r="F9" i="4"/>
  <c r="C9" i="4" s="1"/>
  <c r="F10" i="4"/>
  <c r="C10" i="4" s="1"/>
  <c r="F11" i="4"/>
  <c r="C11" i="4" s="1"/>
  <c r="F12" i="4"/>
  <c r="C12" i="4" s="1"/>
  <c r="F13" i="4"/>
  <c r="C13" i="4" s="1"/>
  <c r="F14" i="4"/>
  <c r="C14" i="4" s="1"/>
  <c r="F15" i="4"/>
  <c r="C15" i="4" s="1"/>
  <c r="F16" i="4"/>
  <c r="C16" i="4" s="1"/>
  <c r="F17" i="4"/>
  <c r="C17" i="4" s="1"/>
  <c r="F18" i="4"/>
  <c r="C18" i="4" s="1"/>
  <c r="F19" i="4"/>
  <c r="C19" i="4" s="1"/>
  <c r="F20" i="4"/>
  <c r="C20" i="4" s="1"/>
  <c r="F21" i="4"/>
  <c r="C21" i="4" s="1"/>
  <c r="F22" i="4"/>
  <c r="C22" i="4" s="1"/>
  <c r="F23" i="4"/>
  <c r="C23" i="4" s="1"/>
  <c r="F24" i="4"/>
  <c r="C24" i="4" s="1"/>
  <c r="F25" i="4"/>
  <c r="C25" i="4" s="1"/>
  <c r="F26" i="4"/>
  <c r="C26" i="4" s="1"/>
  <c r="F27" i="4"/>
  <c r="C27" i="4" s="1"/>
  <c r="F28" i="4"/>
  <c r="C28" i="4" s="1"/>
  <c r="F29" i="4"/>
  <c r="C29" i="4" s="1"/>
  <c r="F30" i="4"/>
  <c r="C30" i="4" s="1"/>
  <c r="F31" i="4"/>
  <c r="C31" i="4" s="1"/>
  <c r="F32" i="4"/>
  <c r="C32" i="4" s="1"/>
  <c r="F33" i="4"/>
  <c r="C33" i="4" s="1"/>
  <c r="F34" i="4"/>
  <c r="C34" i="4" s="1"/>
  <c r="F35" i="4"/>
  <c r="C35" i="4" s="1"/>
  <c r="F36" i="4"/>
  <c r="C36" i="4" s="1"/>
  <c r="F37" i="4"/>
  <c r="C37" i="4" s="1"/>
  <c r="F38" i="4"/>
  <c r="C38" i="4" s="1"/>
  <c r="F39" i="4"/>
  <c r="C39" i="4" s="1"/>
  <c r="F40" i="4"/>
  <c r="C40" i="4" s="1"/>
  <c r="F41" i="4"/>
  <c r="C41" i="4" s="1"/>
  <c r="F42" i="4"/>
  <c r="C42" i="4" s="1"/>
  <c r="F43" i="4"/>
  <c r="C43" i="4" s="1"/>
  <c r="F44" i="4"/>
  <c r="C44" i="4" s="1"/>
  <c r="F45" i="4"/>
  <c r="C45" i="4" s="1"/>
  <c r="F46" i="4"/>
  <c r="C46" i="4" s="1"/>
  <c r="F47" i="4"/>
  <c r="C47" i="4" s="1"/>
  <c r="F48" i="4"/>
  <c r="C48" i="4" s="1"/>
  <c r="F49" i="4"/>
  <c r="C49" i="4" s="1"/>
  <c r="F50" i="4"/>
  <c r="C50" i="4" s="1"/>
  <c r="F51" i="4"/>
  <c r="C51" i="4" s="1"/>
  <c r="F52" i="4"/>
  <c r="C52" i="4" s="1"/>
  <c r="F53" i="4"/>
  <c r="C53" i="4" s="1"/>
  <c r="F54" i="4"/>
  <c r="C54" i="4" s="1"/>
  <c r="F55" i="4"/>
  <c r="C55" i="4" s="1"/>
  <c r="F56" i="4"/>
  <c r="C56" i="4" s="1"/>
  <c r="F57" i="4"/>
  <c r="C57" i="4" s="1"/>
  <c r="F58" i="4"/>
  <c r="C58" i="4" s="1"/>
  <c r="F59" i="4"/>
  <c r="C59" i="4" s="1"/>
  <c r="F60" i="4"/>
  <c r="C60" i="4" s="1"/>
  <c r="F61" i="4"/>
  <c r="C61" i="4" s="1"/>
  <c r="F62" i="4"/>
  <c r="C62" i="4" s="1"/>
  <c r="F63" i="4"/>
  <c r="C63" i="4" s="1"/>
  <c r="F64" i="4"/>
  <c r="C64" i="4" s="1"/>
  <c r="F65" i="4"/>
  <c r="C65" i="4" s="1"/>
  <c r="F66" i="4"/>
  <c r="C66" i="4" s="1"/>
  <c r="F67" i="4"/>
  <c r="C67" i="4" s="1"/>
  <c r="F68" i="4"/>
  <c r="C68" i="4" s="1"/>
  <c r="F69" i="4"/>
  <c r="C69" i="4" s="1"/>
  <c r="F70" i="4"/>
  <c r="C70" i="4" s="1"/>
  <c r="F71" i="4"/>
  <c r="C71" i="4" s="1"/>
  <c r="F72" i="4"/>
  <c r="C72" i="4" s="1"/>
  <c r="F73" i="4"/>
  <c r="C73" i="4" s="1"/>
  <c r="F74" i="4"/>
  <c r="C74" i="4" s="1"/>
  <c r="F75" i="4"/>
  <c r="C75" i="4" s="1"/>
  <c r="F76" i="4"/>
  <c r="C76" i="4" s="1"/>
  <c r="F77" i="4"/>
  <c r="C77" i="4" s="1"/>
  <c r="F78" i="4"/>
  <c r="C78" i="4" s="1"/>
  <c r="F79" i="4"/>
  <c r="C79" i="4" s="1"/>
  <c r="F80" i="4"/>
  <c r="C80" i="4" s="1"/>
  <c r="F81" i="4"/>
  <c r="C81" i="4" s="1"/>
  <c r="F82" i="4"/>
  <c r="C82" i="4" s="1"/>
  <c r="F83" i="4"/>
  <c r="C83" i="4" s="1"/>
  <c r="F84" i="4"/>
  <c r="C84" i="4" s="1"/>
  <c r="F85" i="4"/>
  <c r="C85" i="4" s="1"/>
  <c r="F86" i="4"/>
  <c r="C86" i="4" s="1"/>
  <c r="F87" i="4"/>
  <c r="C87" i="4" s="1"/>
  <c r="F88" i="4"/>
  <c r="C88" i="4" s="1"/>
  <c r="F89" i="4"/>
  <c r="C89" i="4" s="1"/>
  <c r="F90" i="4"/>
  <c r="C90" i="4" s="1"/>
  <c r="F91" i="4"/>
  <c r="C91" i="4" s="1"/>
  <c r="F92" i="4"/>
  <c r="C92" i="4" s="1"/>
  <c r="F93" i="4"/>
  <c r="C93" i="4" s="1"/>
  <c r="F94" i="4"/>
  <c r="C94" i="4" s="1"/>
  <c r="F95" i="4"/>
  <c r="C95" i="4" s="1"/>
  <c r="F96" i="4"/>
  <c r="C96" i="4" s="1"/>
  <c r="F97" i="4"/>
  <c r="C97" i="4" s="1"/>
  <c r="F98" i="4"/>
  <c r="C98" i="4" s="1"/>
  <c r="F99" i="4"/>
  <c r="C99" i="4" s="1"/>
  <c r="F100" i="4"/>
  <c r="C100" i="4" s="1"/>
  <c r="F101" i="4"/>
  <c r="C101" i="4" s="1"/>
  <c r="F102" i="4"/>
  <c r="C102" i="4" s="1"/>
  <c r="F103" i="4"/>
  <c r="C103" i="4" s="1"/>
  <c r="F104" i="4"/>
  <c r="C104" i="4" s="1"/>
  <c r="F105" i="4"/>
  <c r="C105" i="4" s="1"/>
  <c r="F106" i="4"/>
  <c r="C106" i="4" s="1"/>
  <c r="F107" i="4"/>
  <c r="C107" i="4" s="1"/>
  <c r="F108" i="4"/>
  <c r="C108" i="4" s="1"/>
  <c r="F109" i="4"/>
  <c r="C109" i="4" s="1"/>
  <c r="F110" i="4"/>
  <c r="C110" i="4" s="1"/>
  <c r="F111" i="4"/>
  <c r="C111" i="4" s="1"/>
  <c r="F112" i="4"/>
  <c r="C112" i="4" s="1"/>
  <c r="F113" i="4"/>
  <c r="C113" i="4" s="1"/>
  <c r="F114" i="4"/>
  <c r="C114" i="4" s="1"/>
  <c r="F115" i="4"/>
  <c r="C115" i="4" s="1"/>
  <c r="F116" i="4"/>
  <c r="C116" i="4" s="1"/>
  <c r="F117" i="4"/>
  <c r="C117" i="4" s="1"/>
  <c r="F118" i="4"/>
  <c r="C118" i="4" s="1"/>
  <c r="F119" i="4"/>
  <c r="C119" i="4" s="1"/>
  <c r="F120" i="4"/>
  <c r="C120" i="4" s="1"/>
  <c r="F121" i="4"/>
  <c r="C121" i="4" s="1"/>
  <c r="F122" i="4"/>
  <c r="C122" i="4" s="1"/>
  <c r="F123" i="4"/>
  <c r="C123" i="4" s="1"/>
  <c r="F124" i="4"/>
  <c r="C124" i="4" s="1"/>
  <c r="F125" i="4"/>
  <c r="C125" i="4" s="1"/>
  <c r="F126" i="4"/>
  <c r="C126" i="4" s="1"/>
  <c r="F127" i="4"/>
  <c r="C127" i="4" s="1"/>
  <c r="F128" i="4"/>
  <c r="C128" i="4" s="1"/>
  <c r="F129" i="4"/>
  <c r="C129" i="4" s="1"/>
  <c r="F130" i="4"/>
  <c r="C130" i="4" s="1"/>
  <c r="F131" i="4"/>
  <c r="C131" i="4" s="1"/>
  <c r="F132" i="4"/>
  <c r="C132" i="4" s="1"/>
  <c r="F133" i="4"/>
  <c r="C133" i="4" s="1"/>
  <c r="F134" i="4"/>
  <c r="C134" i="4" s="1"/>
  <c r="F135" i="4"/>
  <c r="C135" i="4" s="1"/>
  <c r="F136" i="4"/>
  <c r="C136" i="4" s="1"/>
  <c r="F137" i="4"/>
  <c r="C137" i="4" s="1"/>
  <c r="F138" i="4"/>
  <c r="C138" i="4" s="1"/>
  <c r="F139" i="4"/>
  <c r="C139" i="4" s="1"/>
  <c r="F140" i="4"/>
  <c r="C140" i="4" s="1"/>
  <c r="F141" i="4"/>
  <c r="C141" i="4" s="1"/>
  <c r="F142" i="4"/>
  <c r="C142" i="4" s="1"/>
  <c r="F143" i="4"/>
  <c r="C143" i="4" s="1"/>
  <c r="F144" i="4"/>
  <c r="C144" i="4" s="1"/>
  <c r="F145" i="4"/>
  <c r="C145" i="4" s="1"/>
  <c r="F146" i="4"/>
  <c r="C146" i="4" s="1"/>
  <c r="F147" i="4"/>
  <c r="C147" i="4" s="1"/>
  <c r="F148" i="4"/>
  <c r="C148" i="4" s="1"/>
  <c r="F149" i="4"/>
  <c r="C149" i="4" s="1"/>
  <c r="F150" i="4"/>
  <c r="C150" i="4" s="1"/>
  <c r="F151" i="4"/>
  <c r="C151" i="4" s="1"/>
  <c r="F152" i="4"/>
  <c r="C152" i="4" s="1"/>
  <c r="F153" i="4"/>
  <c r="C153" i="4" s="1"/>
  <c r="F154" i="4"/>
  <c r="C154" i="4" s="1"/>
  <c r="F155" i="4"/>
  <c r="C155" i="4" s="1"/>
  <c r="F156" i="4"/>
  <c r="C156" i="4" s="1"/>
  <c r="F157" i="4"/>
  <c r="C157" i="4" s="1"/>
  <c r="F158" i="4"/>
  <c r="C158" i="4" s="1"/>
  <c r="F159" i="4"/>
  <c r="C159" i="4" s="1"/>
  <c r="F160" i="4"/>
  <c r="C160" i="4" s="1"/>
  <c r="F161" i="4"/>
  <c r="C161" i="4" s="1"/>
  <c r="F162" i="4"/>
  <c r="C162" i="4" s="1"/>
  <c r="F163" i="4"/>
  <c r="C163" i="4" s="1"/>
  <c r="F164" i="4"/>
  <c r="C164" i="4" s="1"/>
  <c r="F165" i="4"/>
  <c r="C165" i="4" s="1"/>
  <c r="F166" i="4"/>
  <c r="C166" i="4" s="1"/>
  <c r="F167" i="4"/>
  <c r="C167" i="4" s="1"/>
  <c r="F168" i="4"/>
  <c r="C168" i="4" s="1"/>
  <c r="F169" i="4"/>
  <c r="C169" i="4" s="1"/>
  <c r="F170" i="4"/>
  <c r="C170" i="4" s="1"/>
  <c r="F171" i="4"/>
  <c r="C171" i="4" s="1"/>
  <c r="F172" i="4"/>
  <c r="C172" i="4" s="1"/>
  <c r="F173" i="4"/>
  <c r="C173" i="4" s="1"/>
  <c r="F174" i="4"/>
  <c r="C174" i="4" s="1"/>
  <c r="F175" i="4"/>
  <c r="C175" i="4" s="1"/>
  <c r="F176" i="4"/>
  <c r="C176" i="4" s="1"/>
  <c r="F177" i="4"/>
  <c r="C177" i="4" s="1"/>
  <c r="F178" i="4"/>
  <c r="C178" i="4" s="1"/>
  <c r="F179" i="4"/>
  <c r="C179" i="4" s="1"/>
  <c r="F180" i="4"/>
  <c r="C180" i="4" s="1"/>
  <c r="F181" i="4"/>
  <c r="C181" i="4" s="1"/>
  <c r="F182" i="4"/>
  <c r="C182" i="4" s="1"/>
  <c r="F183" i="4"/>
  <c r="C183" i="4" s="1"/>
  <c r="F184" i="4"/>
  <c r="C184" i="4" s="1"/>
  <c r="F185" i="4"/>
  <c r="C185" i="4" s="1"/>
  <c r="F186" i="4"/>
  <c r="C186" i="4" s="1"/>
  <c r="F187" i="4"/>
  <c r="C187" i="4" s="1"/>
  <c r="F188" i="4"/>
  <c r="C188" i="4" s="1"/>
  <c r="F189" i="4"/>
  <c r="C189" i="4" s="1"/>
  <c r="F190" i="4"/>
  <c r="C190" i="4" s="1"/>
  <c r="F191" i="4"/>
  <c r="C191" i="4" s="1"/>
  <c r="F192" i="4"/>
  <c r="C192" i="4" s="1"/>
  <c r="F193" i="4"/>
  <c r="C193" i="4" s="1"/>
  <c r="F194" i="4"/>
  <c r="C194" i="4" s="1"/>
  <c r="F195" i="4"/>
  <c r="C195" i="4" s="1"/>
  <c r="F196" i="4"/>
  <c r="C196" i="4" s="1"/>
  <c r="F197" i="4"/>
  <c r="C197" i="4" s="1"/>
  <c r="F198" i="4"/>
  <c r="C198" i="4" s="1"/>
  <c r="F199" i="4"/>
  <c r="C199" i="4" s="1"/>
  <c r="F200" i="4"/>
  <c r="C200" i="4" s="1"/>
  <c r="F201" i="4"/>
  <c r="C201" i="4" s="1"/>
  <c r="F202" i="4"/>
  <c r="C202" i="4" s="1"/>
  <c r="F203" i="4"/>
  <c r="C203" i="4" s="1"/>
  <c r="F204" i="4"/>
  <c r="C204" i="4" s="1"/>
  <c r="F205" i="4"/>
  <c r="C205" i="4" s="1"/>
  <c r="F206" i="4"/>
  <c r="C206" i="4" s="1"/>
  <c r="F207" i="4"/>
  <c r="C207" i="4" s="1"/>
  <c r="F208" i="4"/>
  <c r="C208" i="4" s="1"/>
  <c r="F209" i="4"/>
  <c r="C209" i="4" s="1"/>
  <c r="F210" i="4"/>
  <c r="C210" i="4" s="1"/>
  <c r="F211" i="4"/>
  <c r="C211" i="4" s="1"/>
  <c r="F212" i="4"/>
  <c r="C212" i="4" s="1"/>
  <c r="F213" i="4"/>
  <c r="C213" i="4" s="1"/>
  <c r="F214" i="4"/>
  <c r="C214" i="4" s="1"/>
  <c r="F215" i="4"/>
  <c r="C215" i="4" s="1"/>
  <c r="F216" i="4"/>
  <c r="C216" i="4" s="1"/>
  <c r="F217" i="4"/>
  <c r="C217" i="4" s="1"/>
  <c r="F218" i="4"/>
  <c r="C218" i="4" s="1"/>
  <c r="F219" i="4"/>
  <c r="C219" i="4" s="1"/>
  <c r="F220" i="4"/>
  <c r="C220" i="4" s="1"/>
  <c r="F221" i="4"/>
  <c r="C221" i="4" s="1"/>
  <c r="F222" i="4"/>
  <c r="C222" i="4" s="1"/>
  <c r="F223" i="4"/>
  <c r="C223" i="4" s="1"/>
  <c r="F224" i="4"/>
  <c r="C224" i="4" s="1"/>
  <c r="F225" i="4"/>
  <c r="C225" i="4" s="1"/>
  <c r="F226" i="4"/>
  <c r="C226" i="4" s="1"/>
  <c r="F227" i="4"/>
  <c r="C227" i="4" s="1"/>
  <c r="F228" i="4"/>
  <c r="C228" i="4" s="1"/>
  <c r="F229" i="4"/>
  <c r="C229" i="4" s="1"/>
  <c r="F230" i="4"/>
  <c r="C230" i="4" s="1"/>
  <c r="F231" i="4"/>
  <c r="C231" i="4" s="1"/>
  <c r="F232" i="4"/>
  <c r="C232" i="4" s="1"/>
  <c r="F233" i="4"/>
  <c r="C233" i="4" s="1"/>
  <c r="F234" i="4"/>
  <c r="C234" i="4" s="1"/>
  <c r="F235" i="4"/>
  <c r="C235" i="4" s="1"/>
  <c r="F236" i="4"/>
  <c r="C236" i="4" s="1"/>
  <c r="F237" i="4"/>
  <c r="C237" i="4" s="1"/>
  <c r="F238" i="4"/>
  <c r="C238" i="4" s="1"/>
  <c r="F239" i="4"/>
  <c r="C239" i="4" s="1"/>
  <c r="F240" i="4"/>
  <c r="C240" i="4" s="1"/>
  <c r="F241" i="4"/>
  <c r="C241" i="4" s="1"/>
  <c r="F242" i="4"/>
  <c r="C242" i="4" s="1"/>
  <c r="F243" i="4"/>
  <c r="C243" i="4" s="1"/>
  <c r="F244" i="4"/>
  <c r="C244" i="4" s="1"/>
  <c r="F245" i="4"/>
  <c r="C245" i="4" s="1"/>
  <c r="F246" i="4"/>
  <c r="C246" i="4" s="1"/>
  <c r="F247" i="4"/>
  <c r="C247" i="4" s="1"/>
  <c r="F248" i="4"/>
  <c r="C248" i="4" s="1"/>
  <c r="F249" i="4"/>
  <c r="C249" i="4" s="1"/>
  <c r="F250" i="4"/>
  <c r="C250" i="4" s="1"/>
  <c r="F251" i="4"/>
  <c r="C251" i="4" s="1"/>
  <c r="F2" i="4"/>
  <c r="C2" i="4" s="1"/>
  <c r="B120" i="4"/>
  <c r="B7" i="4"/>
  <c r="B8" i="4"/>
  <c r="H8" i="4" s="1"/>
  <c r="I8" i="4" s="1"/>
  <c r="B3" i="4"/>
  <c r="B4" i="4"/>
  <c r="B5" i="4"/>
  <c r="B6" i="4"/>
  <c r="H6" i="4" s="1"/>
  <c r="I6" i="4" s="1"/>
  <c r="B9" i="4"/>
  <c r="H10" i="4"/>
  <c r="I10" i="4" s="1"/>
  <c r="B12" i="4"/>
  <c r="B13" i="4"/>
  <c r="B14" i="4"/>
  <c r="H14" i="4" s="1"/>
  <c r="I14" i="4" s="1"/>
  <c r="B15" i="4"/>
  <c r="B16" i="4"/>
  <c r="B18" i="4"/>
  <c r="H18" i="4" s="1"/>
  <c r="I18" i="4" s="1"/>
  <c r="B19" i="4"/>
  <c r="B21" i="4"/>
  <c r="B22" i="4"/>
  <c r="H22" i="4" s="1"/>
  <c r="I22" i="4" s="1"/>
  <c r="J22" i="4" s="1"/>
  <c r="K22" i="4" s="1"/>
  <c r="L22" i="4" s="1"/>
  <c r="D22" i="4" s="1"/>
  <c r="B23" i="4"/>
  <c r="B24" i="4"/>
  <c r="B25" i="4"/>
  <c r="B26" i="4"/>
  <c r="H26" i="4" s="1"/>
  <c r="I26" i="4" s="1"/>
  <c r="J26" i="4" s="1"/>
  <c r="K26" i="4" s="1"/>
  <c r="L26" i="4" s="1"/>
  <c r="D26" i="4" s="1"/>
  <c r="B27" i="4"/>
  <c r="B28" i="4"/>
  <c r="B30" i="4"/>
  <c r="H30" i="4" s="1"/>
  <c r="I30" i="4" s="1"/>
  <c r="B31" i="4"/>
  <c r="B32" i="4"/>
  <c r="B33" i="4"/>
  <c r="B34" i="4"/>
  <c r="H34" i="4" s="1"/>
  <c r="I34" i="4" s="1"/>
  <c r="B35" i="4"/>
  <c r="B36" i="4"/>
  <c r="B37" i="4"/>
  <c r="B38" i="4"/>
  <c r="H38" i="4" s="1"/>
  <c r="I38" i="4" s="1"/>
  <c r="B39" i="4"/>
  <c r="B40" i="4"/>
  <c r="B41" i="4"/>
  <c r="B42" i="4"/>
  <c r="H42" i="4" s="1"/>
  <c r="I42" i="4" s="1"/>
  <c r="B43" i="4"/>
  <c r="B44" i="4"/>
  <c r="B45" i="4"/>
  <c r="B46" i="4"/>
  <c r="H46" i="4" s="1"/>
  <c r="I46" i="4" s="1"/>
  <c r="B47" i="4"/>
  <c r="B48" i="4"/>
  <c r="B49" i="4"/>
  <c r="B50" i="4"/>
  <c r="H50" i="4" s="1"/>
  <c r="I50" i="4" s="1"/>
  <c r="B52" i="4"/>
  <c r="B53" i="4"/>
  <c r="B54" i="4"/>
  <c r="H54" i="4" s="1"/>
  <c r="I54" i="4" s="1"/>
  <c r="B55" i="4"/>
  <c r="B56" i="4"/>
  <c r="B58" i="4"/>
  <c r="H58" i="4" s="1"/>
  <c r="I58" i="4" s="1"/>
  <c r="B59" i="4"/>
  <c r="B60" i="4"/>
  <c r="B61" i="4"/>
  <c r="B62" i="4"/>
  <c r="H62" i="4" s="1"/>
  <c r="I62" i="4" s="1"/>
  <c r="B63" i="4"/>
  <c r="B64" i="4"/>
  <c r="B65" i="4"/>
  <c r="B66" i="4"/>
  <c r="H66" i="4" s="1"/>
  <c r="I66" i="4" s="1"/>
  <c r="B67" i="4"/>
  <c r="B68" i="4"/>
  <c r="B69" i="4"/>
  <c r="B70" i="4"/>
  <c r="B71" i="4"/>
  <c r="B72" i="4"/>
  <c r="H72" i="4" s="1"/>
  <c r="I72" i="4" s="1"/>
  <c r="J72" i="4" s="1"/>
  <c r="K72" i="4" s="1"/>
  <c r="L72" i="4" s="1"/>
  <c r="D72" i="4" s="1"/>
  <c r="B73" i="4"/>
  <c r="B74" i="4"/>
  <c r="B75" i="4"/>
  <c r="B76" i="4"/>
  <c r="B77" i="4"/>
  <c r="B78" i="4"/>
  <c r="B80" i="4"/>
  <c r="B81" i="4"/>
  <c r="B82" i="4"/>
  <c r="H82" i="4" s="1"/>
  <c r="I82" i="4" s="1"/>
  <c r="J82" i="4" s="1"/>
  <c r="K82" i="4" s="1"/>
  <c r="L82" i="4" s="1"/>
  <c r="D82" i="4" s="1"/>
  <c r="B83" i="4"/>
  <c r="B84" i="4"/>
  <c r="B85" i="4"/>
  <c r="B86" i="4"/>
  <c r="B87" i="4"/>
  <c r="B88" i="4"/>
  <c r="B89" i="4"/>
  <c r="B90" i="4"/>
  <c r="B91" i="4"/>
  <c r="B92" i="4"/>
  <c r="H93" i="4"/>
  <c r="I93" i="4" s="1"/>
  <c r="B94" i="4"/>
  <c r="H94" i="4" s="1"/>
  <c r="I94" i="4" s="1"/>
  <c r="J94" i="4" s="1"/>
  <c r="K94" i="4" s="1"/>
  <c r="L94" i="4" s="1"/>
  <c r="D94" i="4" s="1"/>
  <c r="B95" i="4"/>
  <c r="B96" i="4"/>
  <c r="B97" i="4"/>
  <c r="H97" i="4" s="1"/>
  <c r="I97" i="4" s="1"/>
  <c r="B98" i="4"/>
  <c r="B99" i="4"/>
  <c r="B100" i="4"/>
  <c r="H101" i="4"/>
  <c r="I101" i="4" s="1"/>
  <c r="B102" i="4"/>
  <c r="H102" i="4" s="1"/>
  <c r="I102" i="4" s="1"/>
  <c r="J102" i="4" s="1"/>
  <c r="K102" i="4" s="1"/>
  <c r="L102" i="4" s="1"/>
  <c r="D102" i="4" s="1"/>
  <c r="B103" i="4"/>
  <c r="B104" i="4"/>
  <c r="B105" i="4"/>
  <c r="H105" i="4" s="1"/>
  <c r="I105" i="4" s="1"/>
  <c r="B107" i="4"/>
  <c r="B108" i="4"/>
  <c r="B109" i="4"/>
  <c r="H109" i="4" s="1"/>
  <c r="I109" i="4" s="1"/>
  <c r="B110" i="4"/>
  <c r="H110" i="4" s="1"/>
  <c r="I110" i="4" s="1"/>
  <c r="B111" i="4"/>
  <c r="B112" i="4"/>
  <c r="B113" i="4"/>
  <c r="H113" i="4" s="1"/>
  <c r="I113" i="4" s="1"/>
  <c r="B114" i="4"/>
  <c r="B117" i="4"/>
  <c r="H117" i="4" s="1"/>
  <c r="I117" i="4" s="1"/>
  <c r="B118" i="4"/>
  <c r="H118" i="4" s="1"/>
  <c r="I118" i="4" s="1"/>
  <c r="H121" i="4"/>
  <c r="I121" i="4" s="1"/>
  <c r="B122" i="4"/>
  <c r="B123" i="4"/>
  <c r="B124" i="4"/>
  <c r="B125" i="4"/>
  <c r="H125" i="4" s="1"/>
  <c r="I125" i="4" s="1"/>
  <c r="B126" i="4"/>
  <c r="H126" i="4" s="1"/>
  <c r="I126" i="4" s="1"/>
  <c r="B127" i="4"/>
  <c r="B128" i="4"/>
  <c r="B129" i="4"/>
  <c r="H129" i="4" s="1"/>
  <c r="I129" i="4" s="1"/>
  <c r="B130" i="4"/>
  <c r="H130" i="4" s="1"/>
  <c r="I130" i="4" s="1"/>
  <c r="B133" i="4"/>
  <c r="H133" i="4" s="1"/>
  <c r="I133" i="4" s="1"/>
  <c r="B134" i="4"/>
  <c r="H134" i="4" s="1"/>
  <c r="I134" i="4" s="1"/>
  <c r="B135" i="4"/>
  <c r="B136" i="4"/>
  <c r="B137" i="4"/>
  <c r="H137" i="4" s="1"/>
  <c r="I137" i="4" s="1"/>
  <c r="B138" i="4"/>
  <c r="B139" i="4"/>
  <c r="B140" i="4"/>
  <c r="B141" i="4"/>
  <c r="H141" i="4" s="1"/>
  <c r="I141" i="4" s="1"/>
  <c r="B142" i="4"/>
  <c r="H142" i="4" s="1"/>
  <c r="I142" i="4" s="1"/>
  <c r="B143" i="4"/>
  <c r="B144" i="4"/>
  <c r="B145" i="4"/>
  <c r="H145" i="4" s="1"/>
  <c r="I145" i="4" s="1"/>
  <c r="B146" i="4"/>
  <c r="B147" i="4"/>
  <c r="B148" i="4"/>
  <c r="B149" i="4"/>
  <c r="H149" i="4" s="1"/>
  <c r="I149" i="4" s="1"/>
  <c r="H150" i="4"/>
  <c r="I150" i="4" s="1"/>
  <c r="B151" i="4"/>
  <c r="B152" i="4"/>
  <c r="B153" i="4"/>
  <c r="H153" i="4" s="1"/>
  <c r="I153" i="4" s="1"/>
  <c r="B154" i="4"/>
  <c r="B155" i="4"/>
  <c r="B156" i="4"/>
  <c r="B157" i="4"/>
  <c r="H158" i="4"/>
  <c r="I158" i="4" s="1"/>
  <c r="B159" i="4"/>
  <c r="B160" i="4"/>
  <c r="B161" i="4"/>
  <c r="B162" i="4"/>
  <c r="B163" i="4"/>
  <c r="B164" i="4"/>
  <c r="B165" i="4"/>
  <c r="B166" i="4"/>
  <c r="H166" i="4" s="1"/>
  <c r="I166" i="4" s="1"/>
  <c r="B167" i="4"/>
  <c r="B168" i="4"/>
  <c r="B169" i="4"/>
  <c r="B170" i="4"/>
  <c r="B172" i="4"/>
  <c r="B173" i="4"/>
  <c r="B174" i="4"/>
  <c r="H174" i="4" s="1"/>
  <c r="I174" i="4" s="1"/>
  <c r="J174" i="4" s="1"/>
  <c r="K174" i="4" s="1"/>
  <c r="L174" i="4" s="1"/>
  <c r="D174" i="4" s="1"/>
  <c r="B176" i="4"/>
  <c r="B177" i="4"/>
  <c r="B178" i="4"/>
  <c r="B180" i="4"/>
  <c r="B182" i="4"/>
  <c r="H182" i="4" s="1"/>
  <c r="I182" i="4" s="1"/>
  <c r="B183" i="4"/>
  <c r="B184" i="4"/>
  <c r="B185" i="4"/>
  <c r="B186" i="4"/>
  <c r="B187" i="4"/>
  <c r="B188" i="4"/>
  <c r="B189" i="4"/>
  <c r="B190" i="4"/>
  <c r="H190" i="4" s="1"/>
  <c r="I190" i="4" s="1"/>
  <c r="B191" i="4"/>
  <c r="B192" i="4"/>
  <c r="B193" i="4"/>
  <c r="B194" i="4"/>
  <c r="H194" i="4" s="1"/>
  <c r="I194" i="4" s="1"/>
  <c r="B195" i="4"/>
  <c r="B197" i="4"/>
  <c r="B198" i="4"/>
  <c r="H198" i="4" s="1"/>
  <c r="I198" i="4" s="1"/>
  <c r="J198" i="4" s="1"/>
  <c r="K198" i="4" s="1"/>
  <c r="L198" i="4" s="1"/>
  <c r="D198" i="4" s="1"/>
  <c r="B199" i="4"/>
  <c r="B200" i="4"/>
  <c r="B201" i="4"/>
  <c r="B202" i="4"/>
  <c r="B203" i="4"/>
  <c r="B204" i="4"/>
  <c r="B205" i="4"/>
  <c r="B206" i="4"/>
  <c r="H206" i="4" s="1"/>
  <c r="I206" i="4" s="1"/>
  <c r="J206" i="4" s="1"/>
  <c r="K206" i="4" s="1"/>
  <c r="L206" i="4" s="1"/>
  <c r="D206" i="4" s="1"/>
  <c r="B207" i="4"/>
  <c r="B208" i="4"/>
  <c r="B209" i="4"/>
  <c r="B210" i="4"/>
  <c r="B211" i="4"/>
  <c r="B212" i="4"/>
  <c r="B214" i="4"/>
  <c r="H214" i="4" s="1"/>
  <c r="I214" i="4" s="1"/>
  <c r="B215" i="4"/>
  <c r="B216" i="4"/>
  <c r="B217" i="4"/>
  <c r="B218" i="4"/>
  <c r="B219" i="4"/>
  <c r="B220" i="4"/>
  <c r="B221" i="4"/>
  <c r="B222" i="4"/>
  <c r="H222" i="4" s="1"/>
  <c r="I222" i="4" s="1"/>
  <c r="B223" i="4"/>
  <c r="B224" i="4"/>
  <c r="B225" i="4"/>
  <c r="B226" i="4"/>
  <c r="B228" i="4"/>
  <c r="B229" i="4"/>
  <c r="B230" i="4"/>
  <c r="H230" i="4" s="1"/>
  <c r="I230" i="4" s="1"/>
  <c r="B231" i="4"/>
  <c r="B232" i="4"/>
  <c r="B234" i="4"/>
  <c r="B235" i="4"/>
  <c r="B236" i="4"/>
  <c r="H238" i="4"/>
  <c r="I238" i="4" s="1"/>
  <c r="J238" i="4" s="1"/>
  <c r="K238" i="4" s="1"/>
  <c r="L238" i="4" s="1"/>
  <c r="D238" i="4" s="1"/>
  <c r="B239" i="4"/>
  <c r="B240" i="4"/>
  <c r="B241" i="4"/>
  <c r="B242" i="4"/>
  <c r="B244" i="4"/>
  <c r="B245" i="4"/>
  <c r="B246" i="4"/>
  <c r="H246" i="4" s="1"/>
  <c r="I246" i="4" s="1"/>
  <c r="B247" i="4"/>
  <c r="B248" i="4"/>
  <c r="B249" i="4"/>
  <c r="B250" i="4"/>
  <c r="B251" i="4"/>
  <c r="B2" i="4"/>
  <c r="D3" i="3"/>
  <c r="J3" i="3" s="1"/>
  <c r="D5" i="3"/>
  <c r="D6" i="3"/>
  <c r="D7" i="3"/>
  <c r="J7" i="3" s="1"/>
  <c r="D8" i="3"/>
  <c r="D10" i="3"/>
  <c r="D11" i="3"/>
  <c r="J11" i="3" s="1"/>
  <c r="D13" i="3"/>
  <c r="D14" i="3"/>
  <c r="D15" i="3"/>
  <c r="J15" i="3" s="1"/>
  <c r="D16" i="3"/>
  <c r="D17" i="3"/>
  <c r="D19" i="3"/>
  <c r="J19" i="3" s="1"/>
  <c r="D20" i="3"/>
  <c r="N20" i="3" s="1"/>
  <c r="D21" i="3"/>
  <c r="D22" i="3"/>
  <c r="J23" i="3"/>
  <c r="D24" i="3"/>
  <c r="D25" i="3"/>
  <c r="D27" i="3"/>
  <c r="J27" i="3" s="1"/>
  <c r="D29" i="3"/>
  <c r="D30" i="3"/>
  <c r="D31" i="3"/>
  <c r="J31" i="3" s="1"/>
  <c r="D32" i="3"/>
  <c r="D33" i="3"/>
  <c r="D35" i="3"/>
  <c r="J35" i="3" s="1"/>
  <c r="D36" i="3"/>
  <c r="N36" i="3" s="1"/>
  <c r="D37" i="3"/>
  <c r="D38" i="3"/>
  <c r="D39" i="3"/>
  <c r="J39" i="3" s="1"/>
  <c r="D41" i="3"/>
  <c r="D42" i="3"/>
  <c r="D43" i="3"/>
  <c r="J43" i="3" s="1"/>
  <c r="D44" i="3"/>
  <c r="D45" i="3"/>
  <c r="D46" i="3"/>
  <c r="D47" i="3"/>
  <c r="J47" i="3" s="1"/>
  <c r="D48" i="3"/>
  <c r="D49" i="3"/>
  <c r="D50" i="3"/>
  <c r="D51" i="3"/>
  <c r="J51" i="3" s="1"/>
  <c r="D52" i="3"/>
  <c r="D53" i="3"/>
  <c r="J53" i="3" s="1"/>
  <c r="D54" i="3"/>
  <c r="D55" i="3"/>
  <c r="J55" i="3" s="1"/>
  <c r="D56" i="3"/>
  <c r="D57" i="3"/>
  <c r="J57" i="3" s="1"/>
  <c r="D58" i="3"/>
  <c r="D59" i="3"/>
  <c r="J59" i="3" s="1"/>
  <c r="D60" i="3"/>
  <c r="D61" i="3"/>
  <c r="J61" i="3" s="1"/>
  <c r="D62" i="3"/>
  <c r="D63" i="3"/>
  <c r="J63" i="3" s="1"/>
  <c r="D64" i="3"/>
  <c r="D65" i="3"/>
  <c r="J65" i="3" s="1"/>
  <c r="D66" i="3"/>
  <c r="D67" i="3"/>
  <c r="J67" i="3" s="1"/>
  <c r="D68" i="3"/>
  <c r="D69" i="3"/>
  <c r="J69" i="3" s="1"/>
  <c r="D70" i="3"/>
  <c r="D71" i="3"/>
  <c r="J71" i="3" s="1"/>
  <c r="D72" i="3"/>
  <c r="D73" i="3"/>
  <c r="J73" i="3" s="1"/>
  <c r="D74" i="3"/>
  <c r="D75" i="3"/>
  <c r="J75" i="3" s="1"/>
  <c r="D76" i="3"/>
  <c r="D77" i="3"/>
  <c r="J77" i="3" s="1"/>
  <c r="D78" i="3"/>
  <c r="D79" i="3"/>
  <c r="J79" i="3" s="1"/>
  <c r="D80" i="3"/>
  <c r="D81" i="3"/>
  <c r="J81" i="3" s="1"/>
  <c r="D82" i="3"/>
  <c r="D83" i="3"/>
  <c r="J83" i="3" s="1"/>
  <c r="D84" i="3"/>
  <c r="N84" i="3" s="1"/>
  <c r="D85" i="3"/>
  <c r="J85" i="3" s="1"/>
  <c r="D86" i="3"/>
  <c r="D87" i="3"/>
  <c r="J87" i="3" s="1"/>
  <c r="D88" i="3"/>
  <c r="D89" i="3"/>
  <c r="J89" i="3" s="1"/>
  <c r="D90" i="3"/>
  <c r="D91" i="3"/>
  <c r="J91" i="3" s="1"/>
  <c r="D92" i="3"/>
  <c r="D93" i="3"/>
  <c r="J93" i="3" s="1"/>
  <c r="D94" i="3"/>
  <c r="D95" i="3"/>
  <c r="J95" i="3" s="1"/>
  <c r="D96" i="3"/>
  <c r="J96" i="3" s="1"/>
  <c r="D97" i="3"/>
  <c r="J97" i="3" s="1"/>
  <c r="D98" i="3"/>
  <c r="J98" i="3" s="1"/>
  <c r="D99" i="3"/>
  <c r="J99" i="3" s="1"/>
  <c r="D100" i="3"/>
  <c r="J100" i="3" s="1"/>
  <c r="D101" i="3"/>
  <c r="J101" i="3" s="1"/>
  <c r="D102" i="3"/>
  <c r="J102" i="3" s="1"/>
  <c r="D103" i="3"/>
  <c r="J103" i="3" s="1"/>
  <c r="D104" i="3"/>
  <c r="J104" i="3" s="1"/>
  <c r="D105" i="3"/>
  <c r="J105" i="3" s="1"/>
  <c r="D106" i="3"/>
  <c r="J106" i="3" s="1"/>
  <c r="D107" i="3"/>
  <c r="J107" i="3" s="1"/>
  <c r="D108" i="3"/>
  <c r="J108" i="3" s="1"/>
  <c r="D109" i="3"/>
  <c r="J109" i="3" s="1"/>
  <c r="D110" i="3"/>
  <c r="J110" i="3" s="1"/>
  <c r="D111" i="3"/>
  <c r="J111" i="3" s="1"/>
  <c r="D112" i="3"/>
  <c r="J112" i="3" s="1"/>
  <c r="D113" i="3"/>
  <c r="J113" i="3" s="1"/>
  <c r="D114" i="3"/>
  <c r="J114" i="3" s="1"/>
  <c r="D115" i="3"/>
  <c r="J115" i="3" s="1"/>
  <c r="D116" i="3"/>
  <c r="J116" i="3" s="1"/>
  <c r="D117" i="3"/>
  <c r="J117" i="3" s="1"/>
  <c r="D118" i="3"/>
  <c r="J118" i="3" s="1"/>
  <c r="D119" i="3"/>
  <c r="J119" i="3" s="1"/>
  <c r="D120" i="3"/>
  <c r="J120" i="3" s="1"/>
  <c r="D121" i="3"/>
  <c r="J121" i="3" s="1"/>
  <c r="D122" i="3"/>
  <c r="J122" i="3" s="1"/>
  <c r="D123" i="3"/>
  <c r="J123" i="3" s="1"/>
  <c r="D124" i="3"/>
  <c r="J124" i="3" s="1"/>
  <c r="D125" i="3"/>
  <c r="J125" i="3" s="1"/>
  <c r="D126" i="3"/>
  <c r="J126" i="3" s="1"/>
  <c r="D127" i="3"/>
  <c r="J127" i="3" s="1"/>
  <c r="D128" i="3"/>
  <c r="J128" i="3" s="1"/>
  <c r="D129" i="3"/>
  <c r="J129" i="3" s="1"/>
  <c r="D130" i="3"/>
  <c r="J130" i="3" s="1"/>
  <c r="D131" i="3"/>
  <c r="N131" i="3" s="1"/>
  <c r="D132" i="3"/>
  <c r="J132" i="3" s="1"/>
  <c r="D133" i="3"/>
  <c r="J133" i="3" s="1"/>
  <c r="D134" i="3"/>
  <c r="J134" i="3" s="1"/>
  <c r="D135" i="3"/>
  <c r="J135" i="3" s="1"/>
  <c r="D136" i="3"/>
  <c r="J136" i="3" s="1"/>
  <c r="D137" i="3"/>
  <c r="J137" i="3" s="1"/>
  <c r="D138" i="3"/>
  <c r="J138" i="3" s="1"/>
  <c r="D139" i="3"/>
  <c r="J139" i="3" s="1"/>
  <c r="D140" i="3"/>
  <c r="J140" i="3" s="1"/>
  <c r="D141" i="3"/>
  <c r="J141" i="3" s="1"/>
  <c r="D142" i="3"/>
  <c r="J142" i="3" s="1"/>
  <c r="D143" i="3"/>
  <c r="J143" i="3" s="1"/>
  <c r="D144" i="3"/>
  <c r="J144" i="3" s="1"/>
  <c r="D145" i="3"/>
  <c r="J145" i="3" s="1"/>
  <c r="D146" i="3"/>
  <c r="J146" i="3" s="1"/>
  <c r="D147" i="3"/>
  <c r="J147" i="3" s="1"/>
  <c r="D148" i="3"/>
  <c r="J148" i="3" s="1"/>
  <c r="D149" i="3"/>
  <c r="J149" i="3" s="1"/>
  <c r="D150" i="3"/>
  <c r="J150" i="3" s="1"/>
  <c r="D151" i="3"/>
  <c r="J151" i="3" s="1"/>
  <c r="D152" i="3"/>
  <c r="J152" i="3" s="1"/>
  <c r="D153" i="3"/>
  <c r="J153" i="3" s="1"/>
  <c r="D154" i="3"/>
  <c r="J154" i="3" s="1"/>
  <c r="D155" i="3"/>
  <c r="J155" i="3" s="1"/>
  <c r="D156" i="3"/>
  <c r="J156" i="3" s="1"/>
  <c r="D157" i="3"/>
  <c r="J157" i="3" s="1"/>
  <c r="D158" i="3"/>
  <c r="J158" i="3" s="1"/>
  <c r="D159" i="3"/>
  <c r="J159" i="3" s="1"/>
  <c r="D160" i="3"/>
  <c r="J160" i="3" s="1"/>
  <c r="D161" i="3"/>
  <c r="J161" i="3" s="1"/>
  <c r="D162" i="3"/>
  <c r="J162" i="3" s="1"/>
  <c r="D163" i="3"/>
  <c r="J163" i="3" s="1"/>
  <c r="D164" i="3"/>
  <c r="J164" i="3" s="1"/>
  <c r="D165" i="3"/>
  <c r="J165" i="3" s="1"/>
  <c r="D166" i="3"/>
  <c r="J166" i="3" s="1"/>
  <c r="D167" i="3"/>
  <c r="J167" i="3" s="1"/>
  <c r="D168" i="3"/>
  <c r="J168" i="3" s="1"/>
  <c r="D169" i="3"/>
  <c r="J169" i="3" s="1"/>
  <c r="D170" i="3"/>
  <c r="J170" i="3" s="1"/>
  <c r="D171" i="3"/>
  <c r="N171" i="3" s="1"/>
  <c r="D172" i="3"/>
  <c r="J172" i="3" s="1"/>
  <c r="D173" i="3"/>
  <c r="J173" i="3" s="1"/>
  <c r="D174" i="3"/>
  <c r="J174" i="3" s="1"/>
  <c r="D175" i="3"/>
  <c r="J175" i="3" s="1"/>
  <c r="D176" i="3"/>
  <c r="J176" i="3" s="1"/>
  <c r="D177" i="3"/>
  <c r="J177" i="3" s="1"/>
  <c r="D178" i="3"/>
  <c r="J178" i="3" s="1"/>
  <c r="D179" i="3"/>
  <c r="J179" i="3" s="1"/>
  <c r="D180" i="3"/>
  <c r="J180" i="3" s="1"/>
  <c r="D181" i="3"/>
  <c r="J181" i="3" s="1"/>
  <c r="D182" i="3"/>
  <c r="J182" i="3" s="1"/>
  <c r="D183" i="3"/>
  <c r="J183" i="3" s="1"/>
  <c r="D184" i="3"/>
  <c r="J184" i="3" s="1"/>
  <c r="D185" i="3"/>
  <c r="J185" i="3" s="1"/>
  <c r="D186" i="3"/>
  <c r="J186" i="3" s="1"/>
  <c r="D187" i="3"/>
  <c r="J187" i="3" s="1"/>
  <c r="D188" i="3"/>
  <c r="J188" i="3" s="1"/>
  <c r="D189" i="3"/>
  <c r="J189" i="3" s="1"/>
  <c r="D190" i="3"/>
  <c r="J190" i="3" s="1"/>
  <c r="D191" i="3"/>
  <c r="J191" i="3" s="1"/>
  <c r="D192" i="3"/>
  <c r="J192" i="3" s="1"/>
  <c r="D193" i="3"/>
  <c r="J193" i="3" s="1"/>
  <c r="D194" i="3"/>
  <c r="J194" i="3" s="1"/>
  <c r="D195" i="3"/>
  <c r="N195" i="3" s="1"/>
  <c r="D196" i="3"/>
  <c r="J196" i="3" s="1"/>
  <c r="D197" i="3"/>
  <c r="J197" i="3" s="1"/>
  <c r="D198" i="3"/>
  <c r="J198" i="3" s="1"/>
  <c r="D199" i="3"/>
  <c r="J199" i="3" s="1"/>
  <c r="D200" i="3"/>
  <c r="J200" i="3" s="1"/>
  <c r="D201" i="3"/>
  <c r="J201" i="3" s="1"/>
  <c r="D202" i="3"/>
  <c r="J202" i="3" s="1"/>
  <c r="D203" i="3"/>
  <c r="J203" i="3" s="1"/>
  <c r="D204" i="3"/>
  <c r="J204" i="3" s="1"/>
  <c r="D205" i="3"/>
  <c r="J205" i="3" s="1"/>
  <c r="D206" i="3"/>
  <c r="J206" i="3" s="1"/>
  <c r="D207" i="3"/>
  <c r="J207" i="3" s="1"/>
  <c r="D208" i="3"/>
  <c r="J208" i="3" s="1"/>
  <c r="D209" i="3"/>
  <c r="J209" i="3" s="1"/>
  <c r="D210" i="3"/>
  <c r="J210" i="3" s="1"/>
  <c r="D211" i="3"/>
  <c r="J211" i="3" s="1"/>
  <c r="D212" i="3"/>
  <c r="J212" i="3" s="1"/>
  <c r="D213" i="3"/>
  <c r="J213" i="3" s="1"/>
  <c r="D214" i="3"/>
  <c r="J214" i="3" s="1"/>
  <c r="D215" i="3"/>
  <c r="N215" i="3" s="1"/>
  <c r="D216" i="3"/>
  <c r="J216" i="3" s="1"/>
  <c r="D217" i="3"/>
  <c r="J217" i="3" s="1"/>
  <c r="D218" i="3"/>
  <c r="J218" i="3" s="1"/>
  <c r="D219" i="3"/>
  <c r="J219" i="3" s="1"/>
  <c r="D220" i="3"/>
  <c r="J220" i="3" s="1"/>
  <c r="D221" i="3"/>
  <c r="J221" i="3" s="1"/>
  <c r="D222" i="3"/>
  <c r="J222" i="3" s="1"/>
  <c r="D223" i="3"/>
  <c r="J223" i="3" s="1"/>
  <c r="D224" i="3"/>
  <c r="J224" i="3" s="1"/>
  <c r="D225" i="3"/>
  <c r="J225" i="3" s="1"/>
  <c r="D226" i="3"/>
  <c r="J226" i="3" s="1"/>
  <c r="D227" i="3"/>
  <c r="J227" i="3" s="1"/>
  <c r="D228" i="3"/>
  <c r="J228" i="3" s="1"/>
  <c r="D229" i="3"/>
  <c r="J229" i="3" s="1"/>
  <c r="D230" i="3"/>
  <c r="J230" i="3" s="1"/>
  <c r="D231" i="3"/>
  <c r="J231" i="3" s="1"/>
  <c r="D232" i="3"/>
  <c r="J232" i="3" s="1"/>
  <c r="D233" i="3"/>
  <c r="J233" i="3" s="1"/>
  <c r="D234" i="3"/>
  <c r="J234" i="3" s="1"/>
  <c r="D235" i="3"/>
  <c r="J235" i="3" s="1"/>
  <c r="D236" i="3"/>
  <c r="J236" i="3" s="1"/>
  <c r="D237" i="3"/>
  <c r="J237" i="3" s="1"/>
  <c r="D238" i="3"/>
  <c r="J238" i="3" s="1"/>
  <c r="D239" i="3"/>
  <c r="J239" i="3" s="1"/>
  <c r="D240" i="3"/>
  <c r="J240" i="3" s="1"/>
  <c r="D241" i="3"/>
  <c r="J241" i="3" s="1"/>
  <c r="D242" i="3"/>
  <c r="J242" i="3" s="1"/>
  <c r="D243" i="3"/>
  <c r="J243" i="3" s="1"/>
  <c r="D244" i="3"/>
  <c r="J244" i="3" s="1"/>
  <c r="D245" i="3"/>
  <c r="J245" i="3" s="1"/>
  <c r="D246" i="3"/>
  <c r="J246" i="3" s="1"/>
  <c r="D247" i="3"/>
  <c r="J247" i="3" s="1"/>
  <c r="D248" i="3"/>
  <c r="J248" i="3" s="1"/>
  <c r="D249" i="3"/>
  <c r="J249" i="3" s="1"/>
  <c r="D250" i="3"/>
  <c r="J250" i="3" s="1"/>
  <c r="D251" i="3"/>
  <c r="J251" i="3" s="1"/>
  <c r="D2" i="3"/>
  <c r="J2" i="3" s="1"/>
  <c r="E27" i="3" l="1"/>
  <c r="F27" i="3" s="1"/>
  <c r="J84" i="3"/>
  <c r="J149" i="4"/>
  <c r="K149" i="4" s="1"/>
  <c r="L149" i="4" s="1"/>
  <c r="D149" i="4" s="1"/>
  <c r="J141" i="4"/>
  <c r="K141" i="4" s="1"/>
  <c r="L141" i="4" s="1"/>
  <c r="D141" i="4" s="1"/>
  <c r="J137" i="4"/>
  <c r="K137" i="4" s="1"/>
  <c r="L137" i="4" s="1"/>
  <c r="D137" i="4" s="1"/>
  <c r="J117" i="4"/>
  <c r="K117" i="4" s="1"/>
  <c r="L117" i="4" s="1"/>
  <c r="D117" i="4" s="1"/>
  <c r="J246" i="4"/>
  <c r="K246" i="4" s="1"/>
  <c r="L246" i="4" s="1"/>
  <c r="D246" i="4" s="1"/>
  <c r="J230" i="4"/>
  <c r="K230" i="4" s="1"/>
  <c r="L230" i="4" s="1"/>
  <c r="D230" i="4" s="1"/>
  <c r="J222" i="4"/>
  <c r="K222" i="4" s="1"/>
  <c r="L222" i="4" s="1"/>
  <c r="D222" i="4" s="1"/>
  <c r="J214" i="4"/>
  <c r="K214" i="4" s="1"/>
  <c r="L214" i="4" s="1"/>
  <c r="D214" i="4" s="1"/>
  <c r="J194" i="4"/>
  <c r="K194" i="4" s="1"/>
  <c r="L194" i="4" s="1"/>
  <c r="D194" i="4" s="1"/>
  <c r="J190" i="4"/>
  <c r="K190" i="4" s="1"/>
  <c r="L190" i="4" s="1"/>
  <c r="D190" i="4" s="1"/>
  <c r="J182" i="4"/>
  <c r="K182" i="4" s="1"/>
  <c r="L182" i="4" s="1"/>
  <c r="D182" i="4" s="1"/>
  <c r="J166" i="4"/>
  <c r="K166" i="4" s="1"/>
  <c r="L166" i="4" s="1"/>
  <c r="D166" i="4" s="1"/>
  <c r="J158" i="4"/>
  <c r="K158" i="4" s="1"/>
  <c r="L158" i="4" s="1"/>
  <c r="D158" i="4" s="1"/>
  <c r="J150" i="4"/>
  <c r="K150" i="4" s="1"/>
  <c r="L150" i="4" s="1"/>
  <c r="D150" i="4" s="1"/>
  <c r="J142" i="4"/>
  <c r="K142" i="4" s="1"/>
  <c r="L142" i="4" s="1"/>
  <c r="D142" i="4" s="1"/>
  <c r="J134" i="4"/>
  <c r="K134" i="4" s="1"/>
  <c r="L134" i="4" s="1"/>
  <c r="D134" i="4" s="1"/>
  <c r="J130" i="4"/>
  <c r="K130" i="4" s="1"/>
  <c r="L130" i="4" s="1"/>
  <c r="D130" i="4" s="1"/>
  <c r="J126" i="4"/>
  <c r="K126" i="4" s="1"/>
  <c r="L126" i="4" s="1"/>
  <c r="D126" i="4" s="1"/>
  <c r="J118" i="4"/>
  <c r="K118" i="4" s="1"/>
  <c r="L118" i="4" s="1"/>
  <c r="D118" i="4" s="1"/>
  <c r="J110" i="4"/>
  <c r="K110" i="4" s="1"/>
  <c r="L110" i="4" s="1"/>
  <c r="D110" i="4" s="1"/>
  <c r="J145" i="4"/>
  <c r="K145" i="4" s="1"/>
  <c r="L145" i="4" s="1"/>
  <c r="D145" i="4" s="1"/>
  <c r="J133" i="4"/>
  <c r="K133" i="4" s="1"/>
  <c r="L133" i="4" s="1"/>
  <c r="D133" i="4" s="1"/>
  <c r="J105" i="4"/>
  <c r="K105" i="4" s="1"/>
  <c r="L105" i="4" s="1"/>
  <c r="D105" i="4" s="1"/>
  <c r="J101" i="4"/>
  <c r="K101" i="4" s="1"/>
  <c r="L101" i="4" s="1"/>
  <c r="D101" i="4" s="1"/>
  <c r="J97" i="4"/>
  <c r="K97" i="4" s="1"/>
  <c r="L97" i="4" s="1"/>
  <c r="D97" i="4" s="1"/>
  <c r="J93" i="4"/>
  <c r="K93" i="4" s="1"/>
  <c r="L93" i="4" s="1"/>
  <c r="D93" i="4" s="1"/>
  <c r="J153" i="4"/>
  <c r="K153" i="4" s="1"/>
  <c r="L153" i="4" s="1"/>
  <c r="D153" i="4" s="1"/>
  <c r="J129" i="4"/>
  <c r="K129" i="4" s="1"/>
  <c r="L129" i="4" s="1"/>
  <c r="D129" i="4" s="1"/>
  <c r="J125" i="4"/>
  <c r="K125" i="4" s="1"/>
  <c r="L125" i="4" s="1"/>
  <c r="D125" i="4" s="1"/>
  <c r="J121" i="4"/>
  <c r="K121" i="4" s="1"/>
  <c r="L121" i="4" s="1"/>
  <c r="D121" i="4" s="1"/>
  <c r="J113" i="4"/>
  <c r="K113" i="4" s="1"/>
  <c r="L113" i="4" s="1"/>
  <c r="D113" i="4" s="1"/>
  <c r="J109" i="4"/>
  <c r="K109" i="4" s="1"/>
  <c r="L109" i="4" s="1"/>
  <c r="D109" i="4" s="1"/>
  <c r="J50" i="4"/>
  <c r="K50" i="4" s="1"/>
  <c r="L50" i="4" s="1"/>
  <c r="D50" i="4" s="1"/>
  <c r="J46" i="4"/>
  <c r="K46" i="4" s="1"/>
  <c r="L46" i="4" s="1"/>
  <c r="D46" i="4" s="1"/>
  <c r="J42" i="4"/>
  <c r="K42" i="4" s="1"/>
  <c r="L42" i="4" s="1"/>
  <c r="D42" i="4" s="1"/>
  <c r="J38" i="4"/>
  <c r="K38" i="4" s="1"/>
  <c r="L38" i="4" s="1"/>
  <c r="D38" i="4" s="1"/>
  <c r="J34" i="4"/>
  <c r="K34" i="4" s="1"/>
  <c r="L34" i="4" s="1"/>
  <c r="D34" i="4" s="1"/>
  <c r="J30" i="4"/>
  <c r="K30" i="4" s="1"/>
  <c r="L30" i="4" s="1"/>
  <c r="D30" i="4" s="1"/>
  <c r="J54" i="4"/>
  <c r="K54" i="4" s="1"/>
  <c r="L54" i="4" s="1"/>
  <c r="D54" i="4" s="1"/>
  <c r="J14" i="4"/>
  <c r="K14" i="4" s="1"/>
  <c r="L14" i="4" s="1"/>
  <c r="D14" i="4" s="1"/>
  <c r="J66" i="4"/>
  <c r="K66" i="4" s="1"/>
  <c r="L66" i="4" s="1"/>
  <c r="D66" i="4" s="1"/>
  <c r="J62" i="4"/>
  <c r="K62" i="4" s="1"/>
  <c r="L62" i="4" s="1"/>
  <c r="D62" i="4" s="1"/>
  <c r="J58" i="4"/>
  <c r="K58" i="4" s="1"/>
  <c r="L58" i="4" s="1"/>
  <c r="D58" i="4" s="1"/>
  <c r="J18" i="4"/>
  <c r="K18" i="4" s="1"/>
  <c r="L18" i="4" s="1"/>
  <c r="D18" i="4" s="1"/>
  <c r="J6" i="4"/>
  <c r="K6" i="4" s="1"/>
  <c r="L6" i="4" s="1"/>
  <c r="D6" i="4" s="1"/>
  <c r="J8" i="4"/>
  <c r="K8" i="4" s="1"/>
  <c r="L8" i="4" s="1"/>
  <c r="D8" i="4" s="1"/>
  <c r="H249" i="4"/>
  <c r="I249" i="4" s="1"/>
  <c r="J249" i="4" s="1"/>
  <c r="K249" i="4" s="1"/>
  <c r="L249" i="4" s="1"/>
  <c r="D249" i="4" s="1"/>
  <c r="H237" i="4"/>
  <c r="I237" i="4" s="1"/>
  <c r="J237" i="4" s="1"/>
  <c r="K237" i="4" s="1"/>
  <c r="L237" i="4" s="1"/>
  <c r="D237" i="4" s="1"/>
  <c r="H225" i="4"/>
  <c r="I225" i="4" s="1"/>
  <c r="J225" i="4" s="1"/>
  <c r="K225" i="4" s="1"/>
  <c r="L225" i="4" s="1"/>
  <c r="D225" i="4" s="1"/>
  <c r="H217" i="4"/>
  <c r="I217" i="4" s="1"/>
  <c r="J217" i="4" s="1"/>
  <c r="K217" i="4" s="1"/>
  <c r="L217" i="4" s="1"/>
  <c r="D217" i="4" s="1"/>
  <c r="H205" i="4"/>
  <c r="I205" i="4" s="1"/>
  <c r="J205" i="4" s="1"/>
  <c r="K205" i="4" s="1"/>
  <c r="L205" i="4" s="1"/>
  <c r="D205" i="4" s="1"/>
  <c r="H193" i="4"/>
  <c r="I193" i="4" s="1"/>
  <c r="J193" i="4" s="1"/>
  <c r="K193" i="4" s="1"/>
  <c r="L193" i="4" s="1"/>
  <c r="D193" i="4" s="1"/>
  <c r="H177" i="4"/>
  <c r="I177" i="4" s="1"/>
  <c r="J177" i="4" s="1"/>
  <c r="K177" i="4" s="1"/>
  <c r="L177" i="4" s="1"/>
  <c r="D177" i="4" s="1"/>
  <c r="H161" i="4"/>
  <c r="I161" i="4" s="1"/>
  <c r="J161" i="4" s="1"/>
  <c r="K161" i="4" s="1"/>
  <c r="L161" i="4" s="1"/>
  <c r="D161" i="4" s="1"/>
  <c r="H2" i="4"/>
  <c r="I2" i="4" s="1"/>
  <c r="J2" i="4" s="1"/>
  <c r="K2" i="4" s="1"/>
  <c r="L2" i="4" s="1"/>
  <c r="D2" i="4" s="1"/>
  <c r="H244" i="4"/>
  <c r="I244" i="4" s="1"/>
  <c r="J244" i="4" s="1"/>
  <c r="K244" i="4" s="1"/>
  <c r="L244" i="4" s="1"/>
  <c r="D244" i="4" s="1"/>
  <c r="H236" i="4"/>
  <c r="I236" i="4" s="1"/>
  <c r="J236" i="4" s="1"/>
  <c r="K236" i="4" s="1"/>
  <c r="L236" i="4" s="1"/>
  <c r="D236" i="4" s="1"/>
  <c r="H228" i="4"/>
  <c r="I228" i="4" s="1"/>
  <c r="J228" i="4" s="1"/>
  <c r="K228" i="4" s="1"/>
  <c r="L228" i="4" s="1"/>
  <c r="D228" i="4" s="1"/>
  <c r="H220" i="4"/>
  <c r="I220" i="4" s="1"/>
  <c r="J220" i="4" s="1"/>
  <c r="K220" i="4" s="1"/>
  <c r="L220" i="4" s="1"/>
  <c r="D220" i="4" s="1"/>
  <c r="H212" i="4"/>
  <c r="I212" i="4" s="1"/>
  <c r="J212" i="4" s="1"/>
  <c r="K212" i="4" s="1"/>
  <c r="L212" i="4" s="1"/>
  <c r="D212" i="4" s="1"/>
  <c r="H204" i="4"/>
  <c r="I204" i="4" s="1"/>
  <c r="J204" i="4" s="1"/>
  <c r="K204" i="4" s="1"/>
  <c r="L204" i="4" s="1"/>
  <c r="D204" i="4" s="1"/>
  <c r="H196" i="4"/>
  <c r="I196" i="4" s="1"/>
  <c r="J196" i="4" s="1"/>
  <c r="K196" i="4" s="1"/>
  <c r="L196" i="4" s="1"/>
  <c r="D196" i="4" s="1"/>
  <c r="H188" i="4"/>
  <c r="I188" i="4" s="1"/>
  <c r="J188" i="4" s="1"/>
  <c r="K188" i="4" s="1"/>
  <c r="L188" i="4" s="1"/>
  <c r="D188" i="4" s="1"/>
  <c r="H180" i="4"/>
  <c r="I180" i="4" s="1"/>
  <c r="J180" i="4" s="1"/>
  <c r="K180" i="4" s="1"/>
  <c r="L180" i="4" s="1"/>
  <c r="D180" i="4" s="1"/>
  <c r="H172" i="4"/>
  <c r="I172" i="4" s="1"/>
  <c r="J172" i="4" s="1"/>
  <c r="K172" i="4" s="1"/>
  <c r="L172" i="4" s="1"/>
  <c r="D172" i="4" s="1"/>
  <c r="H164" i="4"/>
  <c r="I164" i="4" s="1"/>
  <c r="J164" i="4" s="1"/>
  <c r="K164" i="4" s="1"/>
  <c r="L164" i="4" s="1"/>
  <c r="D164" i="4" s="1"/>
  <c r="H156" i="4"/>
  <c r="I156" i="4" s="1"/>
  <c r="J156" i="4" s="1"/>
  <c r="K156" i="4" s="1"/>
  <c r="L156" i="4" s="1"/>
  <c r="D156" i="4" s="1"/>
  <c r="H148" i="4"/>
  <c r="I148" i="4" s="1"/>
  <c r="J148" i="4" s="1"/>
  <c r="K148" i="4" s="1"/>
  <c r="L148" i="4" s="1"/>
  <c r="D148" i="4" s="1"/>
  <c r="H140" i="4"/>
  <c r="I140" i="4" s="1"/>
  <c r="J140" i="4" s="1"/>
  <c r="K140" i="4" s="1"/>
  <c r="L140" i="4" s="1"/>
  <c r="D140" i="4" s="1"/>
  <c r="H132" i="4"/>
  <c r="I132" i="4" s="1"/>
  <c r="J132" i="4" s="1"/>
  <c r="K132" i="4" s="1"/>
  <c r="L132" i="4" s="1"/>
  <c r="D132" i="4" s="1"/>
  <c r="H128" i="4"/>
  <c r="I128" i="4" s="1"/>
  <c r="J128" i="4" s="1"/>
  <c r="K128" i="4" s="1"/>
  <c r="L128" i="4" s="1"/>
  <c r="D128" i="4" s="1"/>
  <c r="H120" i="4"/>
  <c r="I120" i="4" s="1"/>
  <c r="J120" i="4" s="1"/>
  <c r="K120" i="4" s="1"/>
  <c r="L120" i="4" s="1"/>
  <c r="D120" i="4" s="1"/>
  <c r="H116" i="4"/>
  <c r="I116" i="4" s="1"/>
  <c r="J116" i="4" s="1"/>
  <c r="K116" i="4" s="1"/>
  <c r="L116" i="4" s="1"/>
  <c r="D116" i="4" s="1"/>
  <c r="H112" i="4"/>
  <c r="I112" i="4" s="1"/>
  <c r="J112" i="4" s="1"/>
  <c r="K112" i="4" s="1"/>
  <c r="L112" i="4" s="1"/>
  <c r="D112" i="4" s="1"/>
  <c r="H108" i="4"/>
  <c r="I108" i="4" s="1"/>
  <c r="J108" i="4" s="1"/>
  <c r="K108" i="4" s="1"/>
  <c r="L108" i="4" s="1"/>
  <c r="D108" i="4" s="1"/>
  <c r="H104" i="4"/>
  <c r="I104" i="4" s="1"/>
  <c r="J104" i="4" s="1"/>
  <c r="K104" i="4" s="1"/>
  <c r="L104" i="4" s="1"/>
  <c r="D104" i="4" s="1"/>
  <c r="H100" i="4"/>
  <c r="I100" i="4" s="1"/>
  <c r="J100" i="4" s="1"/>
  <c r="K100" i="4" s="1"/>
  <c r="L100" i="4" s="1"/>
  <c r="D100" i="4" s="1"/>
  <c r="H96" i="4"/>
  <c r="I96" i="4" s="1"/>
  <c r="J96" i="4" s="1"/>
  <c r="K96" i="4" s="1"/>
  <c r="L96" i="4" s="1"/>
  <c r="D96" i="4" s="1"/>
  <c r="H92" i="4"/>
  <c r="I92" i="4" s="1"/>
  <c r="J92" i="4" s="1"/>
  <c r="K92" i="4" s="1"/>
  <c r="L92" i="4" s="1"/>
  <c r="D92" i="4" s="1"/>
  <c r="H84" i="4"/>
  <c r="I84" i="4" s="1"/>
  <c r="J84" i="4" s="1"/>
  <c r="K84" i="4" s="1"/>
  <c r="L84" i="4" s="1"/>
  <c r="D84" i="4" s="1"/>
  <c r="H80" i="4"/>
  <c r="I80" i="4" s="1"/>
  <c r="J80" i="4" s="1"/>
  <c r="K80" i="4" s="1"/>
  <c r="L80" i="4" s="1"/>
  <c r="D80" i="4" s="1"/>
  <c r="H76" i="4"/>
  <c r="I76" i="4" s="1"/>
  <c r="J76" i="4" s="1"/>
  <c r="K76" i="4" s="1"/>
  <c r="L76" i="4" s="1"/>
  <c r="D76" i="4" s="1"/>
  <c r="H68" i="4"/>
  <c r="I68" i="4" s="1"/>
  <c r="J68" i="4" s="1"/>
  <c r="K68" i="4" s="1"/>
  <c r="L68" i="4" s="1"/>
  <c r="D68" i="4" s="1"/>
  <c r="H64" i="4"/>
  <c r="I64" i="4" s="1"/>
  <c r="J64" i="4" s="1"/>
  <c r="K64" i="4" s="1"/>
  <c r="L64" i="4" s="1"/>
  <c r="D64" i="4" s="1"/>
  <c r="H60" i="4"/>
  <c r="I60" i="4" s="1"/>
  <c r="J60" i="4" s="1"/>
  <c r="K60" i="4" s="1"/>
  <c r="L60" i="4" s="1"/>
  <c r="D60" i="4" s="1"/>
  <c r="H52" i="4"/>
  <c r="I52" i="4" s="1"/>
  <c r="J52" i="4" s="1"/>
  <c r="K52" i="4" s="1"/>
  <c r="L52" i="4" s="1"/>
  <c r="D52" i="4" s="1"/>
  <c r="H48" i="4"/>
  <c r="I48" i="4" s="1"/>
  <c r="J48" i="4" s="1"/>
  <c r="K48" i="4" s="1"/>
  <c r="L48" i="4" s="1"/>
  <c r="D48" i="4" s="1"/>
  <c r="H44" i="4"/>
  <c r="I44" i="4" s="1"/>
  <c r="J44" i="4" s="1"/>
  <c r="K44" i="4" s="1"/>
  <c r="L44" i="4" s="1"/>
  <c r="D44" i="4" s="1"/>
  <c r="H36" i="4"/>
  <c r="I36" i="4" s="1"/>
  <c r="J36" i="4" s="1"/>
  <c r="K36" i="4" s="1"/>
  <c r="L36" i="4" s="1"/>
  <c r="D36" i="4" s="1"/>
  <c r="H32" i="4"/>
  <c r="I32" i="4" s="1"/>
  <c r="J32" i="4" s="1"/>
  <c r="K32" i="4" s="1"/>
  <c r="L32" i="4" s="1"/>
  <c r="D32" i="4" s="1"/>
  <c r="H28" i="4"/>
  <c r="I28" i="4" s="1"/>
  <c r="J28" i="4" s="1"/>
  <c r="K28" i="4" s="1"/>
  <c r="L28" i="4" s="1"/>
  <c r="D28" i="4" s="1"/>
  <c r="H20" i="4"/>
  <c r="I20" i="4" s="1"/>
  <c r="J20" i="4" s="1"/>
  <c r="K20" i="4" s="1"/>
  <c r="L20" i="4" s="1"/>
  <c r="D20" i="4" s="1"/>
  <c r="H16" i="4"/>
  <c r="I16" i="4" s="1"/>
  <c r="J16" i="4" s="1"/>
  <c r="K16" i="4" s="1"/>
  <c r="L16" i="4" s="1"/>
  <c r="D16" i="4" s="1"/>
  <c r="H12" i="4"/>
  <c r="I12" i="4" s="1"/>
  <c r="J12" i="4" s="1"/>
  <c r="K12" i="4" s="1"/>
  <c r="L12" i="4" s="1"/>
  <c r="D12" i="4" s="1"/>
  <c r="H4" i="4"/>
  <c r="I4" i="4" s="1"/>
  <c r="J4" i="4" s="1"/>
  <c r="K4" i="4" s="1"/>
  <c r="L4" i="4" s="1"/>
  <c r="D4" i="4" s="1"/>
  <c r="H242" i="4"/>
  <c r="I242" i="4" s="1"/>
  <c r="J242" i="4" s="1"/>
  <c r="K242" i="4" s="1"/>
  <c r="L242" i="4" s="1"/>
  <c r="D242" i="4" s="1"/>
  <c r="H226" i="4"/>
  <c r="I226" i="4" s="1"/>
  <c r="J226" i="4" s="1"/>
  <c r="K226" i="4" s="1"/>
  <c r="L226" i="4" s="1"/>
  <c r="D226" i="4" s="1"/>
  <c r="H210" i="4"/>
  <c r="I210" i="4" s="1"/>
  <c r="J210" i="4" s="1"/>
  <c r="K210" i="4" s="1"/>
  <c r="L210" i="4" s="1"/>
  <c r="D210" i="4" s="1"/>
  <c r="H178" i="4"/>
  <c r="I178" i="4" s="1"/>
  <c r="J178" i="4" s="1"/>
  <c r="K178" i="4" s="1"/>
  <c r="L178" i="4" s="1"/>
  <c r="D178" i="4" s="1"/>
  <c r="H162" i="4"/>
  <c r="I162" i="4" s="1"/>
  <c r="J162" i="4" s="1"/>
  <c r="K162" i="4" s="1"/>
  <c r="L162" i="4" s="1"/>
  <c r="D162" i="4" s="1"/>
  <c r="H146" i="4"/>
  <c r="I146" i="4" s="1"/>
  <c r="J146" i="4" s="1"/>
  <c r="K146" i="4" s="1"/>
  <c r="L146" i="4" s="1"/>
  <c r="D146" i="4" s="1"/>
  <c r="H114" i="4"/>
  <c r="I114" i="4" s="1"/>
  <c r="J114" i="4" s="1"/>
  <c r="K114" i="4" s="1"/>
  <c r="L114" i="4" s="1"/>
  <c r="D114" i="4" s="1"/>
  <c r="H98" i="4"/>
  <c r="I98" i="4" s="1"/>
  <c r="J98" i="4" s="1"/>
  <c r="K98" i="4" s="1"/>
  <c r="L98" i="4" s="1"/>
  <c r="D98" i="4" s="1"/>
  <c r="H56" i="4"/>
  <c r="I56" i="4" s="1"/>
  <c r="J56" i="4" s="1"/>
  <c r="K56" i="4" s="1"/>
  <c r="L56" i="4" s="1"/>
  <c r="D56" i="4" s="1"/>
  <c r="H241" i="4"/>
  <c r="I241" i="4" s="1"/>
  <c r="J241" i="4" s="1"/>
  <c r="K241" i="4" s="1"/>
  <c r="L241" i="4" s="1"/>
  <c r="D241" i="4" s="1"/>
  <c r="H229" i="4"/>
  <c r="I229" i="4" s="1"/>
  <c r="J229" i="4" s="1"/>
  <c r="K229" i="4" s="1"/>
  <c r="L229" i="4" s="1"/>
  <c r="D229" i="4" s="1"/>
  <c r="H209" i="4"/>
  <c r="I209" i="4" s="1"/>
  <c r="J209" i="4" s="1"/>
  <c r="K209" i="4" s="1"/>
  <c r="L209" i="4" s="1"/>
  <c r="D209" i="4" s="1"/>
  <c r="H197" i="4"/>
  <c r="I197" i="4" s="1"/>
  <c r="J197" i="4" s="1"/>
  <c r="K197" i="4" s="1"/>
  <c r="L197" i="4" s="1"/>
  <c r="D197" i="4" s="1"/>
  <c r="H185" i="4"/>
  <c r="I185" i="4" s="1"/>
  <c r="J185" i="4" s="1"/>
  <c r="K185" i="4" s="1"/>
  <c r="L185" i="4" s="1"/>
  <c r="D185" i="4" s="1"/>
  <c r="H181" i="4"/>
  <c r="I181" i="4" s="1"/>
  <c r="J181" i="4" s="1"/>
  <c r="K181" i="4" s="1"/>
  <c r="L181" i="4" s="1"/>
  <c r="D181" i="4" s="1"/>
  <c r="H169" i="4"/>
  <c r="I169" i="4" s="1"/>
  <c r="J169" i="4" s="1"/>
  <c r="K169" i="4" s="1"/>
  <c r="L169" i="4" s="1"/>
  <c r="D169" i="4" s="1"/>
  <c r="H248" i="4"/>
  <c r="I248" i="4" s="1"/>
  <c r="J248" i="4" s="1"/>
  <c r="K248" i="4" s="1"/>
  <c r="L248" i="4" s="1"/>
  <c r="D248" i="4" s="1"/>
  <c r="H240" i="4"/>
  <c r="I240" i="4" s="1"/>
  <c r="J240" i="4" s="1"/>
  <c r="K240" i="4" s="1"/>
  <c r="L240" i="4" s="1"/>
  <c r="D240" i="4" s="1"/>
  <c r="H232" i="4"/>
  <c r="I232" i="4" s="1"/>
  <c r="J232" i="4" s="1"/>
  <c r="K232" i="4" s="1"/>
  <c r="L232" i="4" s="1"/>
  <c r="D232" i="4" s="1"/>
  <c r="H224" i="4"/>
  <c r="I224" i="4" s="1"/>
  <c r="J224" i="4" s="1"/>
  <c r="K224" i="4" s="1"/>
  <c r="L224" i="4" s="1"/>
  <c r="D224" i="4" s="1"/>
  <c r="H216" i="4"/>
  <c r="I216" i="4" s="1"/>
  <c r="J216" i="4" s="1"/>
  <c r="K216" i="4" s="1"/>
  <c r="L216" i="4" s="1"/>
  <c r="D216" i="4" s="1"/>
  <c r="H208" i="4"/>
  <c r="I208" i="4" s="1"/>
  <c r="J208" i="4" s="1"/>
  <c r="K208" i="4" s="1"/>
  <c r="L208" i="4" s="1"/>
  <c r="D208" i="4" s="1"/>
  <c r="H200" i="4"/>
  <c r="I200" i="4" s="1"/>
  <c r="J200" i="4" s="1"/>
  <c r="K200" i="4" s="1"/>
  <c r="L200" i="4" s="1"/>
  <c r="D200" i="4" s="1"/>
  <c r="H192" i="4"/>
  <c r="I192" i="4" s="1"/>
  <c r="J192" i="4" s="1"/>
  <c r="K192" i="4" s="1"/>
  <c r="L192" i="4" s="1"/>
  <c r="D192" i="4" s="1"/>
  <c r="H184" i="4"/>
  <c r="I184" i="4" s="1"/>
  <c r="J184" i="4" s="1"/>
  <c r="K184" i="4" s="1"/>
  <c r="L184" i="4" s="1"/>
  <c r="D184" i="4" s="1"/>
  <c r="H176" i="4"/>
  <c r="I176" i="4" s="1"/>
  <c r="J176" i="4" s="1"/>
  <c r="K176" i="4" s="1"/>
  <c r="L176" i="4" s="1"/>
  <c r="D176" i="4" s="1"/>
  <c r="H168" i="4"/>
  <c r="I168" i="4" s="1"/>
  <c r="J168" i="4" s="1"/>
  <c r="K168" i="4" s="1"/>
  <c r="L168" i="4" s="1"/>
  <c r="D168" i="4" s="1"/>
  <c r="H160" i="4"/>
  <c r="I160" i="4" s="1"/>
  <c r="J160" i="4" s="1"/>
  <c r="K160" i="4" s="1"/>
  <c r="L160" i="4" s="1"/>
  <c r="D160" i="4" s="1"/>
  <c r="H152" i="4"/>
  <c r="I152" i="4" s="1"/>
  <c r="J152" i="4" s="1"/>
  <c r="K152" i="4" s="1"/>
  <c r="L152" i="4" s="1"/>
  <c r="D152" i="4" s="1"/>
  <c r="H144" i="4"/>
  <c r="I144" i="4" s="1"/>
  <c r="J144" i="4" s="1"/>
  <c r="K144" i="4" s="1"/>
  <c r="L144" i="4" s="1"/>
  <c r="D144" i="4" s="1"/>
  <c r="H136" i="4"/>
  <c r="I136" i="4" s="1"/>
  <c r="J136" i="4" s="1"/>
  <c r="K136" i="4" s="1"/>
  <c r="L136" i="4" s="1"/>
  <c r="D136" i="4" s="1"/>
  <c r="H124" i="4"/>
  <c r="I124" i="4" s="1"/>
  <c r="J124" i="4" s="1"/>
  <c r="K124" i="4" s="1"/>
  <c r="L124" i="4" s="1"/>
  <c r="D124" i="4" s="1"/>
  <c r="H251" i="4"/>
  <c r="I251" i="4" s="1"/>
  <c r="J251" i="4" s="1"/>
  <c r="K251" i="4" s="1"/>
  <c r="L251" i="4" s="1"/>
  <c r="D251" i="4" s="1"/>
  <c r="H247" i="4"/>
  <c r="I247" i="4" s="1"/>
  <c r="J247" i="4" s="1"/>
  <c r="K247" i="4" s="1"/>
  <c r="L247" i="4" s="1"/>
  <c r="D247" i="4" s="1"/>
  <c r="H243" i="4"/>
  <c r="I243" i="4" s="1"/>
  <c r="J243" i="4" s="1"/>
  <c r="K243" i="4" s="1"/>
  <c r="L243" i="4" s="1"/>
  <c r="D243" i="4" s="1"/>
  <c r="H239" i="4"/>
  <c r="I239" i="4" s="1"/>
  <c r="J239" i="4" s="1"/>
  <c r="K239" i="4" s="1"/>
  <c r="L239" i="4" s="1"/>
  <c r="D239" i="4" s="1"/>
  <c r="H235" i="4"/>
  <c r="I235" i="4" s="1"/>
  <c r="J235" i="4" s="1"/>
  <c r="K235" i="4" s="1"/>
  <c r="L235" i="4" s="1"/>
  <c r="D235" i="4" s="1"/>
  <c r="H231" i="4"/>
  <c r="I231" i="4" s="1"/>
  <c r="J231" i="4" s="1"/>
  <c r="K231" i="4" s="1"/>
  <c r="L231" i="4" s="1"/>
  <c r="D231" i="4" s="1"/>
  <c r="H227" i="4"/>
  <c r="I227" i="4" s="1"/>
  <c r="J227" i="4" s="1"/>
  <c r="K227" i="4" s="1"/>
  <c r="L227" i="4" s="1"/>
  <c r="D227" i="4" s="1"/>
  <c r="H223" i="4"/>
  <c r="I223" i="4" s="1"/>
  <c r="J223" i="4" s="1"/>
  <c r="K223" i="4" s="1"/>
  <c r="L223" i="4" s="1"/>
  <c r="D223" i="4" s="1"/>
  <c r="H219" i="4"/>
  <c r="I219" i="4" s="1"/>
  <c r="J219" i="4" s="1"/>
  <c r="K219" i="4" s="1"/>
  <c r="L219" i="4" s="1"/>
  <c r="D219" i="4" s="1"/>
  <c r="H215" i="4"/>
  <c r="I215" i="4" s="1"/>
  <c r="J215" i="4" s="1"/>
  <c r="K215" i="4" s="1"/>
  <c r="L215" i="4" s="1"/>
  <c r="D215" i="4" s="1"/>
  <c r="H211" i="4"/>
  <c r="I211" i="4" s="1"/>
  <c r="J211" i="4" s="1"/>
  <c r="K211" i="4" s="1"/>
  <c r="L211" i="4" s="1"/>
  <c r="D211" i="4" s="1"/>
  <c r="H207" i="4"/>
  <c r="I207" i="4" s="1"/>
  <c r="J207" i="4" s="1"/>
  <c r="K207" i="4" s="1"/>
  <c r="L207" i="4" s="1"/>
  <c r="D207" i="4" s="1"/>
  <c r="H203" i="4"/>
  <c r="I203" i="4" s="1"/>
  <c r="J203" i="4" s="1"/>
  <c r="K203" i="4" s="1"/>
  <c r="L203" i="4" s="1"/>
  <c r="D203" i="4" s="1"/>
  <c r="H199" i="4"/>
  <c r="I199" i="4" s="1"/>
  <c r="J199" i="4" s="1"/>
  <c r="K199" i="4" s="1"/>
  <c r="L199" i="4" s="1"/>
  <c r="D199" i="4" s="1"/>
  <c r="H195" i="4"/>
  <c r="I195" i="4" s="1"/>
  <c r="J195" i="4" s="1"/>
  <c r="K195" i="4" s="1"/>
  <c r="L195" i="4" s="1"/>
  <c r="D195" i="4" s="1"/>
  <c r="H191" i="4"/>
  <c r="I191" i="4" s="1"/>
  <c r="J191" i="4" s="1"/>
  <c r="K191" i="4" s="1"/>
  <c r="L191" i="4" s="1"/>
  <c r="D191" i="4" s="1"/>
  <c r="H187" i="4"/>
  <c r="I187" i="4" s="1"/>
  <c r="J187" i="4" s="1"/>
  <c r="K187" i="4" s="1"/>
  <c r="L187" i="4" s="1"/>
  <c r="D187" i="4" s="1"/>
  <c r="H183" i="4"/>
  <c r="I183" i="4" s="1"/>
  <c r="J183" i="4" s="1"/>
  <c r="K183" i="4" s="1"/>
  <c r="L183" i="4" s="1"/>
  <c r="D183" i="4" s="1"/>
  <c r="H179" i="4"/>
  <c r="I179" i="4" s="1"/>
  <c r="J179" i="4" s="1"/>
  <c r="K179" i="4" s="1"/>
  <c r="L179" i="4" s="1"/>
  <c r="D179" i="4" s="1"/>
  <c r="H175" i="4"/>
  <c r="I175" i="4" s="1"/>
  <c r="J175" i="4" s="1"/>
  <c r="K175" i="4" s="1"/>
  <c r="L175" i="4" s="1"/>
  <c r="D175" i="4" s="1"/>
  <c r="H171" i="4"/>
  <c r="I171" i="4" s="1"/>
  <c r="J171" i="4" s="1"/>
  <c r="K171" i="4" s="1"/>
  <c r="L171" i="4" s="1"/>
  <c r="D171" i="4" s="1"/>
  <c r="H167" i="4"/>
  <c r="I167" i="4" s="1"/>
  <c r="J167" i="4" s="1"/>
  <c r="K167" i="4" s="1"/>
  <c r="L167" i="4" s="1"/>
  <c r="D167" i="4" s="1"/>
  <c r="H163" i="4"/>
  <c r="I163" i="4" s="1"/>
  <c r="J163" i="4" s="1"/>
  <c r="K163" i="4" s="1"/>
  <c r="L163" i="4" s="1"/>
  <c r="D163" i="4" s="1"/>
  <c r="H159" i="4"/>
  <c r="I159" i="4" s="1"/>
  <c r="J159" i="4" s="1"/>
  <c r="K159" i="4" s="1"/>
  <c r="L159" i="4" s="1"/>
  <c r="D159" i="4" s="1"/>
  <c r="H155" i="4"/>
  <c r="I155" i="4" s="1"/>
  <c r="J155" i="4" s="1"/>
  <c r="K155" i="4" s="1"/>
  <c r="L155" i="4" s="1"/>
  <c r="D155" i="4" s="1"/>
  <c r="H40" i="4"/>
  <c r="I40" i="4" s="1"/>
  <c r="J40" i="4" s="1"/>
  <c r="K40" i="4" s="1"/>
  <c r="L40" i="4" s="1"/>
  <c r="D40" i="4" s="1"/>
  <c r="H245" i="4"/>
  <c r="I245" i="4" s="1"/>
  <c r="J245" i="4" s="1"/>
  <c r="K245" i="4" s="1"/>
  <c r="L245" i="4" s="1"/>
  <c r="D245" i="4" s="1"/>
  <c r="H233" i="4"/>
  <c r="I233" i="4" s="1"/>
  <c r="J233" i="4" s="1"/>
  <c r="K233" i="4" s="1"/>
  <c r="L233" i="4" s="1"/>
  <c r="D233" i="4" s="1"/>
  <c r="H221" i="4"/>
  <c r="I221" i="4" s="1"/>
  <c r="J221" i="4" s="1"/>
  <c r="K221" i="4" s="1"/>
  <c r="L221" i="4" s="1"/>
  <c r="D221" i="4" s="1"/>
  <c r="H213" i="4"/>
  <c r="I213" i="4" s="1"/>
  <c r="J213" i="4" s="1"/>
  <c r="K213" i="4" s="1"/>
  <c r="L213" i="4" s="1"/>
  <c r="D213" i="4" s="1"/>
  <c r="H201" i="4"/>
  <c r="I201" i="4" s="1"/>
  <c r="J201" i="4" s="1"/>
  <c r="K201" i="4" s="1"/>
  <c r="L201" i="4" s="1"/>
  <c r="D201" i="4" s="1"/>
  <c r="H189" i="4"/>
  <c r="I189" i="4" s="1"/>
  <c r="J189" i="4" s="1"/>
  <c r="K189" i="4" s="1"/>
  <c r="L189" i="4" s="1"/>
  <c r="D189" i="4" s="1"/>
  <c r="H173" i="4"/>
  <c r="I173" i="4" s="1"/>
  <c r="J173" i="4" s="1"/>
  <c r="K173" i="4" s="1"/>
  <c r="L173" i="4" s="1"/>
  <c r="D173" i="4" s="1"/>
  <c r="H165" i="4"/>
  <c r="I165" i="4" s="1"/>
  <c r="J165" i="4" s="1"/>
  <c r="K165" i="4" s="1"/>
  <c r="L165" i="4" s="1"/>
  <c r="D165" i="4" s="1"/>
  <c r="H157" i="4"/>
  <c r="I157" i="4" s="1"/>
  <c r="J157" i="4" s="1"/>
  <c r="K157" i="4" s="1"/>
  <c r="L157" i="4" s="1"/>
  <c r="D157" i="4" s="1"/>
  <c r="H90" i="4"/>
  <c r="I90" i="4" s="1"/>
  <c r="J90" i="4" s="1"/>
  <c r="K90" i="4" s="1"/>
  <c r="L90" i="4" s="1"/>
  <c r="D90" i="4" s="1"/>
  <c r="H86" i="4"/>
  <c r="I86" i="4" s="1"/>
  <c r="J86" i="4" s="1"/>
  <c r="K86" i="4" s="1"/>
  <c r="L86" i="4" s="1"/>
  <c r="D86" i="4" s="1"/>
  <c r="H78" i="4"/>
  <c r="I78" i="4" s="1"/>
  <c r="J78" i="4" s="1"/>
  <c r="K78" i="4" s="1"/>
  <c r="L78" i="4" s="1"/>
  <c r="D78" i="4" s="1"/>
  <c r="H74" i="4"/>
  <c r="I74" i="4" s="1"/>
  <c r="J74" i="4" s="1"/>
  <c r="K74" i="4" s="1"/>
  <c r="L74" i="4" s="1"/>
  <c r="D74" i="4" s="1"/>
  <c r="H70" i="4"/>
  <c r="I70" i="4" s="1"/>
  <c r="J70" i="4" s="1"/>
  <c r="K70" i="4" s="1"/>
  <c r="L70" i="4" s="1"/>
  <c r="D70" i="4" s="1"/>
  <c r="H250" i="4"/>
  <c r="I250" i="4" s="1"/>
  <c r="J250" i="4" s="1"/>
  <c r="K250" i="4" s="1"/>
  <c r="L250" i="4" s="1"/>
  <c r="D250" i="4" s="1"/>
  <c r="H234" i="4"/>
  <c r="I234" i="4" s="1"/>
  <c r="J234" i="4" s="1"/>
  <c r="K234" i="4" s="1"/>
  <c r="L234" i="4" s="1"/>
  <c r="D234" i="4" s="1"/>
  <c r="H218" i="4"/>
  <c r="I218" i="4" s="1"/>
  <c r="J218" i="4" s="1"/>
  <c r="K218" i="4" s="1"/>
  <c r="L218" i="4" s="1"/>
  <c r="D218" i="4" s="1"/>
  <c r="H202" i="4"/>
  <c r="I202" i="4" s="1"/>
  <c r="J202" i="4" s="1"/>
  <c r="K202" i="4" s="1"/>
  <c r="L202" i="4" s="1"/>
  <c r="D202" i="4" s="1"/>
  <c r="H186" i="4"/>
  <c r="I186" i="4" s="1"/>
  <c r="J186" i="4" s="1"/>
  <c r="K186" i="4" s="1"/>
  <c r="L186" i="4" s="1"/>
  <c r="D186" i="4" s="1"/>
  <c r="H170" i="4"/>
  <c r="I170" i="4" s="1"/>
  <c r="J170" i="4" s="1"/>
  <c r="K170" i="4" s="1"/>
  <c r="L170" i="4" s="1"/>
  <c r="D170" i="4" s="1"/>
  <c r="H154" i="4"/>
  <c r="I154" i="4" s="1"/>
  <c r="J154" i="4" s="1"/>
  <c r="K154" i="4" s="1"/>
  <c r="L154" i="4" s="1"/>
  <c r="D154" i="4" s="1"/>
  <c r="H138" i="4"/>
  <c r="I138" i="4" s="1"/>
  <c r="J138" i="4" s="1"/>
  <c r="K138" i="4" s="1"/>
  <c r="L138" i="4" s="1"/>
  <c r="D138" i="4" s="1"/>
  <c r="H122" i="4"/>
  <c r="I122" i="4" s="1"/>
  <c r="J122" i="4" s="1"/>
  <c r="K122" i="4" s="1"/>
  <c r="L122" i="4" s="1"/>
  <c r="D122" i="4" s="1"/>
  <c r="H106" i="4"/>
  <c r="I106" i="4" s="1"/>
  <c r="J106" i="4" s="1"/>
  <c r="K106" i="4" s="1"/>
  <c r="L106" i="4" s="1"/>
  <c r="D106" i="4" s="1"/>
  <c r="H88" i="4"/>
  <c r="I88" i="4" s="1"/>
  <c r="J88" i="4" s="1"/>
  <c r="K88" i="4" s="1"/>
  <c r="L88" i="4" s="1"/>
  <c r="D88" i="4" s="1"/>
  <c r="H24" i="4"/>
  <c r="I24" i="4" s="1"/>
  <c r="J24" i="4" s="1"/>
  <c r="K24" i="4" s="1"/>
  <c r="L24" i="4" s="1"/>
  <c r="D24" i="4" s="1"/>
  <c r="H91" i="4"/>
  <c r="I91" i="4" s="1"/>
  <c r="J91" i="4" s="1"/>
  <c r="K91" i="4" s="1"/>
  <c r="L91" i="4" s="1"/>
  <c r="D91" i="4" s="1"/>
  <c r="H87" i="4"/>
  <c r="I87" i="4" s="1"/>
  <c r="J87" i="4" s="1"/>
  <c r="K87" i="4" s="1"/>
  <c r="L87" i="4" s="1"/>
  <c r="D87" i="4" s="1"/>
  <c r="H83" i="4"/>
  <c r="I83" i="4" s="1"/>
  <c r="J83" i="4" s="1"/>
  <c r="K83" i="4" s="1"/>
  <c r="L83" i="4" s="1"/>
  <c r="D83" i="4" s="1"/>
  <c r="H79" i="4"/>
  <c r="I79" i="4" s="1"/>
  <c r="J79" i="4" s="1"/>
  <c r="K79" i="4" s="1"/>
  <c r="L79" i="4" s="1"/>
  <c r="D79" i="4" s="1"/>
  <c r="H75" i="4"/>
  <c r="I75" i="4" s="1"/>
  <c r="J75" i="4" s="1"/>
  <c r="K75" i="4" s="1"/>
  <c r="L75" i="4" s="1"/>
  <c r="D75" i="4" s="1"/>
  <c r="H71" i="4"/>
  <c r="I71" i="4" s="1"/>
  <c r="J71" i="4" s="1"/>
  <c r="K71" i="4" s="1"/>
  <c r="L71" i="4" s="1"/>
  <c r="D71" i="4" s="1"/>
  <c r="H67" i="4"/>
  <c r="I67" i="4" s="1"/>
  <c r="J67" i="4" s="1"/>
  <c r="K67" i="4" s="1"/>
  <c r="L67" i="4" s="1"/>
  <c r="D67" i="4" s="1"/>
  <c r="H63" i="4"/>
  <c r="I63" i="4" s="1"/>
  <c r="J63" i="4" s="1"/>
  <c r="K63" i="4" s="1"/>
  <c r="L63" i="4" s="1"/>
  <c r="D63" i="4" s="1"/>
  <c r="H59" i="4"/>
  <c r="I59" i="4" s="1"/>
  <c r="J59" i="4" s="1"/>
  <c r="K59" i="4" s="1"/>
  <c r="L59" i="4" s="1"/>
  <c r="D59" i="4" s="1"/>
  <c r="H55" i="4"/>
  <c r="I55" i="4" s="1"/>
  <c r="J55" i="4" s="1"/>
  <c r="K55" i="4" s="1"/>
  <c r="L55" i="4" s="1"/>
  <c r="D55" i="4" s="1"/>
  <c r="H51" i="4"/>
  <c r="I51" i="4" s="1"/>
  <c r="J51" i="4" s="1"/>
  <c r="K51" i="4" s="1"/>
  <c r="L51" i="4" s="1"/>
  <c r="D51" i="4" s="1"/>
  <c r="H47" i="4"/>
  <c r="I47" i="4" s="1"/>
  <c r="J47" i="4" s="1"/>
  <c r="K47" i="4" s="1"/>
  <c r="L47" i="4" s="1"/>
  <c r="D47" i="4" s="1"/>
  <c r="H43" i="4"/>
  <c r="I43" i="4" s="1"/>
  <c r="J43" i="4" s="1"/>
  <c r="K43" i="4" s="1"/>
  <c r="L43" i="4" s="1"/>
  <c r="D43" i="4" s="1"/>
  <c r="H39" i="4"/>
  <c r="I39" i="4" s="1"/>
  <c r="J39" i="4" s="1"/>
  <c r="K39" i="4" s="1"/>
  <c r="L39" i="4" s="1"/>
  <c r="D39" i="4" s="1"/>
  <c r="H35" i="4"/>
  <c r="I35" i="4" s="1"/>
  <c r="J35" i="4" s="1"/>
  <c r="K35" i="4" s="1"/>
  <c r="L35" i="4" s="1"/>
  <c r="D35" i="4" s="1"/>
  <c r="H31" i="4"/>
  <c r="I31" i="4" s="1"/>
  <c r="J31" i="4" s="1"/>
  <c r="K31" i="4" s="1"/>
  <c r="L31" i="4" s="1"/>
  <c r="D31" i="4" s="1"/>
  <c r="H27" i="4"/>
  <c r="I27" i="4" s="1"/>
  <c r="J27" i="4" s="1"/>
  <c r="K27" i="4" s="1"/>
  <c r="L27" i="4" s="1"/>
  <c r="D27" i="4" s="1"/>
  <c r="H23" i="4"/>
  <c r="I23" i="4" s="1"/>
  <c r="J23" i="4" s="1"/>
  <c r="K23" i="4" s="1"/>
  <c r="L23" i="4" s="1"/>
  <c r="D23" i="4" s="1"/>
  <c r="H19" i="4"/>
  <c r="I19" i="4" s="1"/>
  <c r="J19" i="4" s="1"/>
  <c r="K19" i="4" s="1"/>
  <c r="L19" i="4" s="1"/>
  <c r="D19" i="4" s="1"/>
  <c r="H15" i="4"/>
  <c r="I15" i="4" s="1"/>
  <c r="J15" i="4" s="1"/>
  <c r="K15" i="4" s="1"/>
  <c r="L15" i="4" s="1"/>
  <c r="D15" i="4" s="1"/>
  <c r="H11" i="4"/>
  <c r="I11" i="4" s="1"/>
  <c r="J11" i="4" s="1"/>
  <c r="K11" i="4" s="1"/>
  <c r="L11" i="4" s="1"/>
  <c r="D11" i="4" s="1"/>
  <c r="H7" i="4"/>
  <c r="I7" i="4" s="1"/>
  <c r="J7" i="4" s="1"/>
  <c r="K7" i="4" s="1"/>
  <c r="L7" i="4" s="1"/>
  <c r="D7" i="4" s="1"/>
  <c r="H3" i="4"/>
  <c r="I3" i="4" s="1"/>
  <c r="J3" i="4" s="1"/>
  <c r="K3" i="4" s="1"/>
  <c r="L3" i="4" s="1"/>
  <c r="D3" i="4" s="1"/>
  <c r="H89" i="4"/>
  <c r="I89" i="4" s="1"/>
  <c r="J89" i="4" s="1"/>
  <c r="K89" i="4" s="1"/>
  <c r="L89" i="4" s="1"/>
  <c r="D89" i="4" s="1"/>
  <c r="H85" i="4"/>
  <c r="I85" i="4" s="1"/>
  <c r="J85" i="4" s="1"/>
  <c r="K85" i="4" s="1"/>
  <c r="L85" i="4" s="1"/>
  <c r="D85" i="4" s="1"/>
  <c r="H81" i="4"/>
  <c r="I81" i="4" s="1"/>
  <c r="J81" i="4" s="1"/>
  <c r="K81" i="4" s="1"/>
  <c r="L81" i="4" s="1"/>
  <c r="D81" i="4" s="1"/>
  <c r="H77" i="4"/>
  <c r="I77" i="4" s="1"/>
  <c r="J77" i="4" s="1"/>
  <c r="K77" i="4" s="1"/>
  <c r="L77" i="4" s="1"/>
  <c r="D77" i="4" s="1"/>
  <c r="H73" i="4"/>
  <c r="I73" i="4" s="1"/>
  <c r="J73" i="4" s="1"/>
  <c r="K73" i="4" s="1"/>
  <c r="L73" i="4" s="1"/>
  <c r="D73" i="4" s="1"/>
  <c r="H69" i="4"/>
  <c r="I69" i="4" s="1"/>
  <c r="J69" i="4" s="1"/>
  <c r="K69" i="4" s="1"/>
  <c r="L69" i="4" s="1"/>
  <c r="D69" i="4" s="1"/>
  <c r="H65" i="4"/>
  <c r="I65" i="4" s="1"/>
  <c r="J65" i="4" s="1"/>
  <c r="K65" i="4" s="1"/>
  <c r="L65" i="4" s="1"/>
  <c r="D65" i="4" s="1"/>
  <c r="H61" i="4"/>
  <c r="I61" i="4" s="1"/>
  <c r="J61" i="4" s="1"/>
  <c r="K61" i="4" s="1"/>
  <c r="L61" i="4" s="1"/>
  <c r="D61" i="4" s="1"/>
  <c r="H57" i="4"/>
  <c r="I57" i="4" s="1"/>
  <c r="J57" i="4" s="1"/>
  <c r="K57" i="4" s="1"/>
  <c r="L57" i="4" s="1"/>
  <c r="D57" i="4" s="1"/>
  <c r="H53" i="4"/>
  <c r="I53" i="4" s="1"/>
  <c r="J53" i="4" s="1"/>
  <c r="K53" i="4" s="1"/>
  <c r="L53" i="4" s="1"/>
  <c r="D53" i="4" s="1"/>
  <c r="H49" i="4"/>
  <c r="I49" i="4" s="1"/>
  <c r="J49" i="4" s="1"/>
  <c r="K49" i="4" s="1"/>
  <c r="L49" i="4" s="1"/>
  <c r="D49" i="4" s="1"/>
  <c r="H45" i="4"/>
  <c r="I45" i="4" s="1"/>
  <c r="J45" i="4" s="1"/>
  <c r="K45" i="4" s="1"/>
  <c r="L45" i="4" s="1"/>
  <c r="D45" i="4" s="1"/>
  <c r="H41" i="4"/>
  <c r="I41" i="4" s="1"/>
  <c r="J41" i="4" s="1"/>
  <c r="K41" i="4" s="1"/>
  <c r="L41" i="4" s="1"/>
  <c r="D41" i="4" s="1"/>
  <c r="H37" i="4"/>
  <c r="I37" i="4" s="1"/>
  <c r="J37" i="4" s="1"/>
  <c r="K37" i="4" s="1"/>
  <c r="L37" i="4" s="1"/>
  <c r="D37" i="4" s="1"/>
  <c r="H33" i="4"/>
  <c r="I33" i="4" s="1"/>
  <c r="J33" i="4" s="1"/>
  <c r="K33" i="4" s="1"/>
  <c r="L33" i="4" s="1"/>
  <c r="D33" i="4" s="1"/>
  <c r="H29" i="4"/>
  <c r="I29" i="4" s="1"/>
  <c r="J29" i="4" s="1"/>
  <c r="K29" i="4" s="1"/>
  <c r="L29" i="4" s="1"/>
  <c r="D29" i="4" s="1"/>
  <c r="H25" i="4"/>
  <c r="I25" i="4" s="1"/>
  <c r="J25" i="4" s="1"/>
  <c r="K25" i="4" s="1"/>
  <c r="L25" i="4" s="1"/>
  <c r="D25" i="4" s="1"/>
  <c r="H21" i="4"/>
  <c r="I21" i="4" s="1"/>
  <c r="J21" i="4" s="1"/>
  <c r="K21" i="4" s="1"/>
  <c r="L21" i="4" s="1"/>
  <c r="D21" i="4" s="1"/>
  <c r="H17" i="4"/>
  <c r="I17" i="4" s="1"/>
  <c r="J17" i="4" s="1"/>
  <c r="K17" i="4" s="1"/>
  <c r="L17" i="4" s="1"/>
  <c r="D17" i="4" s="1"/>
  <c r="H13" i="4"/>
  <c r="I13" i="4" s="1"/>
  <c r="J13" i="4" s="1"/>
  <c r="K13" i="4" s="1"/>
  <c r="L13" i="4" s="1"/>
  <c r="D13" i="4" s="1"/>
  <c r="H9" i="4"/>
  <c r="I9" i="4" s="1"/>
  <c r="J9" i="4" s="1"/>
  <c r="K9" i="4" s="1"/>
  <c r="L9" i="4" s="1"/>
  <c r="D9" i="4" s="1"/>
  <c r="H5" i="4"/>
  <c r="I5" i="4" s="1"/>
  <c r="J5" i="4" s="1"/>
  <c r="K5" i="4" s="1"/>
  <c r="L5" i="4" s="1"/>
  <c r="D5" i="4" s="1"/>
  <c r="H151" i="4"/>
  <c r="I151" i="4" s="1"/>
  <c r="J151" i="4" s="1"/>
  <c r="K151" i="4" s="1"/>
  <c r="L151" i="4" s="1"/>
  <c r="D151" i="4" s="1"/>
  <c r="H147" i="4"/>
  <c r="I147" i="4" s="1"/>
  <c r="J147" i="4" s="1"/>
  <c r="K147" i="4" s="1"/>
  <c r="L147" i="4" s="1"/>
  <c r="D147" i="4" s="1"/>
  <c r="H143" i="4"/>
  <c r="I143" i="4" s="1"/>
  <c r="J143" i="4" s="1"/>
  <c r="K143" i="4" s="1"/>
  <c r="L143" i="4" s="1"/>
  <c r="D143" i="4" s="1"/>
  <c r="H139" i="4"/>
  <c r="I139" i="4" s="1"/>
  <c r="J139" i="4" s="1"/>
  <c r="K139" i="4" s="1"/>
  <c r="L139" i="4" s="1"/>
  <c r="D139" i="4" s="1"/>
  <c r="H135" i="4"/>
  <c r="I135" i="4" s="1"/>
  <c r="J135" i="4" s="1"/>
  <c r="K135" i="4" s="1"/>
  <c r="L135" i="4" s="1"/>
  <c r="D135" i="4" s="1"/>
  <c r="H131" i="4"/>
  <c r="I131" i="4" s="1"/>
  <c r="J131" i="4" s="1"/>
  <c r="K131" i="4" s="1"/>
  <c r="L131" i="4" s="1"/>
  <c r="D131" i="4" s="1"/>
  <c r="H127" i="4"/>
  <c r="I127" i="4" s="1"/>
  <c r="J127" i="4" s="1"/>
  <c r="K127" i="4" s="1"/>
  <c r="L127" i="4" s="1"/>
  <c r="D127" i="4" s="1"/>
  <c r="H123" i="4"/>
  <c r="I123" i="4" s="1"/>
  <c r="J123" i="4" s="1"/>
  <c r="K123" i="4" s="1"/>
  <c r="L123" i="4" s="1"/>
  <c r="D123" i="4" s="1"/>
  <c r="H119" i="4"/>
  <c r="I119" i="4" s="1"/>
  <c r="J119" i="4" s="1"/>
  <c r="K119" i="4" s="1"/>
  <c r="L119" i="4" s="1"/>
  <c r="D119" i="4" s="1"/>
  <c r="H115" i="4"/>
  <c r="I115" i="4" s="1"/>
  <c r="J115" i="4" s="1"/>
  <c r="K115" i="4" s="1"/>
  <c r="L115" i="4" s="1"/>
  <c r="D115" i="4" s="1"/>
  <c r="H111" i="4"/>
  <c r="I111" i="4" s="1"/>
  <c r="J111" i="4" s="1"/>
  <c r="K111" i="4" s="1"/>
  <c r="L111" i="4" s="1"/>
  <c r="D111" i="4" s="1"/>
  <c r="H107" i="4"/>
  <c r="I107" i="4" s="1"/>
  <c r="J107" i="4" s="1"/>
  <c r="K107" i="4" s="1"/>
  <c r="L107" i="4" s="1"/>
  <c r="D107" i="4" s="1"/>
  <c r="H103" i="4"/>
  <c r="I103" i="4" s="1"/>
  <c r="J103" i="4" s="1"/>
  <c r="K103" i="4" s="1"/>
  <c r="L103" i="4" s="1"/>
  <c r="D103" i="4" s="1"/>
  <c r="H99" i="4"/>
  <c r="I99" i="4" s="1"/>
  <c r="J99" i="4" s="1"/>
  <c r="K99" i="4" s="1"/>
  <c r="L99" i="4" s="1"/>
  <c r="D99" i="4" s="1"/>
  <c r="H95" i="4"/>
  <c r="I95" i="4" s="1"/>
  <c r="J95" i="4" s="1"/>
  <c r="K95" i="4" s="1"/>
  <c r="L95" i="4" s="1"/>
  <c r="D95" i="4" s="1"/>
  <c r="J131" i="3"/>
  <c r="J215" i="3"/>
  <c r="J195" i="3"/>
  <c r="E195" i="3" s="1"/>
  <c r="J171" i="3"/>
  <c r="N251" i="3"/>
  <c r="N247" i="3"/>
  <c r="N243" i="3"/>
  <c r="N239" i="3"/>
  <c r="N235" i="3"/>
  <c r="N231" i="3"/>
  <c r="N227" i="3"/>
  <c r="N223" i="3"/>
  <c r="N219" i="3"/>
  <c r="N211" i="3"/>
  <c r="N207" i="3"/>
  <c r="N203" i="3"/>
  <c r="N199" i="3"/>
  <c r="N191" i="3"/>
  <c r="N187" i="3"/>
  <c r="N183" i="3"/>
  <c r="N179" i="3"/>
  <c r="N175" i="3"/>
  <c r="N167" i="3"/>
  <c r="N163" i="3"/>
  <c r="N159" i="3"/>
  <c r="N155" i="3"/>
  <c r="N151" i="3"/>
  <c r="N147" i="3"/>
  <c r="N143" i="3"/>
  <c r="N139" i="3"/>
  <c r="N135" i="3"/>
  <c r="N127" i="3"/>
  <c r="N123" i="3"/>
  <c r="N119" i="3"/>
  <c r="N115" i="3"/>
  <c r="N111" i="3"/>
  <c r="N107" i="3"/>
  <c r="N103" i="3"/>
  <c r="N99" i="3"/>
  <c r="N95" i="3"/>
  <c r="N87" i="3"/>
  <c r="N79" i="3"/>
  <c r="N71" i="3"/>
  <c r="N63" i="3"/>
  <c r="N55" i="3"/>
  <c r="N43" i="3"/>
  <c r="N27" i="3"/>
  <c r="N11" i="3"/>
  <c r="J94" i="3"/>
  <c r="N94" i="3"/>
  <c r="J90" i="3"/>
  <c r="E90" i="3" s="1"/>
  <c r="N90" i="3"/>
  <c r="J86" i="3"/>
  <c r="N86" i="3"/>
  <c r="J82" i="3"/>
  <c r="N82" i="3"/>
  <c r="J78" i="3"/>
  <c r="N78" i="3"/>
  <c r="J74" i="3"/>
  <c r="E74" i="3" s="1"/>
  <c r="O74" i="3" s="1"/>
  <c r="N74" i="3"/>
  <c r="J70" i="3"/>
  <c r="E70" i="3" s="1"/>
  <c r="N70" i="3"/>
  <c r="J66" i="3"/>
  <c r="E66" i="3" s="1"/>
  <c r="N66" i="3"/>
  <c r="J62" i="3"/>
  <c r="N62" i="3"/>
  <c r="J58" i="3"/>
  <c r="N58" i="3"/>
  <c r="J54" i="3"/>
  <c r="E54" i="3" s="1"/>
  <c r="O54" i="3" s="1"/>
  <c r="N54" i="3"/>
  <c r="J50" i="3"/>
  <c r="E50" i="3" s="1"/>
  <c r="O50" i="3" s="1"/>
  <c r="N50" i="3"/>
  <c r="J46" i="3"/>
  <c r="N46" i="3"/>
  <c r="J42" i="3"/>
  <c r="E42" i="3" s="1"/>
  <c r="O42" i="3" s="1"/>
  <c r="N42" i="3"/>
  <c r="J38" i="3"/>
  <c r="E38" i="3" s="1"/>
  <c r="N38" i="3"/>
  <c r="J34" i="3"/>
  <c r="E34" i="3" s="1"/>
  <c r="O34" i="3" s="1"/>
  <c r="N34" i="3"/>
  <c r="J30" i="3"/>
  <c r="N30" i="3"/>
  <c r="J26" i="3"/>
  <c r="N26" i="3"/>
  <c r="J22" i="3"/>
  <c r="N22" i="3"/>
  <c r="J18" i="3"/>
  <c r="N18" i="3"/>
  <c r="J14" i="3"/>
  <c r="E14" i="3" s="1"/>
  <c r="N14" i="3"/>
  <c r="J10" i="3"/>
  <c r="E10" i="3" s="1"/>
  <c r="N10" i="3"/>
  <c r="J6" i="3"/>
  <c r="N6" i="3"/>
  <c r="J36" i="3"/>
  <c r="N250" i="3"/>
  <c r="N246" i="3"/>
  <c r="N242" i="3"/>
  <c r="N238" i="3"/>
  <c r="N234" i="3"/>
  <c r="N230" i="3"/>
  <c r="N226" i="3"/>
  <c r="N222" i="3"/>
  <c r="N218" i="3"/>
  <c r="N214" i="3"/>
  <c r="N210" i="3"/>
  <c r="N206" i="3"/>
  <c r="N202" i="3"/>
  <c r="N198" i="3"/>
  <c r="N194" i="3"/>
  <c r="N190" i="3"/>
  <c r="N186" i="3"/>
  <c r="N182" i="3"/>
  <c r="N178" i="3"/>
  <c r="N174" i="3"/>
  <c r="N170" i="3"/>
  <c r="N166" i="3"/>
  <c r="N162" i="3"/>
  <c r="N158" i="3"/>
  <c r="N154" i="3"/>
  <c r="N150" i="3"/>
  <c r="N146" i="3"/>
  <c r="N142" i="3"/>
  <c r="N138" i="3"/>
  <c r="N134" i="3"/>
  <c r="N130" i="3"/>
  <c r="N126" i="3"/>
  <c r="N122" i="3"/>
  <c r="N118" i="3"/>
  <c r="N114" i="3"/>
  <c r="N110" i="3"/>
  <c r="N106" i="3"/>
  <c r="N102" i="3"/>
  <c r="N98" i="3"/>
  <c r="N93" i="3"/>
  <c r="N85" i="3"/>
  <c r="N77" i="3"/>
  <c r="N69" i="3"/>
  <c r="N61" i="3"/>
  <c r="N53" i="3"/>
  <c r="N39" i="3"/>
  <c r="N23" i="3"/>
  <c r="N7" i="3"/>
  <c r="J49" i="3"/>
  <c r="N49" i="3"/>
  <c r="J45" i="3"/>
  <c r="N45" i="3"/>
  <c r="J41" i="3"/>
  <c r="E41" i="3" s="1"/>
  <c r="N41" i="3"/>
  <c r="J37" i="3"/>
  <c r="N37" i="3"/>
  <c r="J33" i="3"/>
  <c r="E33" i="3" s="1"/>
  <c r="N33" i="3"/>
  <c r="J29" i="3"/>
  <c r="N29" i="3"/>
  <c r="J25" i="3"/>
  <c r="E25" i="3" s="1"/>
  <c r="N25" i="3"/>
  <c r="J21" i="3"/>
  <c r="E21" i="3" s="1"/>
  <c r="N21" i="3"/>
  <c r="J17" i="3"/>
  <c r="N17" i="3"/>
  <c r="J13" i="3"/>
  <c r="N13" i="3"/>
  <c r="J9" i="3"/>
  <c r="E9" i="3" s="1"/>
  <c r="N9" i="3"/>
  <c r="J5" i="3"/>
  <c r="N5" i="3"/>
  <c r="J20" i="3"/>
  <c r="N249" i="3"/>
  <c r="N245" i="3"/>
  <c r="N241" i="3"/>
  <c r="N237" i="3"/>
  <c r="N233" i="3"/>
  <c r="N229" i="3"/>
  <c r="N225" i="3"/>
  <c r="N221" i="3"/>
  <c r="N217" i="3"/>
  <c r="N213" i="3"/>
  <c r="N209" i="3"/>
  <c r="N205" i="3"/>
  <c r="N201" i="3"/>
  <c r="N197" i="3"/>
  <c r="N193" i="3"/>
  <c r="N189" i="3"/>
  <c r="N185" i="3"/>
  <c r="N181" i="3"/>
  <c r="N177" i="3"/>
  <c r="N173" i="3"/>
  <c r="N169" i="3"/>
  <c r="N165" i="3"/>
  <c r="N161" i="3"/>
  <c r="N157" i="3"/>
  <c r="N153" i="3"/>
  <c r="N149" i="3"/>
  <c r="N145" i="3"/>
  <c r="N141" i="3"/>
  <c r="N137" i="3"/>
  <c r="N133" i="3"/>
  <c r="N129" i="3"/>
  <c r="N125" i="3"/>
  <c r="N121" i="3"/>
  <c r="N117" i="3"/>
  <c r="N113" i="3"/>
  <c r="N109" i="3"/>
  <c r="N105" i="3"/>
  <c r="N101" i="3"/>
  <c r="N97" i="3"/>
  <c r="N91" i="3"/>
  <c r="N83" i="3"/>
  <c r="N75" i="3"/>
  <c r="N67" i="3"/>
  <c r="N59" i="3"/>
  <c r="N51" i="3"/>
  <c r="N35" i="3"/>
  <c r="N19" i="3"/>
  <c r="N3" i="3"/>
  <c r="J92" i="3"/>
  <c r="N92" i="3"/>
  <c r="J88" i="3"/>
  <c r="E88" i="3" s="1"/>
  <c r="N88" i="3"/>
  <c r="J80" i="3"/>
  <c r="E80" i="3" s="1"/>
  <c r="N80" i="3"/>
  <c r="J76" i="3"/>
  <c r="N76" i="3"/>
  <c r="J72" i="3"/>
  <c r="N72" i="3"/>
  <c r="J68" i="3"/>
  <c r="E68" i="3" s="1"/>
  <c r="N68" i="3"/>
  <c r="J64" i="3"/>
  <c r="E64" i="3" s="1"/>
  <c r="N64" i="3"/>
  <c r="J60" i="3"/>
  <c r="N60" i="3"/>
  <c r="J56" i="3"/>
  <c r="N56" i="3"/>
  <c r="J52" i="3"/>
  <c r="N52" i="3"/>
  <c r="J48" i="3"/>
  <c r="E48" i="3" s="1"/>
  <c r="N48" i="3"/>
  <c r="J44" i="3"/>
  <c r="N44" i="3"/>
  <c r="J40" i="3"/>
  <c r="N40" i="3"/>
  <c r="J32" i="3"/>
  <c r="E32" i="3" s="1"/>
  <c r="N32" i="3"/>
  <c r="J28" i="3"/>
  <c r="E28" i="3" s="1"/>
  <c r="N28" i="3"/>
  <c r="J24" i="3"/>
  <c r="N24" i="3"/>
  <c r="J16" i="3"/>
  <c r="N16" i="3"/>
  <c r="J12" i="3"/>
  <c r="E12" i="3" s="1"/>
  <c r="N12" i="3"/>
  <c r="J8" i="3"/>
  <c r="E8" i="3" s="1"/>
  <c r="N8" i="3"/>
  <c r="J4" i="3"/>
  <c r="N4" i="3"/>
  <c r="N2" i="3"/>
  <c r="N248" i="3"/>
  <c r="N244" i="3"/>
  <c r="N240" i="3"/>
  <c r="N236" i="3"/>
  <c r="N232" i="3"/>
  <c r="N228" i="3"/>
  <c r="N224" i="3"/>
  <c r="N220" i="3"/>
  <c r="N216" i="3"/>
  <c r="N212" i="3"/>
  <c r="N208" i="3"/>
  <c r="N204" i="3"/>
  <c r="N200" i="3"/>
  <c r="N196" i="3"/>
  <c r="N192" i="3"/>
  <c r="N188" i="3"/>
  <c r="N184" i="3"/>
  <c r="N180" i="3"/>
  <c r="N176" i="3"/>
  <c r="N172" i="3"/>
  <c r="N168" i="3"/>
  <c r="N164" i="3"/>
  <c r="N160" i="3"/>
  <c r="N156" i="3"/>
  <c r="N152" i="3"/>
  <c r="N148" i="3"/>
  <c r="N144" i="3"/>
  <c r="N140" i="3"/>
  <c r="N136" i="3"/>
  <c r="N132" i="3"/>
  <c r="N128" i="3"/>
  <c r="N124" i="3"/>
  <c r="N120" i="3"/>
  <c r="N116" i="3"/>
  <c r="N112" i="3"/>
  <c r="N108" i="3"/>
  <c r="N104" i="3"/>
  <c r="N100" i="3"/>
  <c r="N96" i="3"/>
  <c r="N89" i="3"/>
  <c r="N81" i="3"/>
  <c r="N73" i="3"/>
  <c r="N65" i="3"/>
  <c r="N57" i="3"/>
  <c r="N47" i="3"/>
  <c r="N31" i="3"/>
  <c r="N15" i="3"/>
  <c r="E242" i="3"/>
  <c r="E226" i="3"/>
  <c r="E218" i="3"/>
  <c r="E214" i="3"/>
  <c r="E210" i="3"/>
  <c r="E206" i="3"/>
  <c r="O206" i="3" s="1"/>
  <c r="E202" i="3"/>
  <c r="E198" i="3"/>
  <c r="E194" i="3"/>
  <c r="O194" i="3" s="1"/>
  <c r="E190" i="3"/>
  <c r="E186" i="3"/>
  <c r="E182" i="3"/>
  <c r="E178" i="3"/>
  <c r="E174" i="3"/>
  <c r="E170" i="3"/>
  <c r="E166" i="3"/>
  <c r="E162" i="3"/>
  <c r="O162" i="3" s="1"/>
  <c r="E158" i="3"/>
  <c r="E154" i="3"/>
  <c r="F150" i="3"/>
  <c r="P150" i="3" s="1"/>
  <c r="E150" i="3"/>
  <c r="O150" i="3" s="1"/>
  <c r="E146" i="3"/>
  <c r="E142" i="3"/>
  <c r="E138" i="3"/>
  <c r="E134" i="3"/>
  <c r="E130" i="3"/>
  <c r="E126" i="3"/>
  <c r="E122" i="3"/>
  <c r="E118" i="3"/>
  <c r="E114" i="3"/>
  <c r="O114" i="3" s="1"/>
  <c r="E110" i="3"/>
  <c r="E106" i="3"/>
  <c r="E102" i="3"/>
  <c r="O102" i="3" s="1"/>
  <c r="E98" i="3"/>
  <c r="O98" i="3" s="1"/>
  <c r="E94" i="3"/>
  <c r="O94" i="3" s="1"/>
  <c r="E246" i="3"/>
  <c r="E230" i="3"/>
  <c r="E245" i="3"/>
  <c r="E233" i="3"/>
  <c r="E221" i="3"/>
  <c r="E209" i="3"/>
  <c r="E201" i="3"/>
  <c r="O201" i="3" s="1"/>
  <c r="E197" i="3"/>
  <c r="E193" i="3"/>
  <c r="E189" i="3"/>
  <c r="E185" i="3"/>
  <c r="E181" i="3"/>
  <c r="E177" i="3"/>
  <c r="E173" i="3"/>
  <c r="E169" i="3"/>
  <c r="O169" i="3" s="1"/>
  <c r="E165" i="3"/>
  <c r="E161" i="3"/>
  <c r="E157" i="3"/>
  <c r="E153" i="3"/>
  <c r="E149" i="3"/>
  <c r="E145" i="3"/>
  <c r="E141" i="3"/>
  <c r="E137" i="3"/>
  <c r="O137" i="3" s="1"/>
  <c r="E133" i="3"/>
  <c r="E129" i="3"/>
  <c r="E125" i="3"/>
  <c r="E121" i="3"/>
  <c r="E117" i="3"/>
  <c r="E113" i="3"/>
  <c r="E109" i="3"/>
  <c r="E105" i="3"/>
  <c r="E101" i="3"/>
  <c r="E97" i="3"/>
  <c r="E93" i="3"/>
  <c r="E89" i="3"/>
  <c r="O89" i="3" s="1"/>
  <c r="E250" i="3"/>
  <c r="E234" i="3"/>
  <c r="E249" i="3"/>
  <c r="E237" i="3"/>
  <c r="E225" i="3"/>
  <c r="E213" i="3"/>
  <c r="E2" i="3"/>
  <c r="E244" i="3"/>
  <c r="E236" i="3"/>
  <c r="E228" i="3"/>
  <c r="E220" i="3"/>
  <c r="E212" i="3"/>
  <c r="E204" i="3"/>
  <c r="E196" i="3"/>
  <c r="E188" i="3"/>
  <c r="E180" i="3"/>
  <c r="E172" i="3"/>
  <c r="E164" i="3"/>
  <c r="E160" i="3"/>
  <c r="E152" i="3"/>
  <c r="E144" i="3"/>
  <c r="E132" i="3"/>
  <c r="E124" i="3"/>
  <c r="E120" i="3"/>
  <c r="E108" i="3"/>
  <c r="E104" i="3"/>
  <c r="E92" i="3"/>
  <c r="E72" i="3"/>
  <c r="E60" i="3"/>
  <c r="E40" i="3"/>
  <c r="E238" i="3"/>
  <c r="E222" i="3"/>
  <c r="E241" i="3"/>
  <c r="E229" i="3"/>
  <c r="E217" i="3"/>
  <c r="E205" i="3"/>
  <c r="E248" i="3"/>
  <c r="E240" i="3"/>
  <c r="E232" i="3"/>
  <c r="E224" i="3"/>
  <c r="E216" i="3"/>
  <c r="E208" i="3"/>
  <c r="E200" i="3"/>
  <c r="E192" i="3"/>
  <c r="E184" i="3"/>
  <c r="E176" i="3"/>
  <c r="E168" i="3"/>
  <c r="E156" i="3"/>
  <c r="E148" i="3"/>
  <c r="E140" i="3"/>
  <c r="E136" i="3"/>
  <c r="E128" i="3"/>
  <c r="E116" i="3"/>
  <c r="E112" i="3"/>
  <c r="E100" i="3"/>
  <c r="E96" i="3"/>
  <c r="E76" i="3"/>
  <c r="E56" i="3"/>
  <c r="E44" i="3"/>
  <c r="E24" i="3"/>
  <c r="E85" i="3"/>
  <c r="E73" i="3"/>
  <c r="O73" i="3" s="1"/>
  <c r="E53" i="3"/>
  <c r="E5" i="3"/>
  <c r="E243" i="3"/>
  <c r="E231" i="3"/>
  <c r="E219" i="3"/>
  <c r="E207" i="3"/>
  <c r="E183" i="3"/>
  <c r="E171" i="3"/>
  <c r="E159" i="3"/>
  <c r="E147" i="3"/>
  <c r="E135" i="3"/>
  <c r="E123" i="3"/>
  <c r="E119" i="3"/>
  <c r="E115" i="3"/>
  <c r="E111" i="3"/>
  <c r="E107" i="3"/>
  <c r="E103" i="3"/>
  <c r="E99" i="3"/>
  <c r="E95" i="3"/>
  <c r="E91" i="3"/>
  <c r="E84" i="3"/>
  <c r="E52" i="3"/>
  <c r="E36" i="3"/>
  <c r="E20" i="3"/>
  <c r="E4" i="3"/>
  <c r="F50" i="3"/>
  <c r="P50" i="3" s="1"/>
  <c r="E81" i="3"/>
  <c r="E65" i="3"/>
  <c r="E61" i="3"/>
  <c r="E45" i="3"/>
  <c r="E29" i="3"/>
  <c r="E247" i="3"/>
  <c r="E235" i="3"/>
  <c r="E223" i="3"/>
  <c r="E211" i="3"/>
  <c r="E199" i="3"/>
  <c r="E191" i="3"/>
  <c r="E179" i="3"/>
  <c r="E163" i="3"/>
  <c r="E155" i="3"/>
  <c r="E139" i="3"/>
  <c r="E131" i="3"/>
  <c r="E87" i="3"/>
  <c r="E83" i="3"/>
  <c r="E79" i="3"/>
  <c r="E75" i="3"/>
  <c r="E71" i="3"/>
  <c r="E67" i="3"/>
  <c r="E63" i="3"/>
  <c r="E59" i="3"/>
  <c r="E55" i="3"/>
  <c r="E51" i="3"/>
  <c r="E47" i="3"/>
  <c r="E43" i="3"/>
  <c r="E39" i="3"/>
  <c r="E35" i="3"/>
  <c r="E31" i="3"/>
  <c r="E23" i="3"/>
  <c r="E19" i="3"/>
  <c r="E15" i="3"/>
  <c r="F15" i="3" s="1"/>
  <c r="E11" i="3"/>
  <c r="F11" i="3" s="1"/>
  <c r="E7" i="3"/>
  <c r="E3" i="3"/>
  <c r="E82" i="3"/>
  <c r="F34" i="3"/>
  <c r="P34" i="3" s="1"/>
  <c r="E77" i="3"/>
  <c r="E69" i="3"/>
  <c r="E57" i="3"/>
  <c r="E49" i="3"/>
  <c r="E37" i="3"/>
  <c r="E13" i="3"/>
  <c r="E251" i="3"/>
  <c r="E239" i="3"/>
  <c r="O239" i="3" s="1"/>
  <c r="E227" i="3"/>
  <c r="E215" i="3"/>
  <c r="O215" i="3" s="1"/>
  <c r="E203" i="3"/>
  <c r="E187" i="3"/>
  <c r="O187" i="3" s="1"/>
  <c r="E175" i="3"/>
  <c r="E167" i="3"/>
  <c r="O167" i="3" s="1"/>
  <c r="E151" i="3"/>
  <c r="E143" i="3"/>
  <c r="O143" i="3" s="1"/>
  <c r="E127" i="3"/>
  <c r="E78" i="3"/>
  <c r="E62" i="3"/>
  <c r="O62" i="3" s="1"/>
  <c r="E58" i="3"/>
  <c r="O58" i="3" s="1"/>
  <c r="F58" i="3"/>
  <c r="P58" i="3" s="1"/>
  <c r="E46" i="3"/>
  <c r="O46" i="3" s="1"/>
  <c r="E30" i="3"/>
  <c r="O30" i="3" s="1"/>
  <c r="E22" i="3"/>
  <c r="O22" i="3" s="1"/>
  <c r="O14" i="3"/>
  <c r="F14" i="3"/>
  <c r="P14" i="3" s="1"/>
  <c r="O10" i="3"/>
  <c r="O41" i="3" l="1"/>
  <c r="F41" i="3"/>
  <c r="P41" i="3" s="1"/>
  <c r="F13" i="3"/>
  <c r="F94" i="3"/>
  <c r="P94" i="3" s="1"/>
  <c r="E16" i="3"/>
  <c r="F16" i="3"/>
  <c r="F40" i="3"/>
  <c r="E26" i="3"/>
  <c r="O26" i="3" s="1"/>
  <c r="F20" i="3"/>
  <c r="E17" i="3"/>
  <c r="O17" i="3" s="1"/>
  <c r="F17" i="3"/>
  <c r="E18" i="3"/>
  <c r="O18" i="3" s="1"/>
  <c r="F12" i="3"/>
  <c r="P12" i="3" s="1"/>
  <c r="E6" i="3"/>
  <c r="O6" i="3" s="1"/>
  <c r="F22" i="3"/>
  <c r="P22" i="3" s="1"/>
  <c r="O38" i="3"/>
  <c r="F38" i="3"/>
  <c r="P38" i="3" s="1"/>
  <c r="F215" i="3"/>
  <c r="P215" i="3" s="1"/>
  <c r="F42" i="3"/>
  <c r="P42" i="3" s="1"/>
  <c r="F62" i="3"/>
  <c r="P62" i="3" s="1"/>
  <c r="F169" i="3"/>
  <c r="P169" i="3" s="1"/>
  <c r="F46" i="3"/>
  <c r="P46" i="3" s="1"/>
  <c r="F167" i="3"/>
  <c r="P167" i="3" s="1"/>
  <c r="F10" i="3"/>
  <c r="P10" i="3" s="1"/>
  <c r="F30" i="3"/>
  <c r="P30" i="3" s="1"/>
  <c r="F54" i="3"/>
  <c r="P54" i="3" s="1"/>
  <c r="E86" i="3"/>
  <c r="O86" i="3" s="1"/>
  <c r="F102" i="3"/>
  <c r="P102" i="3" s="1"/>
  <c r="F194" i="3"/>
  <c r="P194" i="3" s="1"/>
  <c r="F74" i="3"/>
  <c r="P74" i="3" s="1"/>
  <c r="F127" i="3"/>
  <c r="P127" i="3" s="1"/>
  <c r="O127" i="3"/>
  <c r="F187" i="3"/>
  <c r="P187" i="3" s="1"/>
  <c r="F227" i="3"/>
  <c r="P227" i="3" s="1"/>
  <c r="O227" i="3"/>
  <c r="P13" i="3"/>
  <c r="O13" i="3"/>
  <c r="F57" i="3"/>
  <c r="P57" i="3" s="1"/>
  <c r="O57" i="3"/>
  <c r="F82" i="3"/>
  <c r="P82" i="3" s="1"/>
  <c r="O82" i="3"/>
  <c r="P15" i="3"/>
  <c r="O15" i="3"/>
  <c r="F31" i="3"/>
  <c r="P31" i="3" s="1"/>
  <c r="O31" i="3"/>
  <c r="F47" i="3"/>
  <c r="P47" i="3" s="1"/>
  <c r="O47" i="3"/>
  <c r="F63" i="3"/>
  <c r="P63" i="3" s="1"/>
  <c r="O63" i="3"/>
  <c r="F79" i="3"/>
  <c r="P79" i="3" s="1"/>
  <c r="O79" i="3"/>
  <c r="F139" i="3"/>
  <c r="P139" i="3" s="1"/>
  <c r="O139" i="3"/>
  <c r="F191" i="3"/>
  <c r="P191" i="3" s="1"/>
  <c r="O191" i="3"/>
  <c r="F235" i="3"/>
  <c r="P235" i="3" s="1"/>
  <c r="O235" i="3"/>
  <c r="F29" i="3"/>
  <c r="P29" i="3" s="1"/>
  <c r="O29" i="3"/>
  <c r="F81" i="3"/>
  <c r="P81" i="3" s="1"/>
  <c r="O81" i="3"/>
  <c r="F36" i="3"/>
  <c r="P36" i="3" s="1"/>
  <c r="O36" i="3"/>
  <c r="F91" i="3"/>
  <c r="P91" i="3" s="1"/>
  <c r="O91" i="3"/>
  <c r="F107" i="3"/>
  <c r="P107" i="3" s="1"/>
  <c r="O107" i="3"/>
  <c r="F123" i="3"/>
  <c r="P123" i="3" s="1"/>
  <c r="O123" i="3"/>
  <c r="F171" i="3"/>
  <c r="P171" i="3" s="1"/>
  <c r="O171" i="3"/>
  <c r="F219" i="3"/>
  <c r="P219" i="3" s="1"/>
  <c r="O219" i="3"/>
  <c r="P17" i="3"/>
  <c r="F85" i="3"/>
  <c r="P85" i="3" s="1"/>
  <c r="O85" i="3"/>
  <c r="F56" i="3"/>
  <c r="P56" i="3" s="1"/>
  <c r="O56" i="3"/>
  <c r="F96" i="3"/>
  <c r="P96" i="3" s="1"/>
  <c r="O96" i="3"/>
  <c r="F128" i="3"/>
  <c r="P128" i="3" s="1"/>
  <c r="O128" i="3"/>
  <c r="F156" i="3"/>
  <c r="P156" i="3" s="1"/>
  <c r="O156" i="3"/>
  <c r="F192" i="3"/>
  <c r="P192" i="3" s="1"/>
  <c r="O192" i="3"/>
  <c r="F224" i="3"/>
  <c r="P224" i="3" s="1"/>
  <c r="O224" i="3"/>
  <c r="F205" i="3"/>
  <c r="P205" i="3" s="1"/>
  <c r="O205" i="3"/>
  <c r="F222" i="3"/>
  <c r="P222" i="3" s="1"/>
  <c r="O222" i="3"/>
  <c r="P16" i="3"/>
  <c r="O16" i="3"/>
  <c r="F60" i="3"/>
  <c r="P60" i="3" s="1"/>
  <c r="O60" i="3"/>
  <c r="F104" i="3"/>
  <c r="P104" i="3" s="1"/>
  <c r="O104" i="3"/>
  <c r="F132" i="3"/>
  <c r="P132" i="3" s="1"/>
  <c r="O132" i="3"/>
  <c r="F164" i="3"/>
  <c r="P164" i="3" s="1"/>
  <c r="O164" i="3"/>
  <c r="F196" i="3"/>
  <c r="P196" i="3" s="1"/>
  <c r="O196" i="3"/>
  <c r="F228" i="3"/>
  <c r="P228" i="3" s="1"/>
  <c r="O228" i="3"/>
  <c r="F213" i="3"/>
  <c r="P213" i="3" s="1"/>
  <c r="O213" i="3"/>
  <c r="F234" i="3"/>
  <c r="P234" i="3" s="1"/>
  <c r="O234" i="3"/>
  <c r="F93" i="3"/>
  <c r="P93" i="3" s="1"/>
  <c r="O93" i="3"/>
  <c r="F109" i="3"/>
  <c r="P109" i="3" s="1"/>
  <c r="O109" i="3"/>
  <c r="F125" i="3"/>
  <c r="P125" i="3" s="1"/>
  <c r="O125" i="3"/>
  <c r="F137" i="3"/>
  <c r="P137" i="3" s="1"/>
  <c r="F153" i="3"/>
  <c r="P153" i="3" s="1"/>
  <c r="O153" i="3"/>
  <c r="F181" i="3"/>
  <c r="P181" i="3" s="1"/>
  <c r="O181" i="3"/>
  <c r="F197" i="3"/>
  <c r="P197" i="3" s="1"/>
  <c r="O197" i="3"/>
  <c r="F221" i="3"/>
  <c r="P221" i="3" s="1"/>
  <c r="O221" i="3"/>
  <c r="F246" i="3"/>
  <c r="P246" i="3" s="1"/>
  <c r="O246" i="3"/>
  <c r="F98" i="3"/>
  <c r="P98" i="3" s="1"/>
  <c r="F106" i="3"/>
  <c r="P106" i="3" s="1"/>
  <c r="O106" i="3"/>
  <c r="F118" i="3"/>
  <c r="P118" i="3" s="1"/>
  <c r="O118" i="3"/>
  <c r="F134" i="3"/>
  <c r="P134" i="3" s="1"/>
  <c r="O134" i="3"/>
  <c r="F162" i="3"/>
  <c r="P162" i="3" s="1"/>
  <c r="F174" i="3"/>
  <c r="P174" i="3" s="1"/>
  <c r="O174" i="3"/>
  <c r="F190" i="3"/>
  <c r="P190" i="3" s="1"/>
  <c r="O190" i="3"/>
  <c r="F202" i="3"/>
  <c r="P202" i="3" s="1"/>
  <c r="O202" i="3"/>
  <c r="F214" i="3"/>
  <c r="P214" i="3" s="1"/>
  <c r="O214" i="3"/>
  <c r="F203" i="3"/>
  <c r="P203" i="3" s="1"/>
  <c r="O203" i="3"/>
  <c r="F25" i="3"/>
  <c r="P25" i="3" s="1"/>
  <c r="O25" i="3"/>
  <c r="F3" i="3"/>
  <c r="P3" i="3" s="1"/>
  <c r="O3" i="3"/>
  <c r="F51" i="3"/>
  <c r="P51" i="3" s="1"/>
  <c r="O51" i="3"/>
  <c r="F83" i="3"/>
  <c r="P83" i="3" s="1"/>
  <c r="O83" i="3"/>
  <c r="F155" i="3"/>
  <c r="P155" i="3" s="1"/>
  <c r="O155" i="3"/>
  <c r="F247" i="3"/>
  <c r="P247" i="3" s="1"/>
  <c r="O247" i="3"/>
  <c r="F45" i="3"/>
  <c r="P45" i="3" s="1"/>
  <c r="O45" i="3"/>
  <c r="F52" i="3"/>
  <c r="P52" i="3" s="1"/>
  <c r="O52" i="3"/>
  <c r="F95" i="3"/>
  <c r="P95" i="3" s="1"/>
  <c r="O95" i="3"/>
  <c r="F111" i="3"/>
  <c r="P111" i="3" s="1"/>
  <c r="O111" i="3"/>
  <c r="F135" i="3"/>
  <c r="P135" i="3" s="1"/>
  <c r="O135" i="3"/>
  <c r="F183" i="3"/>
  <c r="P183" i="3" s="1"/>
  <c r="O183" i="3"/>
  <c r="F231" i="3"/>
  <c r="P231" i="3" s="1"/>
  <c r="O231" i="3"/>
  <c r="F53" i="3"/>
  <c r="P53" i="3" s="1"/>
  <c r="O53" i="3"/>
  <c r="F24" i="3"/>
  <c r="P24" i="3" s="1"/>
  <c r="O24" i="3"/>
  <c r="F64" i="3"/>
  <c r="P64" i="3" s="1"/>
  <c r="O64" i="3"/>
  <c r="F100" i="3"/>
  <c r="P100" i="3" s="1"/>
  <c r="O100" i="3"/>
  <c r="F136" i="3"/>
  <c r="P136" i="3" s="1"/>
  <c r="O136" i="3"/>
  <c r="F168" i="3"/>
  <c r="P168" i="3" s="1"/>
  <c r="O168" i="3"/>
  <c r="F200" i="3"/>
  <c r="P200" i="3" s="1"/>
  <c r="O200" i="3"/>
  <c r="F232" i="3"/>
  <c r="P232" i="3" s="1"/>
  <c r="O232" i="3"/>
  <c r="F217" i="3"/>
  <c r="P217" i="3" s="1"/>
  <c r="O217" i="3"/>
  <c r="F238" i="3"/>
  <c r="P238" i="3" s="1"/>
  <c r="O238" i="3"/>
  <c r="F28" i="3"/>
  <c r="P28" i="3" s="1"/>
  <c r="O28" i="3"/>
  <c r="F72" i="3"/>
  <c r="P72" i="3" s="1"/>
  <c r="O72" i="3"/>
  <c r="F108" i="3"/>
  <c r="P108" i="3" s="1"/>
  <c r="O108" i="3"/>
  <c r="F144" i="3"/>
  <c r="P144" i="3" s="1"/>
  <c r="O144" i="3"/>
  <c r="F172" i="3"/>
  <c r="P172" i="3" s="1"/>
  <c r="O172" i="3"/>
  <c r="F204" i="3"/>
  <c r="P204" i="3" s="1"/>
  <c r="O204" i="3"/>
  <c r="F236" i="3"/>
  <c r="P236" i="3" s="1"/>
  <c r="O236" i="3"/>
  <c r="F225" i="3"/>
  <c r="P225" i="3" s="1"/>
  <c r="O225" i="3"/>
  <c r="F250" i="3"/>
  <c r="P250" i="3" s="1"/>
  <c r="O250" i="3"/>
  <c r="F97" i="3"/>
  <c r="P97" i="3" s="1"/>
  <c r="O97" i="3"/>
  <c r="F113" i="3"/>
  <c r="P113" i="3" s="1"/>
  <c r="O113" i="3"/>
  <c r="F129" i="3"/>
  <c r="P129" i="3" s="1"/>
  <c r="O129" i="3"/>
  <c r="F141" i="3"/>
  <c r="P141" i="3" s="1"/>
  <c r="O141" i="3"/>
  <c r="F157" i="3"/>
  <c r="P157" i="3" s="1"/>
  <c r="O157" i="3"/>
  <c r="F185" i="3"/>
  <c r="P185" i="3" s="1"/>
  <c r="O185" i="3"/>
  <c r="F233" i="3"/>
  <c r="P233" i="3" s="1"/>
  <c r="O233" i="3"/>
  <c r="F90" i="3"/>
  <c r="P90" i="3" s="1"/>
  <c r="O90" i="3"/>
  <c r="F110" i="3"/>
  <c r="P110" i="3" s="1"/>
  <c r="O110" i="3"/>
  <c r="F122" i="3"/>
  <c r="P122" i="3" s="1"/>
  <c r="O122" i="3"/>
  <c r="F138" i="3"/>
  <c r="P138" i="3" s="1"/>
  <c r="O138" i="3"/>
  <c r="F178" i="3"/>
  <c r="P178" i="3" s="1"/>
  <c r="O178" i="3"/>
  <c r="F218" i="3"/>
  <c r="P218" i="3" s="1"/>
  <c r="O218" i="3"/>
  <c r="F66" i="3"/>
  <c r="P66" i="3" s="1"/>
  <c r="O66" i="3"/>
  <c r="F78" i="3"/>
  <c r="P78" i="3" s="1"/>
  <c r="O78" i="3"/>
  <c r="F69" i="3"/>
  <c r="P69" i="3" s="1"/>
  <c r="O69" i="3"/>
  <c r="F19" i="3"/>
  <c r="P19" i="3" s="1"/>
  <c r="O19" i="3"/>
  <c r="F35" i="3"/>
  <c r="P35" i="3" s="1"/>
  <c r="O35" i="3"/>
  <c r="F67" i="3"/>
  <c r="P67" i="3" s="1"/>
  <c r="O67" i="3"/>
  <c r="F199" i="3"/>
  <c r="P199" i="3" s="1"/>
  <c r="O199" i="3"/>
  <c r="F143" i="3"/>
  <c r="P143" i="3" s="1"/>
  <c r="F175" i="3"/>
  <c r="P175" i="3" s="1"/>
  <c r="O175" i="3"/>
  <c r="F239" i="3"/>
  <c r="P239" i="3" s="1"/>
  <c r="F37" i="3"/>
  <c r="P37" i="3" s="1"/>
  <c r="O37" i="3"/>
  <c r="F77" i="3"/>
  <c r="P77" i="3" s="1"/>
  <c r="O77" i="3"/>
  <c r="F7" i="3"/>
  <c r="P7" i="3" s="1"/>
  <c r="O7" i="3"/>
  <c r="F23" i="3"/>
  <c r="P23" i="3" s="1"/>
  <c r="O23" i="3"/>
  <c r="F39" i="3"/>
  <c r="P39" i="3" s="1"/>
  <c r="O39" i="3"/>
  <c r="F55" i="3"/>
  <c r="P55" i="3" s="1"/>
  <c r="O55" i="3"/>
  <c r="F71" i="3"/>
  <c r="P71" i="3" s="1"/>
  <c r="O71" i="3"/>
  <c r="F87" i="3"/>
  <c r="P87" i="3" s="1"/>
  <c r="O87" i="3"/>
  <c r="F163" i="3"/>
  <c r="P163" i="3" s="1"/>
  <c r="O163" i="3"/>
  <c r="F211" i="3"/>
  <c r="P211" i="3" s="1"/>
  <c r="O211" i="3"/>
  <c r="F9" i="3"/>
  <c r="P9" i="3" s="1"/>
  <c r="O9" i="3"/>
  <c r="F61" i="3"/>
  <c r="P61" i="3" s="1"/>
  <c r="O61" i="3"/>
  <c r="F4" i="3"/>
  <c r="P4" i="3" s="1"/>
  <c r="O4" i="3"/>
  <c r="F68" i="3"/>
  <c r="P68" i="3" s="1"/>
  <c r="O68" i="3"/>
  <c r="F99" i="3"/>
  <c r="P99" i="3" s="1"/>
  <c r="O99" i="3"/>
  <c r="F115" i="3"/>
  <c r="P115" i="3" s="1"/>
  <c r="O115" i="3"/>
  <c r="F147" i="3"/>
  <c r="P147" i="3" s="1"/>
  <c r="O147" i="3"/>
  <c r="F195" i="3"/>
  <c r="P195" i="3" s="1"/>
  <c r="O195" i="3"/>
  <c r="F243" i="3"/>
  <c r="P243" i="3" s="1"/>
  <c r="O243" i="3"/>
  <c r="F33" i="3"/>
  <c r="P33" i="3" s="1"/>
  <c r="O33" i="3"/>
  <c r="F73" i="3"/>
  <c r="P73" i="3" s="1"/>
  <c r="F32" i="3"/>
  <c r="P32" i="3" s="1"/>
  <c r="O32" i="3"/>
  <c r="F76" i="3"/>
  <c r="P76" i="3" s="1"/>
  <c r="O76" i="3"/>
  <c r="F112" i="3"/>
  <c r="P112" i="3" s="1"/>
  <c r="O112" i="3"/>
  <c r="F140" i="3"/>
  <c r="P140" i="3" s="1"/>
  <c r="O140" i="3"/>
  <c r="F176" i="3"/>
  <c r="P176" i="3" s="1"/>
  <c r="O176" i="3"/>
  <c r="F208" i="3"/>
  <c r="P208" i="3" s="1"/>
  <c r="O208" i="3"/>
  <c r="F240" i="3"/>
  <c r="P240" i="3" s="1"/>
  <c r="O240" i="3"/>
  <c r="F229" i="3"/>
  <c r="P229" i="3" s="1"/>
  <c r="O229" i="3"/>
  <c r="F8" i="3"/>
  <c r="P8" i="3" s="1"/>
  <c r="O8" i="3"/>
  <c r="P40" i="3"/>
  <c r="O40" i="3"/>
  <c r="F80" i="3"/>
  <c r="P80" i="3" s="1"/>
  <c r="O80" i="3"/>
  <c r="F120" i="3"/>
  <c r="P120" i="3" s="1"/>
  <c r="O120" i="3"/>
  <c r="F152" i="3"/>
  <c r="P152" i="3" s="1"/>
  <c r="O152" i="3"/>
  <c r="F180" i="3"/>
  <c r="P180" i="3" s="1"/>
  <c r="O180" i="3"/>
  <c r="F212" i="3"/>
  <c r="P212" i="3" s="1"/>
  <c r="O212" i="3"/>
  <c r="F244" i="3"/>
  <c r="P244" i="3" s="1"/>
  <c r="O244" i="3"/>
  <c r="F237" i="3"/>
  <c r="P237" i="3" s="1"/>
  <c r="O237" i="3"/>
  <c r="F89" i="3"/>
  <c r="P89" i="3" s="1"/>
  <c r="F101" i="3"/>
  <c r="P101" i="3" s="1"/>
  <c r="O101" i="3"/>
  <c r="F117" i="3"/>
  <c r="P117" i="3" s="1"/>
  <c r="O117" i="3"/>
  <c r="F133" i="3"/>
  <c r="P133" i="3" s="1"/>
  <c r="O133" i="3"/>
  <c r="F145" i="3"/>
  <c r="P145" i="3" s="1"/>
  <c r="O145" i="3"/>
  <c r="F161" i="3"/>
  <c r="P161" i="3" s="1"/>
  <c r="O161" i="3"/>
  <c r="F173" i="3"/>
  <c r="P173" i="3" s="1"/>
  <c r="O173" i="3"/>
  <c r="F189" i="3"/>
  <c r="P189" i="3" s="1"/>
  <c r="O189" i="3"/>
  <c r="F201" i="3"/>
  <c r="P201" i="3" s="1"/>
  <c r="F245" i="3"/>
  <c r="P245" i="3" s="1"/>
  <c r="O245" i="3"/>
  <c r="F114" i="3"/>
  <c r="P114" i="3" s="1"/>
  <c r="F126" i="3"/>
  <c r="P126" i="3" s="1"/>
  <c r="O126" i="3"/>
  <c r="F142" i="3"/>
  <c r="P142" i="3" s="1"/>
  <c r="O142" i="3"/>
  <c r="F154" i="3"/>
  <c r="P154" i="3" s="1"/>
  <c r="O154" i="3"/>
  <c r="F166" i="3"/>
  <c r="P166" i="3" s="1"/>
  <c r="O166" i="3"/>
  <c r="F182" i="3"/>
  <c r="P182" i="3" s="1"/>
  <c r="O182" i="3"/>
  <c r="F206" i="3"/>
  <c r="P206" i="3" s="1"/>
  <c r="F226" i="3"/>
  <c r="P226" i="3" s="1"/>
  <c r="O226" i="3"/>
  <c r="F70" i="3"/>
  <c r="P70" i="3" s="1"/>
  <c r="O70" i="3"/>
  <c r="F151" i="3"/>
  <c r="P151" i="3" s="1"/>
  <c r="O151" i="3"/>
  <c r="F251" i="3"/>
  <c r="P251" i="3" s="1"/>
  <c r="O251" i="3"/>
  <c r="F49" i="3"/>
  <c r="P49" i="3" s="1"/>
  <c r="O49" i="3"/>
  <c r="P11" i="3"/>
  <c r="O11" i="3"/>
  <c r="P27" i="3"/>
  <c r="O27" i="3"/>
  <c r="F43" i="3"/>
  <c r="P43" i="3" s="1"/>
  <c r="O43" i="3"/>
  <c r="F59" i="3"/>
  <c r="P59" i="3" s="1"/>
  <c r="O59" i="3"/>
  <c r="F75" i="3"/>
  <c r="P75" i="3" s="1"/>
  <c r="O75" i="3"/>
  <c r="F131" i="3"/>
  <c r="P131" i="3" s="1"/>
  <c r="O131" i="3"/>
  <c r="F179" i="3"/>
  <c r="P179" i="3" s="1"/>
  <c r="O179" i="3"/>
  <c r="F223" i="3"/>
  <c r="P223" i="3" s="1"/>
  <c r="O223" i="3"/>
  <c r="F21" i="3"/>
  <c r="P21" i="3" s="1"/>
  <c r="O21" i="3"/>
  <c r="F65" i="3"/>
  <c r="P65" i="3" s="1"/>
  <c r="O65" i="3"/>
  <c r="P20" i="3"/>
  <c r="O20" i="3"/>
  <c r="F84" i="3"/>
  <c r="P84" i="3" s="1"/>
  <c r="O84" i="3"/>
  <c r="F103" i="3"/>
  <c r="P103" i="3" s="1"/>
  <c r="O103" i="3"/>
  <c r="F119" i="3"/>
  <c r="P119" i="3" s="1"/>
  <c r="O119" i="3"/>
  <c r="F159" i="3"/>
  <c r="P159" i="3" s="1"/>
  <c r="O159" i="3"/>
  <c r="F207" i="3"/>
  <c r="P207" i="3" s="1"/>
  <c r="O207" i="3"/>
  <c r="F5" i="3"/>
  <c r="P5" i="3" s="1"/>
  <c r="O5" i="3"/>
  <c r="F44" i="3"/>
  <c r="P44" i="3" s="1"/>
  <c r="O44" i="3"/>
  <c r="F88" i="3"/>
  <c r="P88" i="3" s="1"/>
  <c r="O88" i="3"/>
  <c r="F116" i="3"/>
  <c r="P116" i="3" s="1"/>
  <c r="O116" i="3"/>
  <c r="F148" i="3"/>
  <c r="P148" i="3" s="1"/>
  <c r="O148" i="3"/>
  <c r="F184" i="3"/>
  <c r="P184" i="3" s="1"/>
  <c r="O184" i="3"/>
  <c r="F216" i="3"/>
  <c r="P216" i="3" s="1"/>
  <c r="O216" i="3"/>
  <c r="F248" i="3"/>
  <c r="P248" i="3" s="1"/>
  <c r="O248" i="3"/>
  <c r="F241" i="3"/>
  <c r="P241" i="3" s="1"/>
  <c r="O241" i="3"/>
  <c r="O12" i="3"/>
  <c r="F48" i="3"/>
  <c r="P48" i="3" s="1"/>
  <c r="O48" i="3"/>
  <c r="F92" i="3"/>
  <c r="P92" i="3" s="1"/>
  <c r="O92" i="3"/>
  <c r="F124" i="3"/>
  <c r="P124" i="3" s="1"/>
  <c r="O124" i="3"/>
  <c r="F160" i="3"/>
  <c r="P160" i="3" s="1"/>
  <c r="O160" i="3"/>
  <c r="F188" i="3"/>
  <c r="P188" i="3" s="1"/>
  <c r="O188" i="3"/>
  <c r="F220" i="3"/>
  <c r="P220" i="3" s="1"/>
  <c r="O220" i="3"/>
  <c r="F2" i="3"/>
  <c r="P2" i="3" s="1"/>
  <c r="O2" i="3"/>
  <c r="F249" i="3"/>
  <c r="P249" i="3" s="1"/>
  <c r="O249" i="3"/>
  <c r="F105" i="3"/>
  <c r="P105" i="3" s="1"/>
  <c r="O105" i="3"/>
  <c r="F121" i="3"/>
  <c r="P121" i="3" s="1"/>
  <c r="O121" i="3"/>
  <c r="F149" i="3"/>
  <c r="P149" i="3" s="1"/>
  <c r="O149" i="3"/>
  <c r="F165" i="3"/>
  <c r="P165" i="3" s="1"/>
  <c r="O165" i="3"/>
  <c r="F177" i="3"/>
  <c r="P177" i="3" s="1"/>
  <c r="O177" i="3"/>
  <c r="F193" i="3"/>
  <c r="P193" i="3" s="1"/>
  <c r="O193" i="3"/>
  <c r="F209" i="3"/>
  <c r="P209" i="3" s="1"/>
  <c r="O209" i="3"/>
  <c r="F230" i="3"/>
  <c r="P230" i="3" s="1"/>
  <c r="O230" i="3"/>
  <c r="F130" i="3"/>
  <c r="P130" i="3" s="1"/>
  <c r="O130" i="3"/>
  <c r="F146" i="3"/>
  <c r="P146" i="3" s="1"/>
  <c r="O146" i="3"/>
  <c r="F158" i="3"/>
  <c r="P158" i="3" s="1"/>
  <c r="O158" i="3"/>
  <c r="F170" i="3"/>
  <c r="P170" i="3" s="1"/>
  <c r="O170" i="3"/>
  <c r="F186" i="3"/>
  <c r="P186" i="3" s="1"/>
  <c r="O186" i="3"/>
  <c r="F198" i="3"/>
  <c r="P198" i="3" s="1"/>
  <c r="O198" i="3"/>
  <c r="F210" i="3"/>
  <c r="P210" i="3" s="1"/>
  <c r="O210" i="3"/>
  <c r="F242" i="3"/>
  <c r="P242" i="3" s="1"/>
  <c r="O242" i="3"/>
  <c r="F3" i="2"/>
  <c r="P3" i="2" s="1"/>
  <c r="F4" i="2"/>
  <c r="P4" i="2" s="1"/>
  <c r="F5" i="2"/>
  <c r="P5" i="2" s="1"/>
  <c r="F6" i="2"/>
  <c r="P6" i="2" s="1"/>
  <c r="F7" i="2"/>
  <c r="P7" i="2" s="1"/>
  <c r="F8" i="2"/>
  <c r="P8" i="2" s="1"/>
  <c r="F9" i="2"/>
  <c r="P9" i="2" s="1"/>
  <c r="F10" i="2"/>
  <c r="P10" i="2" s="1"/>
  <c r="F11" i="2"/>
  <c r="P11" i="2" s="1"/>
  <c r="F12" i="2"/>
  <c r="P12" i="2" s="1"/>
  <c r="F13" i="2"/>
  <c r="P13" i="2" s="1"/>
  <c r="F14" i="2"/>
  <c r="P14" i="2" s="1"/>
  <c r="F15" i="2"/>
  <c r="P15" i="2" s="1"/>
  <c r="F16" i="2"/>
  <c r="P16" i="2" s="1"/>
  <c r="F17" i="2"/>
  <c r="P17" i="2" s="1"/>
  <c r="F18" i="2"/>
  <c r="P18" i="2" s="1"/>
  <c r="F19" i="2"/>
  <c r="P19" i="2" s="1"/>
  <c r="F20" i="2"/>
  <c r="P20" i="2" s="1"/>
  <c r="F21" i="2"/>
  <c r="P21" i="2" s="1"/>
  <c r="F22" i="2"/>
  <c r="P22" i="2" s="1"/>
  <c r="F23" i="2"/>
  <c r="P23" i="2" s="1"/>
  <c r="F24" i="2"/>
  <c r="P24" i="2" s="1"/>
  <c r="F25" i="2"/>
  <c r="P25" i="2" s="1"/>
  <c r="F26" i="2"/>
  <c r="P26" i="2" s="1"/>
  <c r="F27" i="2"/>
  <c r="P27" i="2" s="1"/>
  <c r="F28" i="2"/>
  <c r="P28" i="2" s="1"/>
  <c r="F29" i="2"/>
  <c r="P29" i="2" s="1"/>
  <c r="F30" i="2"/>
  <c r="P30" i="2" s="1"/>
  <c r="F31" i="2"/>
  <c r="P31" i="2" s="1"/>
  <c r="F32" i="2"/>
  <c r="P32" i="2" s="1"/>
  <c r="F33" i="2"/>
  <c r="P33" i="2" s="1"/>
  <c r="F34" i="2"/>
  <c r="P34" i="2" s="1"/>
  <c r="F35" i="2"/>
  <c r="P35" i="2" s="1"/>
  <c r="F36" i="2"/>
  <c r="P36" i="2" s="1"/>
  <c r="F37" i="2"/>
  <c r="P37" i="2" s="1"/>
  <c r="F38" i="2"/>
  <c r="P38" i="2" s="1"/>
  <c r="F39" i="2"/>
  <c r="P39" i="2" s="1"/>
  <c r="F40" i="2"/>
  <c r="P40" i="2" s="1"/>
  <c r="F41" i="2"/>
  <c r="P41" i="2" s="1"/>
  <c r="F42" i="2"/>
  <c r="P42" i="2" s="1"/>
  <c r="F43" i="2"/>
  <c r="P43" i="2" s="1"/>
  <c r="F44" i="2"/>
  <c r="P44" i="2" s="1"/>
  <c r="F45" i="2"/>
  <c r="P45" i="2" s="1"/>
  <c r="F46" i="2"/>
  <c r="P46" i="2" s="1"/>
  <c r="F47" i="2"/>
  <c r="P47" i="2" s="1"/>
  <c r="F48" i="2"/>
  <c r="P48" i="2" s="1"/>
  <c r="F49" i="2"/>
  <c r="P49" i="2" s="1"/>
  <c r="F50" i="2"/>
  <c r="P50" i="2" s="1"/>
  <c r="F51" i="2"/>
  <c r="P51" i="2" s="1"/>
  <c r="F52" i="2"/>
  <c r="P52" i="2" s="1"/>
  <c r="F53" i="2"/>
  <c r="P53" i="2" s="1"/>
  <c r="F54" i="2"/>
  <c r="P54" i="2" s="1"/>
  <c r="F55" i="2"/>
  <c r="P55" i="2" s="1"/>
  <c r="F56" i="2"/>
  <c r="P56" i="2" s="1"/>
  <c r="F57" i="2"/>
  <c r="P57" i="2" s="1"/>
  <c r="F58" i="2"/>
  <c r="P58" i="2" s="1"/>
  <c r="F59" i="2"/>
  <c r="P59" i="2" s="1"/>
  <c r="F60" i="2"/>
  <c r="P60" i="2" s="1"/>
  <c r="F61" i="2"/>
  <c r="P61" i="2" s="1"/>
  <c r="F62" i="2"/>
  <c r="P62" i="2" s="1"/>
  <c r="F63" i="2"/>
  <c r="P63" i="2" s="1"/>
  <c r="F64" i="2"/>
  <c r="P64" i="2" s="1"/>
  <c r="F65" i="2"/>
  <c r="P65" i="2" s="1"/>
  <c r="F66" i="2"/>
  <c r="P66" i="2" s="1"/>
  <c r="F67" i="2"/>
  <c r="P67" i="2" s="1"/>
  <c r="F68" i="2"/>
  <c r="P68" i="2" s="1"/>
  <c r="F69" i="2"/>
  <c r="P69" i="2" s="1"/>
  <c r="F70" i="2"/>
  <c r="P70" i="2" s="1"/>
  <c r="F71" i="2"/>
  <c r="P71" i="2" s="1"/>
  <c r="F72" i="2"/>
  <c r="P72" i="2" s="1"/>
  <c r="F73" i="2"/>
  <c r="P73" i="2" s="1"/>
  <c r="F74" i="2"/>
  <c r="P74" i="2" s="1"/>
  <c r="F75" i="2"/>
  <c r="P75" i="2" s="1"/>
  <c r="F76" i="2"/>
  <c r="P76" i="2" s="1"/>
  <c r="F77" i="2"/>
  <c r="P77" i="2" s="1"/>
  <c r="F78" i="2"/>
  <c r="P78" i="2" s="1"/>
  <c r="F79" i="2"/>
  <c r="P79" i="2" s="1"/>
  <c r="F80" i="2"/>
  <c r="P80" i="2" s="1"/>
  <c r="F81" i="2"/>
  <c r="P81" i="2" s="1"/>
  <c r="F82" i="2"/>
  <c r="P82" i="2" s="1"/>
  <c r="F83" i="2"/>
  <c r="P83" i="2" s="1"/>
  <c r="F84" i="2"/>
  <c r="P84" i="2" s="1"/>
  <c r="F85" i="2"/>
  <c r="P85" i="2" s="1"/>
  <c r="F86" i="2"/>
  <c r="P86" i="2" s="1"/>
  <c r="F87" i="2"/>
  <c r="P87" i="2" s="1"/>
  <c r="F88" i="2"/>
  <c r="P88" i="2" s="1"/>
  <c r="F89" i="2"/>
  <c r="P89" i="2" s="1"/>
  <c r="F90" i="2"/>
  <c r="P90" i="2" s="1"/>
  <c r="F91" i="2"/>
  <c r="P91" i="2" s="1"/>
  <c r="F92" i="2"/>
  <c r="P92" i="2" s="1"/>
  <c r="F93" i="2"/>
  <c r="P93" i="2" s="1"/>
  <c r="F94" i="2"/>
  <c r="P94" i="2" s="1"/>
  <c r="F95" i="2"/>
  <c r="P95" i="2" s="1"/>
  <c r="F96" i="2"/>
  <c r="P96" i="2" s="1"/>
  <c r="F97" i="2"/>
  <c r="P97" i="2" s="1"/>
  <c r="F98" i="2"/>
  <c r="P98" i="2" s="1"/>
  <c r="F99" i="2"/>
  <c r="P99" i="2" s="1"/>
  <c r="F100" i="2"/>
  <c r="P100" i="2" s="1"/>
  <c r="F101" i="2"/>
  <c r="P101" i="2" s="1"/>
  <c r="F102" i="2"/>
  <c r="P102" i="2" s="1"/>
  <c r="F103" i="2"/>
  <c r="P103" i="2" s="1"/>
  <c r="F104" i="2"/>
  <c r="P104" i="2" s="1"/>
  <c r="F105" i="2"/>
  <c r="P105" i="2" s="1"/>
  <c r="F106" i="2"/>
  <c r="P106" i="2" s="1"/>
  <c r="F107" i="2"/>
  <c r="P107" i="2" s="1"/>
  <c r="F108" i="2"/>
  <c r="P108" i="2" s="1"/>
  <c r="F109" i="2"/>
  <c r="P109" i="2" s="1"/>
  <c r="F110" i="2"/>
  <c r="P110" i="2" s="1"/>
  <c r="F111" i="2"/>
  <c r="P111" i="2" s="1"/>
  <c r="F112" i="2"/>
  <c r="P112" i="2" s="1"/>
  <c r="F113" i="2"/>
  <c r="P113" i="2" s="1"/>
  <c r="F114" i="2"/>
  <c r="P114" i="2" s="1"/>
  <c r="F115" i="2"/>
  <c r="P115" i="2" s="1"/>
  <c r="F116" i="2"/>
  <c r="P116" i="2" s="1"/>
  <c r="F117" i="2"/>
  <c r="P117" i="2" s="1"/>
  <c r="F118" i="2"/>
  <c r="P118" i="2" s="1"/>
  <c r="F119" i="2"/>
  <c r="P119" i="2" s="1"/>
  <c r="F120" i="2"/>
  <c r="P120" i="2" s="1"/>
  <c r="F121" i="2"/>
  <c r="P121" i="2" s="1"/>
  <c r="F122" i="2"/>
  <c r="P122" i="2" s="1"/>
  <c r="F123" i="2"/>
  <c r="P123" i="2" s="1"/>
  <c r="F124" i="2"/>
  <c r="P124" i="2" s="1"/>
  <c r="F125" i="2"/>
  <c r="P125" i="2" s="1"/>
  <c r="F126" i="2"/>
  <c r="P126" i="2" s="1"/>
  <c r="F127" i="2"/>
  <c r="P127" i="2" s="1"/>
  <c r="F128" i="2"/>
  <c r="P128" i="2" s="1"/>
  <c r="F129" i="2"/>
  <c r="P129" i="2" s="1"/>
  <c r="F130" i="2"/>
  <c r="P130" i="2" s="1"/>
  <c r="F131" i="2"/>
  <c r="P131" i="2" s="1"/>
  <c r="F132" i="2"/>
  <c r="P132" i="2" s="1"/>
  <c r="F133" i="2"/>
  <c r="P133" i="2" s="1"/>
  <c r="F134" i="2"/>
  <c r="P134" i="2" s="1"/>
  <c r="F135" i="2"/>
  <c r="P135" i="2" s="1"/>
  <c r="F136" i="2"/>
  <c r="P136" i="2" s="1"/>
  <c r="F137" i="2"/>
  <c r="P137" i="2" s="1"/>
  <c r="F138" i="2"/>
  <c r="P138" i="2" s="1"/>
  <c r="F139" i="2"/>
  <c r="P139" i="2" s="1"/>
  <c r="F140" i="2"/>
  <c r="P140" i="2" s="1"/>
  <c r="F141" i="2"/>
  <c r="P141" i="2" s="1"/>
  <c r="F142" i="2"/>
  <c r="P142" i="2" s="1"/>
  <c r="F143" i="2"/>
  <c r="P143" i="2" s="1"/>
  <c r="F144" i="2"/>
  <c r="P144" i="2" s="1"/>
  <c r="F145" i="2"/>
  <c r="P145" i="2" s="1"/>
  <c r="F146" i="2"/>
  <c r="P146" i="2" s="1"/>
  <c r="F147" i="2"/>
  <c r="P147" i="2" s="1"/>
  <c r="F148" i="2"/>
  <c r="P148" i="2" s="1"/>
  <c r="F149" i="2"/>
  <c r="P149" i="2" s="1"/>
  <c r="F150" i="2"/>
  <c r="P150" i="2" s="1"/>
  <c r="F151" i="2"/>
  <c r="P151" i="2" s="1"/>
  <c r="F152" i="2"/>
  <c r="P152" i="2" s="1"/>
  <c r="F153" i="2"/>
  <c r="P153" i="2" s="1"/>
  <c r="F154" i="2"/>
  <c r="P154" i="2" s="1"/>
  <c r="F155" i="2"/>
  <c r="P155" i="2" s="1"/>
  <c r="F156" i="2"/>
  <c r="P156" i="2" s="1"/>
  <c r="F157" i="2"/>
  <c r="P157" i="2" s="1"/>
  <c r="F158" i="2"/>
  <c r="P158" i="2" s="1"/>
  <c r="F159" i="2"/>
  <c r="P159" i="2" s="1"/>
  <c r="F160" i="2"/>
  <c r="P160" i="2" s="1"/>
  <c r="F161" i="2"/>
  <c r="P161" i="2" s="1"/>
  <c r="F162" i="2"/>
  <c r="P162" i="2" s="1"/>
  <c r="F163" i="2"/>
  <c r="P163" i="2" s="1"/>
  <c r="F164" i="2"/>
  <c r="P164" i="2" s="1"/>
  <c r="F165" i="2"/>
  <c r="P165" i="2" s="1"/>
  <c r="F166" i="2"/>
  <c r="P166" i="2" s="1"/>
  <c r="F167" i="2"/>
  <c r="P167" i="2" s="1"/>
  <c r="F168" i="2"/>
  <c r="P168" i="2" s="1"/>
  <c r="F169" i="2"/>
  <c r="P169" i="2" s="1"/>
  <c r="F170" i="2"/>
  <c r="P170" i="2" s="1"/>
  <c r="F171" i="2"/>
  <c r="P171" i="2" s="1"/>
  <c r="F172" i="2"/>
  <c r="P172" i="2" s="1"/>
  <c r="F173" i="2"/>
  <c r="P173" i="2" s="1"/>
  <c r="F174" i="2"/>
  <c r="P174" i="2" s="1"/>
  <c r="F175" i="2"/>
  <c r="P175" i="2" s="1"/>
  <c r="F176" i="2"/>
  <c r="P176" i="2" s="1"/>
  <c r="F177" i="2"/>
  <c r="P177" i="2" s="1"/>
  <c r="F178" i="2"/>
  <c r="P178" i="2" s="1"/>
  <c r="F179" i="2"/>
  <c r="P179" i="2" s="1"/>
  <c r="F180" i="2"/>
  <c r="P180" i="2" s="1"/>
  <c r="F181" i="2"/>
  <c r="P181" i="2" s="1"/>
  <c r="F182" i="2"/>
  <c r="P182" i="2" s="1"/>
  <c r="F183" i="2"/>
  <c r="P183" i="2" s="1"/>
  <c r="F184" i="2"/>
  <c r="P184" i="2" s="1"/>
  <c r="F185" i="2"/>
  <c r="P185" i="2" s="1"/>
  <c r="F186" i="2"/>
  <c r="P186" i="2" s="1"/>
  <c r="F187" i="2"/>
  <c r="P187" i="2" s="1"/>
  <c r="F188" i="2"/>
  <c r="P188" i="2" s="1"/>
  <c r="F189" i="2"/>
  <c r="P189" i="2" s="1"/>
  <c r="F190" i="2"/>
  <c r="P190" i="2" s="1"/>
  <c r="F191" i="2"/>
  <c r="P191" i="2" s="1"/>
  <c r="F192" i="2"/>
  <c r="P192" i="2" s="1"/>
  <c r="F193" i="2"/>
  <c r="P193" i="2" s="1"/>
  <c r="F194" i="2"/>
  <c r="P194" i="2" s="1"/>
  <c r="F195" i="2"/>
  <c r="P195" i="2" s="1"/>
  <c r="F196" i="2"/>
  <c r="P196" i="2" s="1"/>
  <c r="F197" i="2"/>
  <c r="P197" i="2" s="1"/>
  <c r="F198" i="2"/>
  <c r="P198" i="2" s="1"/>
  <c r="F199" i="2"/>
  <c r="P199" i="2" s="1"/>
  <c r="F200" i="2"/>
  <c r="P200" i="2" s="1"/>
  <c r="F201" i="2"/>
  <c r="P201" i="2" s="1"/>
  <c r="F202" i="2"/>
  <c r="P202" i="2" s="1"/>
  <c r="F203" i="2"/>
  <c r="P203" i="2" s="1"/>
  <c r="F204" i="2"/>
  <c r="P204" i="2" s="1"/>
  <c r="F205" i="2"/>
  <c r="P205" i="2" s="1"/>
  <c r="F206" i="2"/>
  <c r="P206" i="2" s="1"/>
  <c r="F207" i="2"/>
  <c r="P207" i="2" s="1"/>
  <c r="F208" i="2"/>
  <c r="P208" i="2" s="1"/>
  <c r="F209" i="2"/>
  <c r="P209" i="2" s="1"/>
  <c r="F210" i="2"/>
  <c r="P210" i="2" s="1"/>
  <c r="F211" i="2"/>
  <c r="P211" i="2" s="1"/>
  <c r="F212" i="2"/>
  <c r="P212" i="2" s="1"/>
  <c r="F213" i="2"/>
  <c r="P213" i="2" s="1"/>
  <c r="F214" i="2"/>
  <c r="P214" i="2" s="1"/>
  <c r="F215" i="2"/>
  <c r="P215" i="2" s="1"/>
  <c r="F216" i="2"/>
  <c r="P216" i="2" s="1"/>
  <c r="F217" i="2"/>
  <c r="P217" i="2" s="1"/>
  <c r="F218" i="2"/>
  <c r="P218" i="2" s="1"/>
  <c r="F219" i="2"/>
  <c r="P219" i="2" s="1"/>
  <c r="F220" i="2"/>
  <c r="P220" i="2" s="1"/>
  <c r="F221" i="2"/>
  <c r="P221" i="2" s="1"/>
  <c r="F222" i="2"/>
  <c r="P222" i="2" s="1"/>
  <c r="F223" i="2"/>
  <c r="P223" i="2" s="1"/>
  <c r="F224" i="2"/>
  <c r="P224" i="2" s="1"/>
  <c r="F225" i="2"/>
  <c r="P225" i="2" s="1"/>
  <c r="F226" i="2"/>
  <c r="P226" i="2" s="1"/>
  <c r="F227" i="2"/>
  <c r="P227" i="2" s="1"/>
  <c r="F228" i="2"/>
  <c r="P228" i="2" s="1"/>
  <c r="F229" i="2"/>
  <c r="P229" i="2" s="1"/>
  <c r="F230" i="2"/>
  <c r="P230" i="2" s="1"/>
  <c r="F231" i="2"/>
  <c r="P231" i="2" s="1"/>
  <c r="F232" i="2"/>
  <c r="P232" i="2" s="1"/>
  <c r="F233" i="2"/>
  <c r="P233" i="2" s="1"/>
  <c r="F234" i="2"/>
  <c r="P234" i="2" s="1"/>
  <c r="F235" i="2"/>
  <c r="P235" i="2" s="1"/>
  <c r="F236" i="2"/>
  <c r="P236" i="2" s="1"/>
  <c r="F237" i="2"/>
  <c r="P237" i="2" s="1"/>
  <c r="F238" i="2"/>
  <c r="P238" i="2" s="1"/>
  <c r="F239" i="2"/>
  <c r="P239" i="2" s="1"/>
  <c r="F240" i="2"/>
  <c r="P240" i="2" s="1"/>
  <c r="F241" i="2"/>
  <c r="P241" i="2" s="1"/>
  <c r="F242" i="2"/>
  <c r="P242" i="2" s="1"/>
  <c r="F243" i="2"/>
  <c r="P243" i="2" s="1"/>
  <c r="F244" i="2"/>
  <c r="P244" i="2" s="1"/>
  <c r="F245" i="2"/>
  <c r="P245" i="2" s="1"/>
  <c r="F246" i="2"/>
  <c r="P246" i="2" s="1"/>
  <c r="F247" i="2"/>
  <c r="P247" i="2" s="1"/>
  <c r="F248" i="2"/>
  <c r="P248" i="2" s="1"/>
  <c r="F249" i="2"/>
  <c r="P249" i="2" s="1"/>
  <c r="F250" i="2"/>
  <c r="P250" i="2" s="1"/>
  <c r="F251" i="2"/>
  <c r="P251" i="2" s="1"/>
  <c r="F2" i="2"/>
  <c r="P2" i="2"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 i="2"/>
  <c r="F18" i="3" l="1"/>
  <c r="P18" i="3" s="1"/>
  <c r="F6" i="3"/>
  <c r="P6" i="3" s="1"/>
  <c r="F26" i="3"/>
  <c r="P26" i="3" s="1"/>
  <c r="F86" i="3"/>
  <c r="P86" i="3" s="1"/>
  <c r="W21" i="1"/>
  <c r="W3" i="1"/>
  <c r="W4" i="1"/>
  <c r="W5" i="1"/>
  <c r="W6" i="1"/>
  <c r="W7" i="1"/>
  <c r="W8" i="1"/>
  <c r="W9" i="1"/>
  <c r="W10" i="1"/>
  <c r="W11" i="1"/>
  <c r="W12" i="1"/>
  <c r="W13" i="1"/>
  <c r="W14" i="1"/>
  <c r="W15" i="1"/>
  <c r="W16" i="1"/>
  <c r="W17" i="1"/>
  <c r="W18" i="1"/>
  <c r="W19" i="1"/>
  <c r="W20"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 i="1"/>
  <c r="H2" i="1" s="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 i="1"/>
  <c r="I2" i="1" l="1"/>
  <c r="J2" i="1" s="1"/>
  <c r="K2" i="1" s="1"/>
  <c r="I250" i="1"/>
  <c r="J250" i="1" s="1"/>
  <c r="K250" i="1" s="1"/>
  <c r="I242" i="1"/>
  <c r="J242" i="1" s="1"/>
  <c r="K242" i="1" s="1"/>
  <c r="I238" i="1"/>
  <c r="J238" i="1" s="1"/>
  <c r="K238" i="1" s="1"/>
  <c r="I234" i="1"/>
  <c r="J234" i="1" s="1"/>
  <c r="K234" i="1" s="1"/>
  <c r="I230" i="1"/>
  <c r="J230" i="1" s="1"/>
  <c r="K230" i="1" s="1"/>
  <c r="I226" i="1"/>
  <c r="J226" i="1" s="1"/>
  <c r="K226" i="1" s="1"/>
  <c r="I222" i="1"/>
  <c r="J222" i="1" s="1"/>
  <c r="K222" i="1" s="1"/>
  <c r="I218" i="1"/>
  <c r="J218" i="1" s="1"/>
  <c r="K218" i="1" s="1"/>
  <c r="I214" i="1"/>
  <c r="J214" i="1" s="1"/>
  <c r="K214" i="1" s="1"/>
  <c r="I210" i="1"/>
  <c r="J210" i="1" s="1"/>
  <c r="K210" i="1" s="1"/>
  <c r="I206" i="1"/>
  <c r="J206" i="1" s="1"/>
  <c r="K206" i="1" s="1"/>
  <c r="I202" i="1"/>
  <c r="J202" i="1" s="1"/>
  <c r="K202" i="1" s="1"/>
  <c r="I198" i="1"/>
  <c r="J198" i="1" s="1"/>
  <c r="K198" i="1" s="1"/>
  <c r="I194" i="1"/>
  <c r="J194" i="1" s="1"/>
  <c r="K194" i="1" s="1"/>
  <c r="I190" i="1"/>
  <c r="J190" i="1" s="1"/>
  <c r="K190" i="1" s="1"/>
  <c r="I186" i="1"/>
  <c r="J186" i="1" s="1"/>
  <c r="K186" i="1" s="1"/>
  <c r="I182" i="1"/>
  <c r="J182" i="1" s="1"/>
  <c r="K182" i="1" s="1"/>
  <c r="I178" i="1"/>
  <c r="J178" i="1" s="1"/>
  <c r="K178" i="1" s="1"/>
  <c r="I174" i="1"/>
  <c r="J174" i="1" s="1"/>
  <c r="K174" i="1" s="1"/>
  <c r="I170" i="1"/>
  <c r="J170" i="1" s="1"/>
  <c r="K170" i="1" s="1"/>
  <c r="I166" i="1"/>
  <c r="J166" i="1" s="1"/>
  <c r="K166" i="1" s="1"/>
  <c r="I162" i="1"/>
  <c r="J162" i="1" s="1"/>
  <c r="K162" i="1" s="1"/>
  <c r="I158" i="1"/>
  <c r="J158" i="1" s="1"/>
  <c r="K158" i="1" s="1"/>
  <c r="I154" i="1"/>
  <c r="J154" i="1" s="1"/>
  <c r="K154" i="1" s="1"/>
  <c r="I150" i="1"/>
  <c r="J150" i="1" s="1"/>
  <c r="K150" i="1" s="1"/>
  <c r="I146" i="1"/>
  <c r="J146" i="1" s="1"/>
  <c r="K146" i="1" s="1"/>
  <c r="I142" i="1"/>
  <c r="J142" i="1" s="1"/>
  <c r="K142" i="1" s="1"/>
  <c r="I138" i="1"/>
  <c r="J138" i="1" s="1"/>
  <c r="K138" i="1" s="1"/>
  <c r="I134" i="1"/>
  <c r="J134" i="1" s="1"/>
  <c r="K134" i="1" s="1"/>
  <c r="I130" i="1"/>
  <c r="J130" i="1" s="1"/>
  <c r="K130" i="1" s="1"/>
  <c r="I126" i="1"/>
  <c r="J126" i="1" s="1"/>
  <c r="K126" i="1" s="1"/>
  <c r="I122" i="1"/>
  <c r="J122" i="1" s="1"/>
  <c r="K122" i="1" s="1"/>
  <c r="I118" i="1"/>
  <c r="J118" i="1" s="1"/>
  <c r="K118" i="1" s="1"/>
  <c r="I114" i="1"/>
  <c r="J114" i="1" s="1"/>
  <c r="K114" i="1" s="1"/>
  <c r="I110" i="1"/>
  <c r="J110" i="1" s="1"/>
  <c r="K110" i="1" s="1"/>
  <c r="I106" i="1"/>
  <c r="J106" i="1" s="1"/>
  <c r="K106" i="1" s="1"/>
  <c r="I102" i="1"/>
  <c r="J102" i="1" s="1"/>
  <c r="K102" i="1" s="1"/>
  <c r="I98" i="1"/>
  <c r="J98" i="1" s="1"/>
  <c r="K98" i="1" s="1"/>
  <c r="I94" i="1"/>
  <c r="J94" i="1" s="1"/>
  <c r="K94" i="1" s="1"/>
  <c r="I90" i="1"/>
  <c r="J90" i="1" s="1"/>
  <c r="K90" i="1" s="1"/>
  <c r="I86" i="1"/>
  <c r="J86" i="1" s="1"/>
  <c r="K86" i="1" s="1"/>
  <c r="I82" i="1"/>
  <c r="J82" i="1" s="1"/>
  <c r="K82" i="1" s="1"/>
  <c r="I78" i="1"/>
  <c r="J78" i="1" s="1"/>
  <c r="K78" i="1" s="1"/>
  <c r="I74" i="1"/>
  <c r="J74" i="1" s="1"/>
  <c r="K74" i="1" s="1"/>
  <c r="I70" i="1"/>
  <c r="J70" i="1" s="1"/>
  <c r="K70" i="1" s="1"/>
  <c r="I66" i="1"/>
  <c r="J66" i="1" s="1"/>
  <c r="K66" i="1" s="1"/>
  <c r="I62" i="1"/>
  <c r="J62" i="1" s="1"/>
  <c r="K62" i="1" s="1"/>
  <c r="I58" i="1"/>
  <c r="J58" i="1" s="1"/>
  <c r="K58" i="1" s="1"/>
  <c r="I54" i="1"/>
  <c r="J54" i="1" s="1"/>
  <c r="K54" i="1" s="1"/>
  <c r="I50" i="1"/>
  <c r="J50" i="1" s="1"/>
  <c r="K50" i="1" s="1"/>
  <c r="I46" i="1"/>
  <c r="J46" i="1" s="1"/>
  <c r="K46" i="1" s="1"/>
  <c r="I42" i="1"/>
  <c r="J42" i="1" s="1"/>
  <c r="K42" i="1" s="1"/>
  <c r="I38" i="1"/>
  <c r="J38" i="1" s="1"/>
  <c r="K38" i="1" s="1"/>
  <c r="I34" i="1"/>
  <c r="J34" i="1" s="1"/>
  <c r="K34" i="1" s="1"/>
  <c r="I30" i="1"/>
  <c r="J30" i="1" s="1"/>
  <c r="K30" i="1" s="1"/>
  <c r="I26" i="1"/>
  <c r="J26" i="1" s="1"/>
  <c r="K26" i="1" s="1"/>
  <c r="I22" i="1"/>
  <c r="J22" i="1" s="1"/>
  <c r="K22" i="1" s="1"/>
  <c r="I18" i="1"/>
  <c r="J18" i="1" s="1"/>
  <c r="K18" i="1" s="1"/>
  <c r="I14" i="1"/>
  <c r="J14" i="1" s="1"/>
  <c r="K14" i="1" s="1"/>
  <c r="I10" i="1"/>
  <c r="J10" i="1" s="1"/>
  <c r="K10" i="1" s="1"/>
  <c r="I6" i="1"/>
  <c r="J6" i="1" s="1"/>
  <c r="K6" i="1" s="1"/>
  <c r="I249" i="1"/>
  <c r="J249" i="1" s="1"/>
  <c r="K249" i="1" s="1"/>
  <c r="I245" i="1"/>
  <c r="J245" i="1" s="1"/>
  <c r="K245" i="1" s="1"/>
  <c r="I241" i="1"/>
  <c r="J241" i="1" s="1"/>
  <c r="K241" i="1" s="1"/>
  <c r="I237" i="1"/>
  <c r="J237" i="1" s="1"/>
  <c r="K237" i="1" s="1"/>
  <c r="I233" i="1"/>
  <c r="J233" i="1" s="1"/>
  <c r="K233" i="1" s="1"/>
  <c r="I229" i="1"/>
  <c r="J229" i="1" s="1"/>
  <c r="K229" i="1" s="1"/>
  <c r="I225" i="1"/>
  <c r="J225" i="1" s="1"/>
  <c r="K225" i="1" s="1"/>
  <c r="I221" i="1"/>
  <c r="J221" i="1" s="1"/>
  <c r="K221" i="1" s="1"/>
  <c r="I217" i="1"/>
  <c r="J217" i="1" s="1"/>
  <c r="K217" i="1" s="1"/>
  <c r="I213" i="1"/>
  <c r="J213" i="1" s="1"/>
  <c r="K213" i="1" s="1"/>
  <c r="I209" i="1"/>
  <c r="J209" i="1" s="1"/>
  <c r="K209" i="1" s="1"/>
  <c r="I205" i="1"/>
  <c r="J205" i="1" s="1"/>
  <c r="K205" i="1" s="1"/>
  <c r="I201" i="1"/>
  <c r="J201" i="1" s="1"/>
  <c r="K201" i="1" s="1"/>
  <c r="I197" i="1"/>
  <c r="J197" i="1" s="1"/>
  <c r="K197" i="1" s="1"/>
  <c r="I193" i="1"/>
  <c r="J193" i="1" s="1"/>
  <c r="K193" i="1" s="1"/>
  <c r="I189" i="1"/>
  <c r="J189" i="1" s="1"/>
  <c r="K189" i="1" s="1"/>
  <c r="I185" i="1"/>
  <c r="J185" i="1" s="1"/>
  <c r="K185" i="1" s="1"/>
  <c r="I181" i="1"/>
  <c r="J181" i="1" s="1"/>
  <c r="K181" i="1" s="1"/>
  <c r="I177" i="1"/>
  <c r="J177" i="1" s="1"/>
  <c r="K177" i="1" s="1"/>
  <c r="I173" i="1"/>
  <c r="J173" i="1" s="1"/>
  <c r="K173" i="1" s="1"/>
  <c r="I169" i="1"/>
  <c r="J169" i="1" s="1"/>
  <c r="K169" i="1" s="1"/>
  <c r="I165" i="1"/>
  <c r="J165" i="1" s="1"/>
  <c r="K165" i="1" s="1"/>
  <c r="I161" i="1"/>
  <c r="J161" i="1" s="1"/>
  <c r="K161" i="1" s="1"/>
  <c r="I157" i="1"/>
  <c r="J157" i="1" s="1"/>
  <c r="K157" i="1" s="1"/>
  <c r="I153" i="1"/>
  <c r="J153" i="1" s="1"/>
  <c r="K153" i="1" s="1"/>
  <c r="I149" i="1"/>
  <c r="J149" i="1" s="1"/>
  <c r="K149" i="1" s="1"/>
  <c r="I145" i="1"/>
  <c r="J145" i="1" s="1"/>
  <c r="K145" i="1" s="1"/>
  <c r="I141" i="1"/>
  <c r="J141" i="1" s="1"/>
  <c r="K141" i="1" s="1"/>
  <c r="I137" i="1"/>
  <c r="J137" i="1" s="1"/>
  <c r="K137" i="1" s="1"/>
  <c r="I133" i="1"/>
  <c r="J133" i="1" s="1"/>
  <c r="K133" i="1" s="1"/>
  <c r="I129" i="1"/>
  <c r="J129" i="1" s="1"/>
  <c r="K129" i="1" s="1"/>
  <c r="I125" i="1"/>
  <c r="J125" i="1" s="1"/>
  <c r="K125" i="1" s="1"/>
  <c r="I121" i="1"/>
  <c r="J121" i="1" s="1"/>
  <c r="K121" i="1" s="1"/>
  <c r="I117" i="1"/>
  <c r="J117" i="1" s="1"/>
  <c r="K117" i="1" s="1"/>
  <c r="I113" i="1"/>
  <c r="J113" i="1" s="1"/>
  <c r="K113" i="1" s="1"/>
  <c r="I109" i="1"/>
  <c r="J109" i="1" s="1"/>
  <c r="K109" i="1" s="1"/>
  <c r="I105" i="1"/>
  <c r="J105" i="1" s="1"/>
  <c r="K105" i="1" s="1"/>
  <c r="I101" i="1"/>
  <c r="J101" i="1" s="1"/>
  <c r="K101" i="1" s="1"/>
  <c r="I97" i="1"/>
  <c r="J97" i="1" s="1"/>
  <c r="K97" i="1" s="1"/>
  <c r="I93" i="1"/>
  <c r="J93" i="1" s="1"/>
  <c r="K93" i="1" s="1"/>
  <c r="I89" i="1"/>
  <c r="J89" i="1" s="1"/>
  <c r="K89" i="1" s="1"/>
  <c r="I85" i="1"/>
  <c r="J85" i="1" s="1"/>
  <c r="K85" i="1" s="1"/>
  <c r="I81" i="1"/>
  <c r="J81" i="1" s="1"/>
  <c r="K81" i="1" s="1"/>
  <c r="I77" i="1"/>
  <c r="J77" i="1" s="1"/>
  <c r="K77" i="1" s="1"/>
  <c r="I73" i="1"/>
  <c r="J73" i="1" s="1"/>
  <c r="K73" i="1" s="1"/>
  <c r="I69" i="1"/>
  <c r="J69" i="1" s="1"/>
  <c r="K69" i="1" s="1"/>
  <c r="I65" i="1"/>
  <c r="J65" i="1" s="1"/>
  <c r="K65" i="1" s="1"/>
  <c r="I61" i="1"/>
  <c r="J61" i="1" s="1"/>
  <c r="K61" i="1" s="1"/>
  <c r="I57" i="1"/>
  <c r="J57" i="1" s="1"/>
  <c r="K57" i="1" s="1"/>
  <c r="I53" i="1"/>
  <c r="J53" i="1" s="1"/>
  <c r="K53" i="1" s="1"/>
  <c r="I49" i="1"/>
  <c r="J49" i="1" s="1"/>
  <c r="K49" i="1" s="1"/>
  <c r="I45" i="1"/>
  <c r="J45" i="1" s="1"/>
  <c r="K45" i="1" s="1"/>
  <c r="I41" i="1"/>
  <c r="J41" i="1" s="1"/>
  <c r="K41" i="1" s="1"/>
  <c r="I37" i="1"/>
  <c r="J37" i="1" s="1"/>
  <c r="K37" i="1" s="1"/>
  <c r="I33" i="1"/>
  <c r="J33" i="1" s="1"/>
  <c r="K33" i="1" s="1"/>
  <c r="I29" i="1"/>
  <c r="J29" i="1" s="1"/>
  <c r="K29" i="1" s="1"/>
  <c r="I25" i="1"/>
  <c r="J25" i="1" s="1"/>
  <c r="K25" i="1" s="1"/>
  <c r="I21" i="1"/>
  <c r="J21" i="1" s="1"/>
  <c r="K21" i="1" s="1"/>
  <c r="I17" i="1"/>
  <c r="J17" i="1" s="1"/>
  <c r="K17" i="1" s="1"/>
  <c r="I13" i="1"/>
  <c r="J13" i="1" s="1"/>
  <c r="K13" i="1" s="1"/>
  <c r="I9" i="1"/>
  <c r="J9" i="1" s="1"/>
  <c r="K9" i="1" s="1"/>
  <c r="I5" i="1"/>
  <c r="J5" i="1" s="1"/>
  <c r="K5" i="1" s="1"/>
  <c r="I248" i="1"/>
  <c r="J248" i="1" s="1"/>
  <c r="K248" i="1" s="1"/>
  <c r="I244" i="1"/>
  <c r="J244" i="1" s="1"/>
  <c r="K244" i="1" s="1"/>
  <c r="I240" i="1"/>
  <c r="J240" i="1" s="1"/>
  <c r="K240" i="1" s="1"/>
  <c r="I236" i="1"/>
  <c r="J236" i="1" s="1"/>
  <c r="K236" i="1" s="1"/>
  <c r="I232" i="1"/>
  <c r="J232" i="1" s="1"/>
  <c r="K232" i="1" s="1"/>
  <c r="I228" i="1"/>
  <c r="J228" i="1" s="1"/>
  <c r="K228" i="1" s="1"/>
  <c r="I224" i="1"/>
  <c r="J224" i="1" s="1"/>
  <c r="K224" i="1" s="1"/>
  <c r="I220" i="1"/>
  <c r="J220" i="1" s="1"/>
  <c r="K220" i="1" s="1"/>
  <c r="I216" i="1"/>
  <c r="J216" i="1" s="1"/>
  <c r="K216" i="1" s="1"/>
  <c r="I212" i="1"/>
  <c r="J212" i="1" s="1"/>
  <c r="K212" i="1" s="1"/>
  <c r="I208" i="1"/>
  <c r="J208" i="1" s="1"/>
  <c r="K208" i="1" s="1"/>
  <c r="I204" i="1"/>
  <c r="J204" i="1" s="1"/>
  <c r="K204" i="1" s="1"/>
  <c r="I200" i="1"/>
  <c r="J200" i="1" s="1"/>
  <c r="K200" i="1" s="1"/>
  <c r="I196" i="1"/>
  <c r="J196" i="1" s="1"/>
  <c r="K196" i="1" s="1"/>
  <c r="I192" i="1"/>
  <c r="J192" i="1" s="1"/>
  <c r="K192" i="1" s="1"/>
  <c r="I188" i="1"/>
  <c r="J188" i="1" s="1"/>
  <c r="K188" i="1" s="1"/>
  <c r="I184" i="1"/>
  <c r="J184" i="1" s="1"/>
  <c r="K184" i="1" s="1"/>
  <c r="I180" i="1"/>
  <c r="J180" i="1" s="1"/>
  <c r="K180" i="1" s="1"/>
  <c r="I176" i="1"/>
  <c r="J176" i="1" s="1"/>
  <c r="K176" i="1" s="1"/>
  <c r="I172" i="1"/>
  <c r="J172" i="1" s="1"/>
  <c r="K172" i="1" s="1"/>
  <c r="I168" i="1"/>
  <c r="J168" i="1" s="1"/>
  <c r="K168" i="1" s="1"/>
  <c r="I164" i="1"/>
  <c r="J164" i="1" s="1"/>
  <c r="K164" i="1" s="1"/>
  <c r="I160" i="1"/>
  <c r="J160" i="1" s="1"/>
  <c r="K160" i="1" s="1"/>
  <c r="I156" i="1"/>
  <c r="J156" i="1" s="1"/>
  <c r="K156" i="1" s="1"/>
  <c r="I152" i="1"/>
  <c r="J152" i="1" s="1"/>
  <c r="K152" i="1" s="1"/>
  <c r="I148" i="1"/>
  <c r="J148" i="1" s="1"/>
  <c r="K148" i="1" s="1"/>
  <c r="I144" i="1"/>
  <c r="J144" i="1" s="1"/>
  <c r="K144" i="1" s="1"/>
  <c r="I140" i="1"/>
  <c r="J140" i="1" s="1"/>
  <c r="K140" i="1" s="1"/>
  <c r="I136" i="1"/>
  <c r="J136" i="1" s="1"/>
  <c r="K136" i="1" s="1"/>
  <c r="I132" i="1"/>
  <c r="J132" i="1" s="1"/>
  <c r="K132" i="1" s="1"/>
  <c r="I128" i="1"/>
  <c r="J128" i="1" s="1"/>
  <c r="K128" i="1" s="1"/>
  <c r="I124" i="1"/>
  <c r="J124" i="1" s="1"/>
  <c r="K124" i="1" s="1"/>
  <c r="I120" i="1"/>
  <c r="J120" i="1" s="1"/>
  <c r="K120" i="1" s="1"/>
  <c r="I116" i="1"/>
  <c r="J116" i="1" s="1"/>
  <c r="K116" i="1" s="1"/>
  <c r="I112" i="1"/>
  <c r="J112" i="1" s="1"/>
  <c r="K112" i="1" s="1"/>
  <c r="I108" i="1"/>
  <c r="J108" i="1" s="1"/>
  <c r="K108" i="1" s="1"/>
  <c r="I104" i="1"/>
  <c r="J104" i="1" s="1"/>
  <c r="K104" i="1" s="1"/>
  <c r="I100" i="1"/>
  <c r="J100" i="1" s="1"/>
  <c r="K100" i="1" s="1"/>
  <c r="I96" i="1"/>
  <c r="J96" i="1" s="1"/>
  <c r="K96" i="1" s="1"/>
  <c r="I92" i="1"/>
  <c r="J92" i="1" s="1"/>
  <c r="K92" i="1" s="1"/>
  <c r="I88" i="1"/>
  <c r="J88" i="1" s="1"/>
  <c r="K88" i="1" s="1"/>
  <c r="I84" i="1"/>
  <c r="J84" i="1" s="1"/>
  <c r="K84" i="1" s="1"/>
  <c r="I80" i="1"/>
  <c r="J80" i="1" s="1"/>
  <c r="K80" i="1" s="1"/>
  <c r="I76" i="1"/>
  <c r="J76" i="1" s="1"/>
  <c r="K76" i="1" s="1"/>
  <c r="I72" i="1"/>
  <c r="J72" i="1" s="1"/>
  <c r="K72" i="1" s="1"/>
  <c r="I68" i="1"/>
  <c r="J68" i="1" s="1"/>
  <c r="K68" i="1" s="1"/>
  <c r="I64" i="1"/>
  <c r="J64" i="1" s="1"/>
  <c r="K64" i="1" s="1"/>
  <c r="I60" i="1"/>
  <c r="J60" i="1" s="1"/>
  <c r="K60" i="1" s="1"/>
  <c r="I56" i="1"/>
  <c r="J56" i="1" s="1"/>
  <c r="K56" i="1" s="1"/>
  <c r="I52" i="1"/>
  <c r="J52" i="1" s="1"/>
  <c r="K52" i="1" s="1"/>
  <c r="I48" i="1"/>
  <c r="J48" i="1" s="1"/>
  <c r="K48" i="1" s="1"/>
  <c r="I44" i="1"/>
  <c r="J44" i="1" s="1"/>
  <c r="K44" i="1" s="1"/>
  <c r="I40" i="1"/>
  <c r="J40" i="1" s="1"/>
  <c r="K40" i="1" s="1"/>
  <c r="I36" i="1"/>
  <c r="J36" i="1" s="1"/>
  <c r="K36" i="1" s="1"/>
  <c r="I32" i="1"/>
  <c r="J32" i="1" s="1"/>
  <c r="K32" i="1" s="1"/>
  <c r="I28" i="1"/>
  <c r="J28" i="1" s="1"/>
  <c r="K28" i="1" s="1"/>
  <c r="I24" i="1"/>
  <c r="J24" i="1" s="1"/>
  <c r="K24" i="1" s="1"/>
  <c r="I20" i="1"/>
  <c r="J20" i="1" s="1"/>
  <c r="K20" i="1" s="1"/>
  <c r="I16" i="1"/>
  <c r="J16" i="1" s="1"/>
  <c r="K16" i="1" s="1"/>
  <c r="I12" i="1"/>
  <c r="J12" i="1" s="1"/>
  <c r="K12" i="1" s="1"/>
  <c r="I8" i="1"/>
  <c r="J8" i="1" s="1"/>
  <c r="K8" i="1" s="1"/>
  <c r="I4" i="1"/>
  <c r="J4" i="1" s="1"/>
  <c r="K4" i="1" s="1"/>
  <c r="I251" i="1"/>
  <c r="J251" i="1" s="1"/>
  <c r="K251" i="1" s="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I215" i="1"/>
  <c r="J215" i="1" s="1"/>
  <c r="K215" i="1" s="1"/>
  <c r="I211" i="1"/>
  <c r="J211" i="1" s="1"/>
  <c r="K211" i="1" s="1"/>
  <c r="I207" i="1"/>
  <c r="J207" i="1" s="1"/>
  <c r="K207" i="1" s="1"/>
  <c r="I203" i="1"/>
  <c r="J203" i="1" s="1"/>
  <c r="K203" i="1" s="1"/>
  <c r="I199" i="1"/>
  <c r="J199" i="1" s="1"/>
  <c r="K199" i="1" s="1"/>
  <c r="I195" i="1"/>
  <c r="J195" i="1" s="1"/>
  <c r="K195" i="1" s="1"/>
  <c r="I191" i="1"/>
  <c r="J191" i="1" s="1"/>
  <c r="K191" i="1" s="1"/>
  <c r="I187" i="1"/>
  <c r="J187" i="1" s="1"/>
  <c r="K187" i="1" s="1"/>
  <c r="I183" i="1"/>
  <c r="J183" i="1" s="1"/>
  <c r="K183" i="1" s="1"/>
  <c r="I179" i="1"/>
  <c r="J179" i="1" s="1"/>
  <c r="K179" i="1" s="1"/>
  <c r="I175" i="1"/>
  <c r="J175" i="1" s="1"/>
  <c r="K175" i="1" s="1"/>
  <c r="I171" i="1"/>
  <c r="J171" i="1" s="1"/>
  <c r="K171" i="1" s="1"/>
  <c r="I167" i="1"/>
  <c r="J167" i="1" s="1"/>
  <c r="K167" i="1" s="1"/>
  <c r="I163" i="1"/>
  <c r="J163" i="1" s="1"/>
  <c r="K163" i="1" s="1"/>
  <c r="I159" i="1"/>
  <c r="J159" i="1" s="1"/>
  <c r="K159" i="1" s="1"/>
  <c r="I155" i="1"/>
  <c r="J155" i="1" s="1"/>
  <c r="K155" i="1" s="1"/>
  <c r="I151" i="1"/>
  <c r="J151" i="1" s="1"/>
  <c r="K151" i="1" s="1"/>
  <c r="I147" i="1"/>
  <c r="J147" i="1" s="1"/>
  <c r="K147" i="1" s="1"/>
  <c r="I143" i="1"/>
  <c r="J143" i="1" s="1"/>
  <c r="K143" i="1" s="1"/>
  <c r="I139" i="1"/>
  <c r="J139" i="1" s="1"/>
  <c r="K139" i="1" s="1"/>
  <c r="I135" i="1"/>
  <c r="J135" i="1" s="1"/>
  <c r="K135" i="1" s="1"/>
  <c r="I131" i="1"/>
  <c r="J131" i="1" s="1"/>
  <c r="K131" i="1" s="1"/>
  <c r="I127" i="1"/>
  <c r="J127" i="1" s="1"/>
  <c r="K127" i="1" s="1"/>
  <c r="I123" i="1"/>
  <c r="J123" i="1" s="1"/>
  <c r="K123" i="1" s="1"/>
  <c r="I119" i="1"/>
  <c r="J119" i="1" s="1"/>
  <c r="K119" i="1" s="1"/>
  <c r="I115" i="1"/>
  <c r="J115" i="1" s="1"/>
  <c r="K115" i="1" s="1"/>
  <c r="I111" i="1"/>
  <c r="J111" i="1" s="1"/>
  <c r="K111" i="1" s="1"/>
  <c r="I107" i="1"/>
  <c r="J107" i="1" s="1"/>
  <c r="K107" i="1" s="1"/>
  <c r="I103" i="1"/>
  <c r="J103" i="1" s="1"/>
  <c r="K103" i="1" s="1"/>
  <c r="I99" i="1"/>
  <c r="J99" i="1" s="1"/>
  <c r="K99" i="1" s="1"/>
  <c r="I95" i="1"/>
  <c r="J95" i="1" s="1"/>
  <c r="K95" i="1" s="1"/>
  <c r="I91" i="1"/>
  <c r="J91" i="1" s="1"/>
  <c r="K91" i="1" s="1"/>
  <c r="I87" i="1"/>
  <c r="J87" i="1" s="1"/>
  <c r="K87" i="1" s="1"/>
  <c r="I83" i="1"/>
  <c r="J83" i="1" s="1"/>
  <c r="K83" i="1" s="1"/>
  <c r="I79" i="1"/>
  <c r="J79" i="1" s="1"/>
  <c r="K79" i="1" s="1"/>
  <c r="I75" i="1"/>
  <c r="J75" i="1" s="1"/>
  <c r="K75" i="1" s="1"/>
  <c r="I71" i="1"/>
  <c r="J71" i="1" s="1"/>
  <c r="K71" i="1" s="1"/>
  <c r="I67" i="1"/>
  <c r="J67" i="1" s="1"/>
  <c r="K67" i="1" s="1"/>
  <c r="I63" i="1"/>
  <c r="J63" i="1" s="1"/>
  <c r="K63" i="1" s="1"/>
  <c r="I59" i="1"/>
  <c r="J59" i="1" s="1"/>
  <c r="K59" i="1" s="1"/>
  <c r="I55" i="1"/>
  <c r="J55" i="1" s="1"/>
  <c r="K55" i="1" s="1"/>
  <c r="I51" i="1"/>
  <c r="J51" i="1" s="1"/>
  <c r="K51" i="1" s="1"/>
  <c r="I47" i="1"/>
  <c r="J47" i="1" s="1"/>
  <c r="K47" i="1" s="1"/>
  <c r="I43" i="1"/>
  <c r="J43" i="1" s="1"/>
  <c r="K43" i="1" s="1"/>
  <c r="I39" i="1"/>
  <c r="J39" i="1" s="1"/>
  <c r="K39" i="1" s="1"/>
  <c r="I35" i="1"/>
  <c r="J35" i="1" s="1"/>
  <c r="K35" i="1" s="1"/>
  <c r="I31" i="1"/>
  <c r="J31" i="1" s="1"/>
  <c r="K31" i="1" s="1"/>
  <c r="I27" i="1"/>
  <c r="J27" i="1" s="1"/>
  <c r="K27" i="1" s="1"/>
  <c r="I23" i="1"/>
  <c r="J23" i="1" s="1"/>
  <c r="K23" i="1" s="1"/>
  <c r="I19" i="1"/>
  <c r="J19" i="1" s="1"/>
  <c r="K19" i="1" s="1"/>
  <c r="I15" i="1"/>
  <c r="J15" i="1" s="1"/>
  <c r="K15" i="1" s="1"/>
  <c r="I11" i="1"/>
  <c r="J11" i="1" s="1"/>
  <c r="K11" i="1" s="1"/>
  <c r="I7" i="1"/>
  <c r="J7" i="1" s="1"/>
  <c r="K7" i="1" s="1"/>
  <c r="I3" i="1"/>
  <c r="J3" i="1" s="1"/>
  <c r="K3" i="1" s="1"/>
  <c r="I246" i="1"/>
  <c r="J246" i="1" s="1"/>
  <c r="K246" i="1" s="1"/>
  <c r="L3" i="1" l="1"/>
  <c r="M3" i="1" s="1"/>
  <c r="N3" i="1" s="1"/>
  <c r="L7" i="1"/>
  <c r="M7" i="1" s="1"/>
  <c r="N7" i="1" s="1"/>
  <c r="L23" i="1"/>
  <c r="M23" i="1" s="1"/>
  <c r="N23" i="1" s="1"/>
  <c r="L39" i="1"/>
  <c r="M39" i="1" s="1"/>
  <c r="N39" i="1" s="1"/>
  <c r="L55" i="1"/>
  <c r="M55" i="1" s="1"/>
  <c r="N55" i="1" s="1"/>
  <c r="L71" i="1"/>
  <c r="M71" i="1" s="1"/>
  <c r="N71" i="1" s="1"/>
  <c r="L87" i="1"/>
  <c r="M87" i="1" s="1"/>
  <c r="N87" i="1" s="1"/>
  <c r="L103" i="1"/>
  <c r="M103" i="1" s="1"/>
  <c r="N103" i="1" s="1"/>
  <c r="L119" i="1"/>
  <c r="M119" i="1" s="1"/>
  <c r="N119" i="1" s="1"/>
  <c r="L135" i="1"/>
  <c r="M135" i="1" s="1"/>
  <c r="N135" i="1" s="1"/>
  <c r="L151" i="1"/>
  <c r="M151" i="1" s="1"/>
  <c r="N151" i="1" s="1"/>
  <c r="L167" i="1"/>
  <c r="M167" i="1" s="1"/>
  <c r="N167" i="1" s="1"/>
  <c r="L183" i="1"/>
  <c r="M183" i="1" s="1"/>
  <c r="N183" i="1" s="1"/>
  <c r="L199" i="1"/>
  <c r="M199" i="1" s="1"/>
  <c r="N199" i="1" s="1"/>
  <c r="L215" i="1"/>
  <c r="M215" i="1" s="1"/>
  <c r="N215" i="1" s="1"/>
  <c r="L231" i="1"/>
  <c r="M231" i="1" s="1"/>
  <c r="N231" i="1" s="1"/>
  <c r="L247" i="1"/>
  <c r="M247" i="1" s="1"/>
  <c r="N247" i="1" s="1"/>
  <c r="L12" i="1"/>
  <c r="M12" i="1" s="1"/>
  <c r="N12" i="1" s="1"/>
  <c r="L28" i="1"/>
  <c r="M28" i="1" s="1"/>
  <c r="N28" i="1" s="1"/>
  <c r="L44" i="1"/>
  <c r="M44" i="1" s="1"/>
  <c r="N44" i="1" s="1"/>
  <c r="L60" i="1"/>
  <c r="M60" i="1" s="1"/>
  <c r="N60" i="1" s="1"/>
  <c r="L76" i="1"/>
  <c r="M76" i="1" s="1"/>
  <c r="N76" i="1" s="1"/>
  <c r="L92" i="1"/>
  <c r="M92" i="1" s="1"/>
  <c r="N92" i="1" s="1"/>
  <c r="L108" i="1"/>
  <c r="M108" i="1" s="1"/>
  <c r="N108" i="1" s="1"/>
  <c r="L124" i="1"/>
  <c r="M124" i="1" s="1"/>
  <c r="N124" i="1" s="1"/>
  <c r="L140" i="1"/>
  <c r="M140" i="1" s="1"/>
  <c r="N140" i="1" s="1"/>
  <c r="L156" i="1"/>
  <c r="M156" i="1" s="1"/>
  <c r="N156" i="1" s="1"/>
  <c r="L172" i="1"/>
  <c r="M172" i="1" s="1"/>
  <c r="N172" i="1" s="1"/>
  <c r="L188" i="1"/>
  <c r="M188" i="1" s="1"/>
  <c r="N188" i="1" s="1"/>
  <c r="L204" i="1"/>
  <c r="M204" i="1" s="1"/>
  <c r="N204" i="1" s="1"/>
  <c r="L220" i="1"/>
  <c r="M220" i="1" s="1"/>
  <c r="N220" i="1" s="1"/>
  <c r="L236" i="1"/>
  <c r="M236" i="1" s="1"/>
  <c r="N236" i="1" s="1"/>
  <c r="L5" i="1"/>
  <c r="M5" i="1" s="1"/>
  <c r="N5" i="1" s="1"/>
  <c r="L69" i="1"/>
  <c r="M69" i="1" s="1"/>
  <c r="N69" i="1" s="1"/>
  <c r="L129" i="1"/>
  <c r="M129" i="1" s="1"/>
  <c r="N129" i="1" s="1"/>
  <c r="L145" i="1"/>
  <c r="M145" i="1" s="1"/>
  <c r="N145" i="1" s="1"/>
  <c r="L161" i="1"/>
  <c r="M161" i="1" s="1"/>
  <c r="N161" i="1" s="1"/>
  <c r="L177" i="1"/>
  <c r="M177" i="1" s="1"/>
  <c r="N177" i="1" s="1"/>
  <c r="L193" i="1"/>
  <c r="M193" i="1" s="1"/>
  <c r="N193" i="1" s="1"/>
  <c r="L209" i="1"/>
  <c r="M209" i="1" s="1"/>
  <c r="N209" i="1" s="1"/>
  <c r="L225" i="1"/>
  <c r="M225" i="1" s="1"/>
  <c r="N225" i="1" s="1"/>
  <c r="L241" i="1"/>
  <c r="M241" i="1" s="1"/>
  <c r="N241" i="1" s="1"/>
  <c r="L10" i="1"/>
  <c r="M10" i="1" s="1"/>
  <c r="N10" i="1" s="1"/>
  <c r="L26" i="1"/>
  <c r="M26" i="1" s="1"/>
  <c r="N26" i="1" s="1"/>
  <c r="L42" i="1"/>
  <c r="M42" i="1" s="1"/>
  <c r="N42" i="1" s="1"/>
  <c r="L58" i="1"/>
  <c r="M58" i="1" s="1"/>
  <c r="N58" i="1" s="1"/>
  <c r="L74" i="1"/>
  <c r="M74" i="1" s="1"/>
  <c r="N74" i="1" s="1"/>
  <c r="L90" i="1"/>
  <c r="M90" i="1" s="1"/>
  <c r="N90" i="1" s="1"/>
  <c r="L106" i="1"/>
  <c r="M106" i="1" s="1"/>
  <c r="N106" i="1" s="1"/>
  <c r="L122" i="1"/>
  <c r="M122" i="1" s="1"/>
  <c r="N122" i="1" s="1"/>
  <c r="L138" i="1"/>
  <c r="M138" i="1" s="1"/>
  <c r="N138" i="1" s="1"/>
  <c r="L154" i="1"/>
  <c r="M154" i="1" s="1"/>
  <c r="N154" i="1" s="1"/>
  <c r="L170" i="1"/>
  <c r="M170" i="1" s="1"/>
  <c r="N170" i="1" s="1"/>
  <c r="L186" i="1"/>
  <c r="M186" i="1" s="1"/>
  <c r="N186" i="1" s="1"/>
  <c r="L202" i="1"/>
  <c r="M202" i="1" s="1"/>
  <c r="N202" i="1" s="1"/>
  <c r="L218" i="1"/>
  <c r="M218" i="1" s="1"/>
  <c r="N218" i="1" s="1"/>
  <c r="L234" i="1"/>
  <c r="M234" i="1" s="1"/>
  <c r="N234" i="1" s="1"/>
  <c r="L19" i="1"/>
  <c r="M19" i="1" s="1"/>
  <c r="N19" i="1" s="1"/>
  <c r="L11" i="1"/>
  <c r="M11" i="1" s="1"/>
  <c r="N11" i="1" s="1"/>
  <c r="L27" i="1"/>
  <c r="M27" i="1" s="1"/>
  <c r="N27" i="1" s="1"/>
  <c r="L43" i="1"/>
  <c r="M43" i="1" s="1"/>
  <c r="N43" i="1" s="1"/>
  <c r="L59" i="1"/>
  <c r="M59" i="1" s="1"/>
  <c r="N59" i="1" s="1"/>
  <c r="L75" i="1"/>
  <c r="M75" i="1" s="1"/>
  <c r="N75" i="1" s="1"/>
  <c r="L91" i="1"/>
  <c r="M91" i="1" s="1"/>
  <c r="N91" i="1" s="1"/>
  <c r="L107" i="1"/>
  <c r="M107" i="1" s="1"/>
  <c r="N107" i="1" s="1"/>
  <c r="L123" i="1"/>
  <c r="M123" i="1" s="1"/>
  <c r="N123" i="1" s="1"/>
  <c r="L139" i="1"/>
  <c r="M139" i="1" s="1"/>
  <c r="N139" i="1" s="1"/>
  <c r="L155" i="1"/>
  <c r="M155" i="1" s="1"/>
  <c r="N155" i="1" s="1"/>
  <c r="L171" i="1"/>
  <c r="M171" i="1" s="1"/>
  <c r="N171" i="1" s="1"/>
  <c r="L187" i="1"/>
  <c r="M187" i="1" s="1"/>
  <c r="N187" i="1" s="1"/>
  <c r="L203" i="1"/>
  <c r="M203" i="1" s="1"/>
  <c r="N203" i="1" s="1"/>
  <c r="L219" i="1"/>
  <c r="M219" i="1" s="1"/>
  <c r="N219" i="1" s="1"/>
  <c r="L235" i="1"/>
  <c r="M235" i="1" s="1"/>
  <c r="N235" i="1" s="1"/>
  <c r="L251" i="1"/>
  <c r="M251" i="1" s="1"/>
  <c r="N251" i="1" s="1"/>
  <c r="L16" i="1"/>
  <c r="M16" i="1" s="1"/>
  <c r="N16" i="1" s="1"/>
  <c r="L32" i="1"/>
  <c r="M32" i="1" s="1"/>
  <c r="N32" i="1" s="1"/>
  <c r="L48" i="1"/>
  <c r="M48" i="1" s="1"/>
  <c r="N48" i="1" s="1"/>
  <c r="L64" i="1"/>
  <c r="M64" i="1" s="1"/>
  <c r="N64" i="1" s="1"/>
  <c r="L80" i="1"/>
  <c r="M80" i="1" s="1"/>
  <c r="N80" i="1" s="1"/>
  <c r="L96" i="1"/>
  <c r="M96" i="1" s="1"/>
  <c r="N96" i="1" s="1"/>
  <c r="L112" i="1"/>
  <c r="M112" i="1" s="1"/>
  <c r="N112" i="1" s="1"/>
  <c r="L128" i="1"/>
  <c r="M128" i="1" s="1"/>
  <c r="N128" i="1" s="1"/>
  <c r="L144" i="1"/>
  <c r="M144" i="1" s="1"/>
  <c r="N144" i="1" s="1"/>
  <c r="L160" i="1"/>
  <c r="M160" i="1" s="1"/>
  <c r="N160" i="1" s="1"/>
  <c r="L176" i="1"/>
  <c r="M176" i="1" s="1"/>
  <c r="N176" i="1" s="1"/>
  <c r="L192" i="1"/>
  <c r="M192" i="1" s="1"/>
  <c r="N192" i="1" s="1"/>
  <c r="L208" i="1"/>
  <c r="M208" i="1" s="1"/>
  <c r="N208" i="1" s="1"/>
  <c r="L224" i="1"/>
  <c r="M224" i="1" s="1"/>
  <c r="N224" i="1" s="1"/>
  <c r="L240" i="1"/>
  <c r="M240" i="1" s="1"/>
  <c r="N240" i="1" s="1"/>
  <c r="L53" i="1"/>
  <c r="M53" i="1" s="1"/>
  <c r="N53" i="1" s="1"/>
  <c r="L117" i="1"/>
  <c r="M117" i="1" s="1"/>
  <c r="N117" i="1" s="1"/>
  <c r="L133" i="1"/>
  <c r="M133" i="1" s="1"/>
  <c r="N133" i="1" s="1"/>
  <c r="L149" i="1"/>
  <c r="M149" i="1" s="1"/>
  <c r="N149" i="1" s="1"/>
  <c r="L165" i="1"/>
  <c r="M165" i="1" s="1"/>
  <c r="N165" i="1" s="1"/>
  <c r="L181" i="1"/>
  <c r="M181" i="1" s="1"/>
  <c r="N181" i="1" s="1"/>
  <c r="L197" i="1"/>
  <c r="M197" i="1" s="1"/>
  <c r="N197" i="1" s="1"/>
  <c r="L213" i="1"/>
  <c r="M213" i="1" s="1"/>
  <c r="N213" i="1" s="1"/>
  <c r="L229" i="1"/>
  <c r="M229" i="1" s="1"/>
  <c r="N229" i="1" s="1"/>
  <c r="L245" i="1"/>
  <c r="M245" i="1" s="1"/>
  <c r="N245" i="1" s="1"/>
  <c r="L14" i="1"/>
  <c r="M14" i="1" s="1"/>
  <c r="N14" i="1" s="1"/>
  <c r="L30" i="1"/>
  <c r="M30" i="1" s="1"/>
  <c r="N30" i="1" s="1"/>
  <c r="L46" i="1"/>
  <c r="M46" i="1" s="1"/>
  <c r="N46" i="1" s="1"/>
  <c r="L62" i="1"/>
  <c r="M62" i="1" s="1"/>
  <c r="N62" i="1" s="1"/>
  <c r="L78" i="1"/>
  <c r="M78" i="1" s="1"/>
  <c r="N78" i="1" s="1"/>
  <c r="L94" i="1"/>
  <c r="M94" i="1" s="1"/>
  <c r="N94" i="1" s="1"/>
  <c r="L110" i="1"/>
  <c r="M110" i="1" s="1"/>
  <c r="N110" i="1" s="1"/>
  <c r="L126" i="1"/>
  <c r="M126" i="1" s="1"/>
  <c r="N126" i="1" s="1"/>
  <c r="L142" i="1"/>
  <c r="M142" i="1" s="1"/>
  <c r="N142" i="1" s="1"/>
  <c r="L158" i="1"/>
  <c r="M158" i="1" s="1"/>
  <c r="N158" i="1" s="1"/>
  <c r="L174" i="1"/>
  <c r="M174" i="1" s="1"/>
  <c r="N174" i="1" s="1"/>
  <c r="L190" i="1"/>
  <c r="M190" i="1" s="1"/>
  <c r="N190" i="1" s="1"/>
  <c r="L206" i="1"/>
  <c r="M206" i="1" s="1"/>
  <c r="N206" i="1" s="1"/>
  <c r="L222" i="1"/>
  <c r="M222" i="1" s="1"/>
  <c r="N222" i="1" s="1"/>
  <c r="L238" i="1"/>
  <c r="M238" i="1" s="1"/>
  <c r="N238" i="1" s="1"/>
  <c r="L15" i="1"/>
  <c r="M15" i="1" s="1"/>
  <c r="N15" i="1" s="1"/>
  <c r="L31" i="1"/>
  <c r="M31" i="1" s="1"/>
  <c r="N31" i="1" s="1"/>
  <c r="L47" i="1"/>
  <c r="M47" i="1" s="1"/>
  <c r="N47" i="1" s="1"/>
  <c r="L63" i="1"/>
  <c r="M63" i="1" s="1"/>
  <c r="N63" i="1" s="1"/>
  <c r="L79" i="1"/>
  <c r="M79" i="1" s="1"/>
  <c r="N79" i="1" s="1"/>
  <c r="L95" i="1"/>
  <c r="M95" i="1" s="1"/>
  <c r="N95" i="1" s="1"/>
  <c r="L111" i="1"/>
  <c r="M111" i="1" s="1"/>
  <c r="N111" i="1" s="1"/>
  <c r="L127" i="1"/>
  <c r="M127" i="1" s="1"/>
  <c r="N127" i="1" s="1"/>
  <c r="L143" i="1"/>
  <c r="M143" i="1" s="1"/>
  <c r="N143" i="1" s="1"/>
  <c r="L159" i="1"/>
  <c r="M159" i="1" s="1"/>
  <c r="N159" i="1" s="1"/>
  <c r="L175" i="1"/>
  <c r="M175" i="1" s="1"/>
  <c r="N175" i="1" s="1"/>
  <c r="L191" i="1"/>
  <c r="M191" i="1" s="1"/>
  <c r="N191" i="1" s="1"/>
  <c r="L207" i="1"/>
  <c r="M207" i="1" s="1"/>
  <c r="N207" i="1" s="1"/>
  <c r="L223" i="1"/>
  <c r="M223" i="1" s="1"/>
  <c r="N223" i="1" s="1"/>
  <c r="L239" i="1"/>
  <c r="M239" i="1" s="1"/>
  <c r="N239" i="1" s="1"/>
  <c r="L4" i="1"/>
  <c r="M4" i="1" s="1"/>
  <c r="N4" i="1" s="1"/>
  <c r="L20" i="1"/>
  <c r="M20" i="1" s="1"/>
  <c r="N20" i="1" s="1"/>
  <c r="L36" i="1"/>
  <c r="M36" i="1" s="1"/>
  <c r="N36" i="1" s="1"/>
  <c r="L52" i="1"/>
  <c r="M52" i="1" s="1"/>
  <c r="N52" i="1" s="1"/>
  <c r="L68" i="1"/>
  <c r="M68" i="1" s="1"/>
  <c r="N68" i="1" s="1"/>
  <c r="L84" i="1"/>
  <c r="M84" i="1" s="1"/>
  <c r="N84" i="1" s="1"/>
  <c r="L100" i="1"/>
  <c r="M100" i="1" s="1"/>
  <c r="N100" i="1" s="1"/>
  <c r="L116" i="1"/>
  <c r="M116" i="1" s="1"/>
  <c r="N116" i="1" s="1"/>
  <c r="L132" i="1"/>
  <c r="M132" i="1" s="1"/>
  <c r="N132" i="1" s="1"/>
  <c r="L148" i="1"/>
  <c r="M148" i="1" s="1"/>
  <c r="N148" i="1" s="1"/>
  <c r="L164" i="1"/>
  <c r="M164" i="1" s="1"/>
  <c r="N164" i="1" s="1"/>
  <c r="L180" i="1"/>
  <c r="M180" i="1" s="1"/>
  <c r="N180" i="1" s="1"/>
  <c r="L196" i="1"/>
  <c r="M196" i="1" s="1"/>
  <c r="N196" i="1" s="1"/>
  <c r="L212" i="1"/>
  <c r="M212" i="1" s="1"/>
  <c r="N212" i="1" s="1"/>
  <c r="L228" i="1"/>
  <c r="M228" i="1" s="1"/>
  <c r="N228" i="1" s="1"/>
  <c r="L244" i="1"/>
  <c r="M244" i="1" s="1"/>
  <c r="N244" i="1" s="1"/>
  <c r="L37" i="1"/>
  <c r="M37" i="1" s="1"/>
  <c r="N37" i="1" s="1"/>
  <c r="L101" i="1"/>
  <c r="M101" i="1" s="1"/>
  <c r="N101" i="1" s="1"/>
  <c r="L121" i="1"/>
  <c r="M121" i="1" s="1"/>
  <c r="N121" i="1" s="1"/>
  <c r="L137" i="1"/>
  <c r="M137" i="1" s="1"/>
  <c r="N137" i="1" s="1"/>
  <c r="L153" i="1"/>
  <c r="M153" i="1" s="1"/>
  <c r="N153" i="1" s="1"/>
  <c r="L169" i="1"/>
  <c r="M169" i="1" s="1"/>
  <c r="N169" i="1" s="1"/>
  <c r="L185" i="1"/>
  <c r="M185" i="1" s="1"/>
  <c r="N185" i="1" s="1"/>
  <c r="L201" i="1"/>
  <c r="M201" i="1" s="1"/>
  <c r="N201" i="1" s="1"/>
  <c r="L217" i="1"/>
  <c r="M217" i="1" s="1"/>
  <c r="N217" i="1" s="1"/>
  <c r="L233" i="1"/>
  <c r="M233" i="1" s="1"/>
  <c r="N233" i="1" s="1"/>
  <c r="L249" i="1"/>
  <c r="M249" i="1" s="1"/>
  <c r="N249" i="1" s="1"/>
  <c r="L18" i="1"/>
  <c r="M18" i="1" s="1"/>
  <c r="N18" i="1" s="1"/>
  <c r="L34" i="1"/>
  <c r="M34" i="1" s="1"/>
  <c r="N34" i="1" s="1"/>
  <c r="L50" i="1"/>
  <c r="M50" i="1" s="1"/>
  <c r="N50" i="1" s="1"/>
  <c r="L66" i="1"/>
  <c r="M66" i="1" s="1"/>
  <c r="N66" i="1" s="1"/>
  <c r="L82" i="1"/>
  <c r="M82" i="1" s="1"/>
  <c r="N82" i="1" s="1"/>
  <c r="L98" i="1"/>
  <c r="M98" i="1" s="1"/>
  <c r="N98" i="1" s="1"/>
  <c r="L114" i="1"/>
  <c r="M114" i="1" s="1"/>
  <c r="N114" i="1" s="1"/>
  <c r="L130" i="1"/>
  <c r="M130" i="1" s="1"/>
  <c r="N130" i="1" s="1"/>
  <c r="L146" i="1"/>
  <c r="M146" i="1" s="1"/>
  <c r="N146" i="1" s="1"/>
  <c r="L162" i="1"/>
  <c r="M162" i="1" s="1"/>
  <c r="N162" i="1" s="1"/>
  <c r="L178" i="1"/>
  <c r="M178" i="1" s="1"/>
  <c r="N178" i="1" s="1"/>
  <c r="L194" i="1"/>
  <c r="M194" i="1" s="1"/>
  <c r="N194" i="1" s="1"/>
  <c r="L210" i="1"/>
  <c r="M210" i="1" s="1"/>
  <c r="N210" i="1" s="1"/>
  <c r="L226" i="1"/>
  <c r="M226" i="1" s="1"/>
  <c r="N226" i="1" s="1"/>
  <c r="L242" i="1"/>
  <c r="M242" i="1" s="1"/>
  <c r="N242" i="1" s="1"/>
  <c r="L35" i="1"/>
  <c r="M35" i="1" s="1"/>
  <c r="N35" i="1" s="1"/>
  <c r="L51" i="1"/>
  <c r="M51" i="1" s="1"/>
  <c r="N51" i="1" s="1"/>
  <c r="L67" i="1"/>
  <c r="M67" i="1" s="1"/>
  <c r="N67" i="1" s="1"/>
  <c r="L83" i="1"/>
  <c r="M83" i="1" s="1"/>
  <c r="N83" i="1" s="1"/>
  <c r="L99" i="1"/>
  <c r="M99" i="1" s="1"/>
  <c r="N99" i="1" s="1"/>
  <c r="L115" i="1"/>
  <c r="M115" i="1" s="1"/>
  <c r="N115" i="1" s="1"/>
  <c r="L131" i="1"/>
  <c r="M131" i="1" s="1"/>
  <c r="N131" i="1" s="1"/>
  <c r="L147" i="1"/>
  <c r="M147" i="1" s="1"/>
  <c r="N147" i="1" s="1"/>
  <c r="L163" i="1"/>
  <c r="M163" i="1" s="1"/>
  <c r="N163" i="1" s="1"/>
  <c r="L179" i="1"/>
  <c r="M179" i="1" s="1"/>
  <c r="N179" i="1" s="1"/>
  <c r="L195" i="1"/>
  <c r="M195" i="1" s="1"/>
  <c r="N195" i="1" s="1"/>
  <c r="L211" i="1"/>
  <c r="M211" i="1" s="1"/>
  <c r="N211" i="1" s="1"/>
  <c r="L227" i="1"/>
  <c r="M227" i="1" s="1"/>
  <c r="N227" i="1" s="1"/>
  <c r="L243" i="1"/>
  <c r="M243" i="1" s="1"/>
  <c r="N243" i="1" s="1"/>
  <c r="L8" i="1"/>
  <c r="M8" i="1" s="1"/>
  <c r="N8" i="1" s="1"/>
  <c r="L24" i="1"/>
  <c r="M24" i="1" s="1"/>
  <c r="N24" i="1" s="1"/>
  <c r="L40" i="1"/>
  <c r="M40" i="1" s="1"/>
  <c r="N40" i="1" s="1"/>
  <c r="L56" i="1"/>
  <c r="M56" i="1" s="1"/>
  <c r="N56" i="1" s="1"/>
  <c r="L72" i="1"/>
  <c r="M72" i="1" s="1"/>
  <c r="N72" i="1" s="1"/>
  <c r="L88" i="1"/>
  <c r="M88" i="1" s="1"/>
  <c r="N88" i="1" s="1"/>
  <c r="L104" i="1"/>
  <c r="M104" i="1" s="1"/>
  <c r="N104" i="1" s="1"/>
  <c r="L120" i="1"/>
  <c r="M120" i="1" s="1"/>
  <c r="N120" i="1" s="1"/>
  <c r="L136" i="1"/>
  <c r="M136" i="1" s="1"/>
  <c r="N136" i="1" s="1"/>
  <c r="L152" i="1"/>
  <c r="M152" i="1" s="1"/>
  <c r="N152" i="1" s="1"/>
  <c r="L168" i="1"/>
  <c r="M168" i="1" s="1"/>
  <c r="N168" i="1" s="1"/>
  <c r="L184" i="1"/>
  <c r="M184" i="1" s="1"/>
  <c r="N184" i="1" s="1"/>
  <c r="L200" i="1"/>
  <c r="M200" i="1" s="1"/>
  <c r="N200" i="1" s="1"/>
  <c r="L216" i="1"/>
  <c r="M216" i="1" s="1"/>
  <c r="N216" i="1" s="1"/>
  <c r="L232" i="1"/>
  <c r="M232" i="1" s="1"/>
  <c r="N232" i="1" s="1"/>
  <c r="L248" i="1"/>
  <c r="M248" i="1" s="1"/>
  <c r="N248" i="1" s="1"/>
  <c r="L21" i="1"/>
  <c r="M21" i="1" s="1"/>
  <c r="N21" i="1" s="1"/>
  <c r="L85" i="1"/>
  <c r="M85" i="1" s="1"/>
  <c r="N85" i="1" s="1"/>
  <c r="L125" i="1"/>
  <c r="M125" i="1" s="1"/>
  <c r="N125" i="1" s="1"/>
  <c r="L141" i="1"/>
  <c r="M141" i="1" s="1"/>
  <c r="N141" i="1" s="1"/>
  <c r="L157" i="1"/>
  <c r="M157" i="1" s="1"/>
  <c r="N157" i="1" s="1"/>
  <c r="L173" i="1"/>
  <c r="M173" i="1" s="1"/>
  <c r="N173" i="1" s="1"/>
  <c r="L189" i="1"/>
  <c r="M189" i="1" s="1"/>
  <c r="N189" i="1" s="1"/>
  <c r="L205" i="1"/>
  <c r="M205" i="1" s="1"/>
  <c r="N205" i="1" s="1"/>
  <c r="L221" i="1"/>
  <c r="M221" i="1" s="1"/>
  <c r="N221" i="1" s="1"/>
  <c r="L237" i="1"/>
  <c r="M237" i="1" s="1"/>
  <c r="N237" i="1" s="1"/>
  <c r="L6" i="1"/>
  <c r="M6" i="1" s="1"/>
  <c r="N6" i="1" s="1"/>
  <c r="L22" i="1"/>
  <c r="M22" i="1" s="1"/>
  <c r="N22" i="1" s="1"/>
  <c r="L38" i="1"/>
  <c r="M38" i="1" s="1"/>
  <c r="N38" i="1" s="1"/>
  <c r="L54" i="1"/>
  <c r="M54" i="1" s="1"/>
  <c r="N54" i="1" s="1"/>
  <c r="L70" i="1"/>
  <c r="M70" i="1" s="1"/>
  <c r="N70" i="1" s="1"/>
  <c r="L86" i="1"/>
  <c r="M86" i="1" s="1"/>
  <c r="N86" i="1" s="1"/>
  <c r="L102" i="1"/>
  <c r="M102" i="1" s="1"/>
  <c r="N102" i="1" s="1"/>
  <c r="L118" i="1"/>
  <c r="M118" i="1" s="1"/>
  <c r="N118" i="1" s="1"/>
  <c r="L134" i="1"/>
  <c r="M134" i="1" s="1"/>
  <c r="N134" i="1" s="1"/>
  <c r="L150" i="1"/>
  <c r="M150" i="1" s="1"/>
  <c r="N150" i="1" s="1"/>
  <c r="L166" i="1"/>
  <c r="M166" i="1" s="1"/>
  <c r="N166" i="1" s="1"/>
  <c r="L182" i="1"/>
  <c r="M182" i="1" s="1"/>
  <c r="N182" i="1" s="1"/>
  <c r="L198" i="1"/>
  <c r="M198" i="1" s="1"/>
  <c r="N198" i="1" s="1"/>
  <c r="L214" i="1"/>
  <c r="M214" i="1" s="1"/>
  <c r="N214" i="1" s="1"/>
  <c r="L230" i="1"/>
  <c r="M230" i="1" s="1"/>
  <c r="N230" i="1" s="1"/>
  <c r="L250" i="1"/>
  <c r="M250" i="1" s="1"/>
  <c r="N250" i="1" s="1"/>
  <c r="L9" i="1"/>
  <c r="M9" i="1" s="1"/>
  <c r="N9" i="1" s="1"/>
  <c r="L25" i="1"/>
  <c r="M25" i="1" s="1"/>
  <c r="N25" i="1" s="1"/>
  <c r="L41" i="1"/>
  <c r="M41" i="1" s="1"/>
  <c r="N41" i="1" s="1"/>
  <c r="L57" i="1"/>
  <c r="M57" i="1" s="1"/>
  <c r="N57" i="1" s="1"/>
  <c r="L73" i="1"/>
  <c r="M73" i="1" s="1"/>
  <c r="N73" i="1" s="1"/>
  <c r="L89" i="1"/>
  <c r="M89" i="1" s="1"/>
  <c r="N89" i="1" s="1"/>
  <c r="L105" i="1"/>
  <c r="M105" i="1" s="1"/>
  <c r="N105" i="1" s="1"/>
  <c r="L17" i="1"/>
  <c r="M17" i="1" s="1"/>
  <c r="N17" i="1" s="1"/>
  <c r="L33" i="1"/>
  <c r="M33" i="1" s="1"/>
  <c r="N33" i="1" s="1"/>
  <c r="L49" i="1"/>
  <c r="M49" i="1" s="1"/>
  <c r="N49" i="1" s="1"/>
  <c r="L65" i="1"/>
  <c r="M65" i="1" s="1"/>
  <c r="N65" i="1" s="1"/>
  <c r="L81" i="1"/>
  <c r="M81" i="1" s="1"/>
  <c r="N81" i="1" s="1"/>
  <c r="L97" i="1"/>
  <c r="M97" i="1" s="1"/>
  <c r="N97" i="1" s="1"/>
  <c r="L113" i="1"/>
  <c r="M113" i="1" s="1"/>
  <c r="N113" i="1" s="1"/>
  <c r="L246" i="1"/>
  <c r="M246" i="1" s="1"/>
  <c r="N246" i="1" s="1"/>
  <c r="L13" i="1"/>
  <c r="M13" i="1" s="1"/>
  <c r="N13" i="1" s="1"/>
  <c r="L29" i="1"/>
  <c r="M29" i="1" s="1"/>
  <c r="N29" i="1" s="1"/>
  <c r="L45" i="1"/>
  <c r="M45" i="1" s="1"/>
  <c r="N45" i="1" s="1"/>
  <c r="L61" i="1"/>
  <c r="M61" i="1" s="1"/>
  <c r="N61" i="1" s="1"/>
  <c r="L77" i="1"/>
  <c r="M77" i="1" s="1"/>
  <c r="N77" i="1" s="1"/>
  <c r="L93" i="1"/>
  <c r="M93" i="1" s="1"/>
  <c r="N93" i="1" s="1"/>
  <c r="L109" i="1"/>
  <c r="M109" i="1" s="1"/>
  <c r="N109" i="1" s="1"/>
  <c r="L2" i="1"/>
  <c r="M2" i="1" s="1"/>
  <c r="N2" i="1" s="1"/>
  <c r="O105" i="1" l="1"/>
  <c r="P105" i="1" s="1"/>
  <c r="Q105" i="1" s="1"/>
  <c r="R105" i="1" s="1"/>
  <c r="S105" i="1" s="1"/>
  <c r="O230" i="1"/>
  <c r="P230" i="1" s="1"/>
  <c r="Q230" i="1" s="1"/>
  <c r="R230" i="1" s="1"/>
  <c r="S230" i="1" s="1"/>
  <c r="O166" i="1"/>
  <c r="P166" i="1" s="1"/>
  <c r="Q166" i="1" s="1"/>
  <c r="R166" i="1" s="1"/>
  <c r="S166" i="1" s="1"/>
  <c r="O38" i="1"/>
  <c r="P38" i="1" s="1"/>
  <c r="Q38" i="1" s="1"/>
  <c r="R38" i="1" s="1"/>
  <c r="S38" i="1" s="1"/>
  <c r="O157" i="1"/>
  <c r="P157" i="1" s="1"/>
  <c r="Q157" i="1" s="1"/>
  <c r="R157" i="1" s="1"/>
  <c r="S157" i="1" s="1"/>
  <c r="O168" i="1"/>
  <c r="P168" i="1" s="1"/>
  <c r="Q168" i="1" s="1"/>
  <c r="R168" i="1" s="1"/>
  <c r="S168" i="1" s="1"/>
  <c r="O40" i="1"/>
  <c r="P40" i="1" s="1"/>
  <c r="Q40" i="1" s="1"/>
  <c r="R40" i="1" s="1"/>
  <c r="S40" i="1" s="1"/>
  <c r="O163" i="1"/>
  <c r="P163" i="1" s="1"/>
  <c r="Q163" i="1" s="1"/>
  <c r="R163" i="1" s="1"/>
  <c r="S163" i="1" s="1"/>
  <c r="O35" i="1"/>
  <c r="P35" i="1" s="1"/>
  <c r="Q35" i="1" s="1"/>
  <c r="R35" i="1" s="1"/>
  <c r="S35" i="1" s="1"/>
  <c r="O98" i="1"/>
  <c r="P98" i="1" s="1"/>
  <c r="Q98" i="1" s="1"/>
  <c r="R98" i="1" s="1"/>
  <c r="S98" i="1" s="1"/>
  <c r="O217" i="1"/>
  <c r="P217" i="1" s="1"/>
  <c r="Q217" i="1" s="1"/>
  <c r="R217" i="1" s="1"/>
  <c r="S217" i="1" s="1"/>
  <c r="O212" i="1"/>
  <c r="P212" i="1" s="1"/>
  <c r="Q212" i="1" s="1"/>
  <c r="R212" i="1" s="1"/>
  <c r="S212" i="1" s="1"/>
  <c r="O84" i="1"/>
  <c r="P84" i="1" s="1"/>
  <c r="Q84" i="1" s="1"/>
  <c r="R84" i="1" s="1"/>
  <c r="S84" i="1" s="1"/>
  <c r="O207" i="1"/>
  <c r="P207" i="1" s="1"/>
  <c r="Q207" i="1" s="1"/>
  <c r="R207" i="1" s="1"/>
  <c r="S207" i="1" s="1"/>
  <c r="O79" i="1"/>
  <c r="P79" i="1" s="1"/>
  <c r="Q79" i="1" s="1"/>
  <c r="R79" i="1" s="1"/>
  <c r="S79" i="1" s="1"/>
  <c r="O190" i="1"/>
  <c r="P190" i="1" s="1"/>
  <c r="Q190" i="1" s="1"/>
  <c r="R190" i="1" s="1"/>
  <c r="S190" i="1" s="1"/>
  <c r="O62" i="1"/>
  <c r="P62" i="1" s="1"/>
  <c r="Q62" i="1" s="1"/>
  <c r="R62" i="1" s="1"/>
  <c r="S62" i="1" s="1"/>
  <c r="O181" i="1"/>
  <c r="P181" i="1" s="1"/>
  <c r="Q181" i="1" s="1"/>
  <c r="R181" i="1" s="1"/>
  <c r="S181" i="1" s="1"/>
  <c r="O176" i="1"/>
  <c r="P176" i="1" s="1"/>
  <c r="Q176" i="1" s="1"/>
  <c r="R176" i="1" s="1"/>
  <c r="S176" i="1" s="1"/>
  <c r="O48" i="1"/>
  <c r="P48" i="1" s="1"/>
  <c r="Q48" i="1" s="1"/>
  <c r="R48" i="1" s="1"/>
  <c r="S48" i="1" s="1"/>
  <c r="O171" i="1"/>
  <c r="P171" i="1" s="1"/>
  <c r="Q171" i="1" s="1"/>
  <c r="R171" i="1" s="1"/>
  <c r="S171" i="1" s="1"/>
  <c r="O43" i="1"/>
  <c r="P43" i="1" s="1"/>
  <c r="Q43" i="1" s="1"/>
  <c r="R43" i="1" s="1"/>
  <c r="S43" i="1" s="1"/>
  <c r="O234" i="1"/>
  <c r="P234" i="1" s="1"/>
  <c r="Q234" i="1" s="1"/>
  <c r="R234" i="1" s="1"/>
  <c r="S234" i="1" s="1"/>
  <c r="O170" i="1"/>
  <c r="P170" i="1" s="1"/>
  <c r="Q170" i="1" s="1"/>
  <c r="R170" i="1" s="1"/>
  <c r="S170" i="1" s="1"/>
  <c r="O106" i="1"/>
  <c r="P106" i="1" s="1"/>
  <c r="Q106" i="1" s="1"/>
  <c r="R106" i="1" s="1"/>
  <c r="S106" i="1" s="1"/>
  <c r="O42" i="1"/>
  <c r="P42" i="1" s="1"/>
  <c r="Q42" i="1" s="1"/>
  <c r="R42" i="1" s="1"/>
  <c r="S42" i="1" s="1"/>
  <c r="O225" i="1"/>
  <c r="P225" i="1" s="1"/>
  <c r="Q225" i="1" s="1"/>
  <c r="R225" i="1" s="1"/>
  <c r="S225" i="1" s="1"/>
  <c r="O161" i="1"/>
  <c r="P161" i="1" s="1"/>
  <c r="Q161" i="1" s="1"/>
  <c r="R161" i="1" s="1"/>
  <c r="S161" i="1" s="1"/>
  <c r="O220" i="1"/>
  <c r="P220" i="1" s="1"/>
  <c r="Q220" i="1" s="1"/>
  <c r="R220" i="1" s="1"/>
  <c r="S220" i="1" s="1"/>
  <c r="O156" i="1"/>
  <c r="P156" i="1" s="1"/>
  <c r="Q156" i="1" s="1"/>
  <c r="R156" i="1" s="1"/>
  <c r="S156" i="1" s="1"/>
  <c r="O108" i="1"/>
  <c r="P108" i="1" s="1"/>
  <c r="Q108" i="1" s="1"/>
  <c r="R108" i="1" s="1"/>
  <c r="S108" i="1" s="1"/>
  <c r="O44" i="1"/>
  <c r="P44" i="1" s="1"/>
  <c r="Q44" i="1" s="1"/>
  <c r="R44" i="1" s="1"/>
  <c r="S44" i="1" s="1"/>
  <c r="O231" i="1"/>
  <c r="P231" i="1" s="1"/>
  <c r="Q231" i="1" s="1"/>
  <c r="R231" i="1" s="1"/>
  <c r="S231" i="1" s="1"/>
  <c r="O167" i="1"/>
  <c r="P167" i="1" s="1"/>
  <c r="Q167" i="1" s="1"/>
  <c r="R167" i="1" s="1"/>
  <c r="S167" i="1" s="1"/>
  <c r="O103" i="1"/>
  <c r="P103" i="1" s="1"/>
  <c r="Q103" i="1" s="1"/>
  <c r="R103" i="1" s="1"/>
  <c r="S103" i="1" s="1"/>
  <c r="O39" i="1"/>
  <c r="P39" i="1" s="1"/>
  <c r="Q39" i="1" s="1"/>
  <c r="R39" i="1" s="1"/>
  <c r="S39" i="1" s="1"/>
  <c r="O113" i="1"/>
  <c r="P113" i="1" s="1"/>
  <c r="Q113" i="1" s="1"/>
  <c r="R113" i="1" s="1"/>
  <c r="S113" i="1" s="1"/>
  <c r="O49" i="1"/>
  <c r="P49" i="1" s="1"/>
  <c r="Q49" i="1" s="1"/>
  <c r="R49" i="1" s="1"/>
  <c r="S49" i="1" s="1"/>
  <c r="O89" i="1"/>
  <c r="P89" i="1" s="1"/>
  <c r="Q89" i="1" s="1"/>
  <c r="R89" i="1" s="1"/>
  <c r="S89" i="1" s="1"/>
  <c r="O25" i="1"/>
  <c r="P25" i="1" s="1"/>
  <c r="Q25" i="1" s="1"/>
  <c r="R25" i="1" s="1"/>
  <c r="S25" i="1" s="1"/>
  <c r="O214" i="1"/>
  <c r="P214" i="1" s="1"/>
  <c r="Q214" i="1" s="1"/>
  <c r="R214" i="1" s="1"/>
  <c r="S214" i="1" s="1"/>
  <c r="O150" i="1"/>
  <c r="P150" i="1" s="1"/>
  <c r="Q150" i="1" s="1"/>
  <c r="R150" i="1" s="1"/>
  <c r="S150" i="1" s="1"/>
  <c r="O86" i="1"/>
  <c r="P86" i="1" s="1"/>
  <c r="Q86" i="1" s="1"/>
  <c r="R86" i="1" s="1"/>
  <c r="S86" i="1" s="1"/>
  <c r="O22" i="1"/>
  <c r="P22" i="1" s="1"/>
  <c r="Q22" i="1" s="1"/>
  <c r="R22" i="1" s="1"/>
  <c r="S22" i="1" s="1"/>
  <c r="O205" i="1"/>
  <c r="P205" i="1" s="1"/>
  <c r="Q205" i="1" s="1"/>
  <c r="R205" i="1" s="1"/>
  <c r="S205" i="1" s="1"/>
  <c r="O141" i="1"/>
  <c r="P141" i="1" s="1"/>
  <c r="Q141" i="1" s="1"/>
  <c r="R141" i="1" s="1"/>
  <c r="S141" i="1" s="1"/>
  <c r="O216" i="1"/>
  <c r="P216" i="1" s="1"/>
  <c r="Q216" i="1" s="1"/>
  <c r="R216" i="1" s="1"/>
  <c r="S216" i="1" s="1"/>
  <c r="O152" i="1"/>
  <c r="P152" i="1" s="1"/>
  <c r="Q152" i="1" s="1"/>
  <c r="R152" i="1" s="1"/>
  <c r="S152" i="1" s="1"/>
  <c r="O88" i="1"/>
  <c r="P88" i="1" s="1"/>
  <c r="Q88" i="1" s="1"/>
  <c r="R88" i="1" s="1"/>
  <c r="S88" i="1" s="1"/>
  <c r="O24" i="1"/>
  <c r="P24" i="1" s="1"/>
  <c r="Q24" i="1" s="1"/>
  <c r="R24" i="1" s="1"/>
  <c r="S24" i="1" s="1"/>
  <c r="O211" i="1"/>
  <c r="P211" i="1" s="1"/>
  <c r="Q211" i="1" s="1"/>
  <c r="R211" i="1" s="1"/>
  <c r="S211" i="1" s="1"/>
  <c r="O147" i="1"/>
  <c r="P147" i="1" s="1"/>
  <c r="Q147" i="1" s="1"/>
  <c r="R147" i="1" s="1"/>
  <c r="S147" i="1" s="1"/>
  <c r="O83" i="1"/>
  <c r="P83" i="1" s="1"/>
  <c r="Q83" i="1" s="1"/>
  <c r="R83" i="1" s="1"/>
  <c r="S83" i="1" s="1"/>
  <c r="O242" i="1"/>
  <c r="P242" i="1" s="1"/>
  <c r="Q242" i="1" s="1"/>
  <c r="R242" i="1" s="1"/>
  <c r="S242" i="1" s="1"/>
  <c r="O146" i="1"/>
  <c r="P146" i="1" s="1"/>
  <c r="Q146" i="1" s="1"/>
  <c r="R146" i="1" s="1"/>
  <c r="S146" i="1" s="1"/>
  <c r="O82" i="1"/>
  <c r="P82" i="1" s="1"/>
  <c r="Q82" i="1" s="1"/>
  <c r="R82" i="1" s="1"/>
  <c r="S82" i="1" s="1"/>
  <c r="O18" i="1"/>
  <c r="P18" i="1" s="1"/>
  <c r="Q18" i="1" s="1"/>
  <c r="R18" i="1" s="1"/>
  <c r="S18" i="1" s="1"/>
  <c r="O201" i="1"/>
  <c r="P201" i="1" s="1"/>
  <c r="Q201" i="1" s="1"/>
  <c r="R201" i="1" s="1"/>
  <c r="S201" i="1" s="1"/>
  <c r="O137" i="1"/>
  <c r="P137" i="1" s="1"/>
  <c r="Q137" i="1" s="1"/>
  <c r="R137" i="1" s="1"/>
  <c r="S137" i="1" s="1"/>
  <c r="O37" i="1"/>
  <c r="P37" i="1" s="1"/>
  <c r="Q37" i="1" s="1"/>
  <c r="R37" i="1" s="1"/>
  <c r="S37" i="1" s="1"/>
  <c r="O196" i="1"/>
  <c r="P196" i="1" s="1"/>
  <c r="Q196" i="1" s="1"/>
  <c r="R196" i="1" s="1"/>
  <c r="S196" i="1" s="1"/>
  <c r="O132" i="1"/>
  <c r="P132" i="1" s="1"/>
  <c r="Q132" i="1" s="1"/>
  <c r="R132" i="1" s="1"/>
  <c r="S132" i="1" s="1"/>
  <c r="O68" i="1"/>
  <c r="P68" i="1" s="1"/>
  <c r="Q68" i="1" s="1"/>
  <c r="R68" i="1" s="1"/>
  <c r="S68" i="1" s="1"/>
  <c r="O4" i="1"/>
  <c r="P4" i="1" s="1"/>
  <c r="Q4" i="1" s="1"/>
  <c r="R4" i="1" s="1"/>
  <c r="S4" i="1" s="1"/>
  <c r="O191" i="1"/>
  <c r="P191" i="1" s="1"/>
  <c r="Q191" i="1" s="1"/>
  <c r="R191" i="1" s="1"/>
  <c r="S191" i="1" s="1"/>
  <c r="O127" i="1"/>
  <c r="P127" i="1" s="1"/>
  <c r="Q127" i="1" s="1"/>
  <c r="R127" i="1" s="1"/>
  <c r="S127" i="1" s="1"/>
  <c r="O63" i="1"/>
  <c r="P63" i="1" s="1"/>
  <c r="Q63" i="1" s="1"/>
  <c r="R63" i="1" s="1"/>
  <c r="S63" i="1" s="1"/>
  <c r="O238" i="1"/>
  <c r="P238" i="1" s="1"/>
  <c r="Q238" i="1" s="1"/>
  <c r="R238" i="1" s="1"/>
  <c r="S238" i="1" s="1"/>
  <c r="O174" i="1"/>
  <c r="P174" i="1" s="1"/>
  <c r="Q174" i="1" s="1"/>
  <c r="R174" i="1" s="1"/>
  <c r="S174" i="1" s="1"/>
  <c r="O110" i="1"/>
  <c r="P110" i="1" s="1"/>
  <c r="Q110" i="1" s="1"/>
  <c r="R110" i="1" s="1"/>
  <c r="S110" i="1" s="1"/>
  <c r="O46" i="1"/>
  <c r="P46" i="1" s="1"/>
  <c r="Q46" i="1" s="1"/>
  <c r="R46" i="1" s="1"/>
  <c r="S46" i="1" s="1"/>
  <c r="O229" i="1"/>
  <c r="P229" i="1" s="1"/>
  <c r="Q229" i="1" s="1"/>
  <c r="R229" i="1" s="1"/>
  <c r="S229" i="1" s="1"/>
  <c r="O165" i="1"/>
  <c r="P165" i="1" s="1"/>
  <c r="Q165" i="1" s="1"/>
  <c r="R165" i="1" s="1"/>
  <c r="S165" i="1" s="1"/>
  <c r="O224" i="1"/>
  <c r="P224" i="1" s="1"/>
  <c r="Q224" i="1" s="1"/>
  <c r="R224" i="1" s="1"/>
  <c r="S224" i="1" s="1"/>
  <c r="O160" i="1"/>
  <c r="P160" i="1" s="1"/>
  <c r="Q160" i="1" s="1"/>
  <c r="R160" i="1" s="1"/>
  <c r="S160" i="1" s="1"/>
  <c r="O96" i="1"/>
  <c r="P96" i="1" s="1"/>
  <c r="Q96" i="1" s="1"/>
  <c r="R96" i="1" s="1"/>
  <c r="S96" i="1" s="1"/>
  <c r="O32" i="1"/>
  <c r="P32" i="1" s="1"/>
  <c r="Q32" i="1" s="1"/>
  <c r="R32" i="1" s="1"/>
  <c r="S32" i="1" s="1"/>
  <c r="O219" i="1"/>
  <c r="P219" i="1" s="1"/>
  <c r="Q219" i="1" s="1"/>
  <c r="R219" i="1" s="1"/>
  <c r="S219" i="1" s="1"/>
  <c r="O155" i="1"/>
  <c r="P155" i="1" s="1"/>
  <c r="Q155" i="1" s="1"/>
  <c r="R155" i="1" s="1"/>
  <c r="S155" i="1" s="1"/>
  <c r="O91" i="1"/>
  <c r="P91" i="1" s="1"/>
  <c r="Q91" i="1" s="1"/>
  <c r="R91" i="1" s="1"/>
  <c r="S91" i="1" s="1"/>
  <c r="O27" i="1"/>
  <c r="P27" i="1" s="1"/>
  <c r="Q27" i="1" s="1"/>
  <c r="R27" i="1" s="1"/>
  <c r="S27" i="1" s="1"/>
  <c r="O218" i="1"/>
  <c r="P218" i="1" s="1"/>
  <c r="Q218" i="1" s="1"/>
  <c r="R218" i="1" s="1"/>
  <c r="S218" i="1" s="1"/>
  <c r="O154" i="1"/>
  <c r="P154" i="1" s="1"/>
  <c r="Q154" i="1" s="1"/>
  <c r="R154" i="1" s="1"/>
  <c r="S154" i="1" s="1"/>
  <c r="O90" i="1"/>
  <c r="P90" i="1" s="1"/>
  <c r="Q90" i="1" s="1"/>
  <c r="R90" i="1" s="1"/>
  <c r="S90" i="1" s="1"/>
  <c r="O26" i="1"/>
  <c r="P26" i="1" s="1"/>
  <c r="Q26" i="1" s="1"/>
  <c r="R26" i="1" s="1"/>
  <c r="S26" i="1" s="1"/>
  <c r="O209" i="1"/>
  <c r="P209" i="1" s="1"/>
  <c r="Q209" i="1" s="1"/>
  <c r="R209" i="1" s="1"/>
  <c r="S209" i="1" s="1"/>
  <c r="O204" i="1"/>
  <c r="P204" i="1" s="1"/>
  <c r="Q204" i="1" s="1"/>
  <c r="R204" i="1" s="1"/>
  <c r="S204" i="1" s="1"/>
  <c r="O92" i="1"/>
  <c r="P92" i="1" s="1"/>
  <c r="Q92" i="1" s="1"/>
  <c r="R92" i="1" s="1"/>
  <c r="S92" i="1" s="1"/>
  <c r="O28" i="1"/>
  <c r="P28" i="1" s="1"/>
  <c r="Q28" i="1" s="1"/>
  <c r="R28" i="1" s="1"/>
  <c r="S28" i="1" s="1"/>
  <c r="O215" i="1"/>
  <c r="P215" i="1" s="1"/>
  <c r="Q215" i="1" s="1"/>
  <c r="R215" i="1" s="1"/>
  <c r="S215" i="1" s="1"/>
  <c r="O151" i="1"/>
  <c r="P151" i="1" s="1"/>
  <c r="Q151" i="1" s="1"/>
  <c r="R151" i="1" s="1"/>
  <c r="S151" i="1" s="1"/>
  <c r="O87" i="1"/>
  <c r="P87" i="1" s="1"/>
  <c r="Q87" i="1" s="1"/>
  <c r="R87" i="1" s="1"/>
  <c r="S87" i="1" s="1"/>
  <c r="O23" i="1"/>
  <c r="P23" i="1" s="1"/>
  <c r="Q23" i="1" s="1"/>
  <c r="R23" i="1" s="1"/>
  <c r="S23" i="1" s="1"/>
  <c r="O97" i="1"/>
  <c r="P97" i="1" s="1"/>
  <c r="Q97" i="1" s="1"/>
  <c r="R97" i="1" s="1"/>
  <c r="S97" i="1" s="1"/>
  <c r="O73" i="1"/>
  <c r="P73" i="1" s="1"/>
  <c r="Q73" i="1" s="1"/>
  <c r="R73" i="1" s="1"/>
  <c r="S73" i="1" s="1"/>
  <c r="O198" i="1"/>
  <c r="P198" i="1" s="1"/>
  <c r="Q198" i="1" s="1"/>
  <c r="R198" i="1" s="1"/>
  <c r="S198" i="1" s="1"/>
  <c r="O70" i="1"/>
  <c r="P70" i="1" s="1"/>
  <c r="Q70" i="1" s="1"/>
  <c r="R70" i="1" s="1"/>
  <c r="S70" i="1" s="1"/>
  <c r="O189" i="1"/>
  <c r="P189" i="1" s="1"/>
  <c r="Q189" i="1" s="1"/>
  <c r="R189" i="1" s="1"/>
  <c r="S189" i="1" s="1"/>
  <c r="O200" i="1"/>
  <c r="P200" i="1" s="1"/>
  <c r="Q200" i="1" s="1"/>
  <c r="R200" i="1" s="1"/>
  <c r="S200" i="1" s="1"/>
  <c r="O72" i="1"/>
  <c r="P72" i="1" s="1"/>
  <c r="Q72" i="1" s="1"/>
  <c r="R72" i="1" s="1"/>
  <c r="S72" i="1" s="1"/>
  <c r="O195" i="1"/>
  <c r="P195" i="1" s="1"/>
  <c r="Q195" i="1" s="1"/>
  <c r="R195" i="1" s="1"/>
  <c r="S195" i="1" s="1"/>
  <c r="O67" i="1"/>
  <c r="P67" i="1" s="1"/>
  <c r="Q67" i="1" s="1"/>
  <c r="R67" i="1" s="1"/>
  <c r="S67" i="1" s="1"/>
  <c r="O130" i="1"/>
  <c r="P130" i="1" s="1"/>
  <c r="Q130" i="1" s="1"/>
  <c r="R130" i="1" s="1"/>
  <c r="S130" i="1" s="1"/>
  <c r="O249" i="1"/>
  <c r="P249" i="1" s="1"/>
  <c r="Q249" i="1" s="1"/>
  <c r="R249" i="1" s="1"/>
  <c r="S249" i="1" s="1"/>
  <c r="O121" i="1"/>
  <c r="P121" i="1" s="1"/>
  <c r="Q121" i="1" s="1"/>
  <c r="R121" i="1" s="1"/>
  <c r="S121" i="1" s="1"/>
  <c r="O180" i="1"/>
  <c r="P180" i="1" s="1"/>
  <c r="Q180" i="1" s="1"/>
  <c r="R180" i="1" s="1"/>
  <c r="S180" i="1" s="1"/>
  <c r="O116" i="1"/>
  <c r="P116" i="1" s="1"/>
  <c r="Q116" i="1" s="1"/>
  <c r="R116" i="1" s="1"/>
  <c r="S116" i="1" s="1"/>
  <c r="O52" i="1"/>
  <c r="P52" i="1" s="1"/>
  <c r="Q52" i="1" s="1"/>
  <c r="R52" i="1" s="1"/>
  <c r="S52" i="1" s="1"/>
  <c r="O239" i="1"/>
  <c r="P239" i="1" s="1"/>
  <c r="Q239" i="1" s="1"/>
  <c r="R239" i="1" s="1"/>
  <c r="S239" i="1" s="1"/>
  <c r="O175" i="1"/>
  <c r="P175" i="1" s="1"/>
  <c r="Q175" i="1" s="1"/>
  <c r="R175" i="1" s="1"/>
  <c r="S175" i="1" s="1"/>
  <c r="O111" i="1"/>
  <c r="P111" i="1" s="1"/>
  <c r="Q111" i="1" s="1"/>
  <c r="R111" i="1" s="1"/>
  <c r="S111" i="1" s="1"/>
  <c r="O47" i="1"/>
  <c r="P47" i="1" s="1"/>
  <c r="Q47" i="1" s="1"/>
  <c r="R47" i="1" s="1"/>
  <c r="S47" i="1" s="1"/>
  <c r="O222" i="1"/>
  <c r="P222" i="1" s="1"/>
  <c r="Q222" i="1" s="1"/>
  <c r="R222" i="1" s="1"/>
  <c r="S222" i="1" s="1"/>
  <c r="O158" i="1"/>
  <c r="P158" i="1" s="1"/>
  <c r="Q158" i="1" s="1"/>
  <c r="R158" i="1" s="1"/>
  <c r="S158" i="1" s="1"/>
  <c r="O94" i="1"/>
  <c r="P94" i="1" s="1"/>
  <c r="Q94" i="1" s="1"/>
  <c r="R94" i="1" s="1"/>
  <c r="S94" i="1" s="1"/>
  <c r="O30" i="1"/>
  <c r="P30" i="1" s="1"/>
  <c r="Q30" i="1" s="1"/>
  <c r="R30" i="1" s="1"/>
  <c r="S30" i="1" s="1"/>
  <c r="O213" i="1"/>
  <c r="P213" i="1" s="1"/>
  <c r="Q213" i="1" s="1"/>
  <c r="R213" i="1" s="1"/>
  <c r="S213" i="1" s="1"/>
  <c r="O149" i="1"/>
  <c r="P149" i="1" s="1"/>
  <c r="Q149" i="1" s="1"/>
  <c r="R149" i="1" s="1"/>
  <c r="S149" i="1" s="1"/>
  <c r="O208" i="1"/>
  <c r="P208" i="1" s="1"/>
  <c r="Q208" i="1" s="1"/>
  <c r="R208" i="1" s="1"/>
  <c r="S208" i="1" s="1"/>
  <c r="O144" i="1"/>
  <c r="P144" i="1" s="1"/>
  <c r="Q144" i="1" s="1"/>
  <c r="R144" i="1" s="1"/>
  <c r="S144" i="1" s="1"/>
  <c r="O80" i="1"/>
  <c r="P80" i="1" s="1"/>
  <c r="Q80" i="1" s="1"/>
  <c r="R80" i="1" s="1"/>
  <c r="S80" i="1" s="1"/>
  <c r="O16" i="1"/>
  <c r="P16" i="1" s="1"/>
  <c r="Q16" i="1" s="1"/>
  <c r="R16" i="1" s="1"/>
  <c r="S16" i="1" s="1"/>
  <c r="O203" i="1"/>
  <c r="P203" i="1" s="1"/>
  <c r="Q203" i="1" s="1"/>
  <c r="R203" i="1" s="1"/>
  <c r="S203" i="1" s="1"/>
  <c r="O139" i="1"/>
  <c r="P139" i="1" s="1"/>
  <c r="Q139" i="1" s="1"/>
  <c r="R139" i="1" s="1"/>
  <c r="S139" i="1" s="1"/>
  <c r="O75" i="1"/>
  <c r="P75" i="1" s="1"/>
  <c r="Q75" i="1" s="1"/>
  <c r="R75" i="1" s="1"/>
  <c r="S75" i="1" s="1"/>
  <c r="O11" i="1"/>
  <c r="P11" i="1" s="1"/>
  <c r="Q11" i="1" s="1"/>
  <c r="R11" i="1" s="1"/>
  <c r="S11" i="1" s="1"/>
  <c r="O202" i="1"/>
  <c r="P202" i="1" s="1"/>
  <c r="Q202" i="1" s="1"/>
  <c r="R202" i="1" s="1"/>
  <c r="S202" i="1" s="1"/>
  <c r="O138" i="1"/>
  <c r="P138" i="1" s="1"/>
  <c r="Q138" i="1" s="1"/>
  <c r="R138" i="1" s="1"/>
  <c r="S138" i="1" s="1"/>
  <c r="O74" i="1"/>
  <c r="P74" i="1" s="1"/>
  <c r="Q74" i="1" s="1"/>
  <c r="R74" i="1" s="1"/>
  <c r="S74" i="1" s="1"/>
  <c r="O10" i="1"/>
  <c r="P10" i="1" s="1"/>
  <c r="Q10" i="1" s="1"/>
  <c r="R10" i="1" s="1"/>
  <c r="S10" i="1" s="1"/>
  <c r="O193" i="1"/>
  <c r="P193" i="1" s="1"/>
  <c r="Q193" i="1" s="1"/>
  <c r="R193" i="1" s="1"/>
  <c r="S193" i="1" s="1"/>
  <c r="O5" i="1"/>
  <c r="P5" i="1" s="1"/>
  <c r="Q5" i="1" s="1"/>
  <c r="R5" i="1" s="1"/>
  <c r="S5" i="1" s="1"/>
  <c r="O188" i="1"/>
  <c r="P188" i="1" s="1"/>
  <c r="Q188" i="1" s="1"/>
  <c r="R188" i="1" s="1"/>
  <c r="S188" i="1" s="1"/>
  <c r="O76" i="1"/>
  <c r="P76" i="1" s="1"/>
  <c r="Q76" i="1" s="1"/>
  <c r="R76" i="1" s="1"/>
  <c r="S76" i="1" s="1"/>
  <c r="O12" i="1"/>
  <c r="P12" i="1" s="1"/>
  <c r="Q12" i="1" s="1"/>
  <c r="R12" i="1" s="1"/>
  <c r="S12" i="1" s="1"/>
  <c r="O199" i="1"/>
  <c r="P199" i="1" s="1"/>
  <c r="Q199" i="1" s="1"/>
  <c r="R199" i="1" s="1"/>
  <c r="S199" i="1" s="1"/>
  <c r="O135" i="1"/>
  <c r="P135" i="1" s="1"/>
  <c r="Q135" i="1" s="1"/>
  <c r="R135" i="1" s="1"/>
  <c r="S135" i="1" s="1"/>
  <c r="O71" i="1"/>
  <c r="P71" i="1" s="1"/>
  <c r="Q71" i="1" s="1"/>
  <c r="R71" i="1" s="1"/>
  <c r="S71" i="1" s="1"/>
  <c r="O7" i="1"/>
  <c r="P7" i="1" s="1"/>
  <c r="Q7" i="1" s="1"/>
  <c r="R7" i="1" s="1"/>
  <c r="S7" i="1" s="1"/>
  <c r="O2" i="1"/>
  <c r="P2" i="1" s="1"/>
  <c r="Q2" i="1" s="1"/>
  <c r="R2" i="1" s="1"/>
  <c r="S2" i="1" s="1"/>
  <c r="O65" i="1"/>
  <c r="P65" i="1" s="1"/>
  <c r="Q65" i="1" s="1"/>
  <c r="R65" i="1" s="1"/>
  <c r="S65" i="1" s="1"/>
  <c r="O41" i="1"/>
  <c r="P41" i="1" s="1"/>
  <c r="Q41" i="1" s="1"/>
  <c r="R41" i="1" s="1"/>
  <c r="S41" i="1" s="1"/>
  <c r="O102" i="1"/>
  <c r="P102" i="1" s="1"/>
  <c r="Q102" i="1" s="1"/>
  <c r="R102" i="1" s="1"/>
  <c r="S102" i="1" s="1"/>
  <c r="O221" i="1"/>
  <c r="P221" i="1" s="1"/>
  <c r="Q221" i="1" s="1"/>
  <c r="R221" i="1" s="1"/>
  <c r="S221" i="1" s="1"/>
  <c r="O232" i="1"/>
  <c r="P232" i="1" s="1"/>
  <c r="Q232" i="1" s="1"/>
  <c r="R232" i="1" s="1"/>
  <c r="S232" i="1" s="1"/>
  <c r="O104" i="1"/>
  <c r="P104" i="1" s="1"/>
  <c r="Q104" i="1" s="1"/>
  <c r="R104" i="1" s="1"/>
  <c r="S104" i="1" s="1"/>
  <c r="O227" i="1"/>
  <c r="P227" i="1" s="1"/>
  <c r="Q227" i="1" s="1"/>
  <c r="R227" i="1" s="1"/>
  <c r="S227" i="1" s="1"/>
  <c r="O99" i="1"/>
  <c r="P99" i="1" s="1"/>
  <c r="Q99" i="1" s="1"/>
  <c r="R99" i="1" s="1"/>
  <c r="S99" i="1" s="1"/>
  <c r="O162" i="1"/>
  <c r="P162" i="1" s="1"/>
  <c r="Q162" i="1" s="1"/>
  <c r="R162" i="1" s="1"/>
  <c r="S162" i="1" s="1"/>
  <c r="O34" i="1"/>
  <c r="P34" i="1" s="1"/>
  <c r="Q34" i="1" s="1"/>
  <c r="R34" i="1" s="1"/>
  <c r="S34" i="1" s="1"/>
  <c r="O153" i="1"/>
  <c r="P153" i="1" s="1"/>
  <c r="Q153" i="1" s="1"/>
  <c r="R153" i="1" s="1"/>
  <c r="S153" i="1" s="1"/>
  <c r="O148" i="1"/>
  <c r="P148" i="1" s="1"/>
  <c r="Q148" i="1" s="1"/>
  <c r="R148" i="1" s="1"/>
  <c r="S148" i="1" s="1"/>
  <c r="O20" i="1"/>
  <c r="P20" i="1" s="1"/>
  <c r="Q20" i="1" s="1"/>
  <c r="R20" i="1" s="1"/>
  <c r="S20" i="1" s="1"/>
  <c r="O143" i="1"/>
  <c r="P143" i="1" s="1"/>
  <c r="Q143" i="1" s="1"/>
  <c r="R143" i="1" s="1"/>
  <c r="S143" i="1" s="1"/>
  <c r="O15" i="1"/>
  <c r="P15" i="1" s="1"/>
  <c r="Q15" i="1" s="1"/>
  <c r="R15" i="1" s="1"/>
  <c r="S15" i="1" s="1"/>
  <c r="O126" i="1"/>
  <c r="P126" i="1" s="1"/>
  <c r="Q126" i="1" s="1"/>
  <c r="R126" i="1" s="1"/>
  <c r="S126" i="1" s="1"/>
  <c r="O245" i="1"/>
  <c r="P245" i="1" s="1"/>
  <c r="Q245" i="1" s="1"/>
  <c r="R245" i="1" s="1"/>
  <c r="S245" i="1" s="1"/>
  <c r="O240" i="1"/>
  <c r="P240" i="1" s="1"/>
  <c r="Q240" i="1" s="1"/>
  <c r="R240" i="1" s="1"/>
  <c r="S240" i="1" s="1"/>
  <c r="O112" i="1"/>
  <c r="P112" i="1" s="1"/>
  <c r="Q112" i="1" s="1"/>
  <c r="R112" i="1" s="1"/>
  <c r="S112" i="1" s="1"/>
  <c r="O235" i="1"/>
  <c r="P235" i="1" s="1"/>
  <c r="Q235" i="1" s="1"/>
  <c r="R235" i="1" s="1"/>
  <c r="S235" i="1" s="1"/>
  <c r="O107" i="1"/>
  <c r="P107" i="1" s="1"/>
  <c r="Q107" i="1" s="1"/>
  <c r="R107" i="1" s="1"/>
  <c r="S107" i="1" s="1"/>
  <c r="O33" i="1"/>
  <c r="P33" i="1" s="1"/>
  <c r="Q33" i="1" s="1"/>
  <c r="R33" i="1" s="1"/>
  <c r="S33" i="1" s="1"/>
  <c r="O9" i="1"/>
  <c r="P9" i="1" s="1"/>
  <c r="Q9" i="1" s="1"/>
  <c r="R9" i="1" s="1"/>
  <c r="S9" i="1" s="1"/>
  <c r="O134" i="1"/>
  <c r="P134" i="1" s="1"/>
  <c r="Q134" i="1" s="1"/>
  <c r="R134" i="1" s="1"/>
  <c r="S134" i="1" s="1"/>
  <c r="O6" i="1"/>
  <c r="P6" i="1" s="1"/>
  <c r="Q6" i="1" s="1"/>
  <c r="R6" i="1" s="1"/>
  <c r="S6" i="1" s="1"/>
  <c r="O21" i="1"/>
  <c r="P21" i="1" s="1"/>
  <c r="Q21" i="1" s="1"/>
  <c r="R21" i="1" s="1"/>
  <c r="S21" i="1" s="1"/>
  <c r="O136" i="1"/>
  <c r="P136" i="1" s="1"/>
  <c r="Q136" i="1" s="1"/>
  <c r="R136" i="1" s="1"/>
  <c r="S136" i="1" s="1"/>
  <c r="O8" i="1"/>
  <c r="P8" i="1" s="1"/>
  <c r="Q8" i="1" s="1"/>
  <c r="R8" i="1" s="1"/>
  <c r="S8" i="1" s="1"/>
  <c r="O131" i="1"/>
  <c r="P131" i="1" s="1"/>
  <c r="Q131" i="1" s="1"/>
  <c r="R131" i="1" s="1"/>
  <c r="S131" i="1" s="1"/>
  <c r="O226" i="1"/>
  <c r="P226" i="1" s="1"/>
  <c r="Q226" i="1" s="1"/>
  <c r="R226" i="1" s="1"/>
  <c r="S226" i="1" s="1"/>
  <c r="O66" i="1"/>
  <c r="P66" i="1" s="1"/>
  <c r="Q66" i="1" s="1"/>
  <c r="R66" i="1" s="1"/>
  <c r="S66" i="1" s="1"/>
  <c r="O185" i="1"/>
  <c r="P185" i="1" s="1"/>
  <c r="Q185" i="1" s="1"/>
  <c r="R185" i="1" s="1"/>
  <c r="S185" i="1" s="1"/>
  <c r="O244" i="1"/>
  <c r="P244" i="1" s="1"/>
  <c r="Q244" i="1" s="1"/>
  <c r="R244" i="1" s="1"/>
  <c r="S244" i="1" s="1"/>
  <c r="O81" i="1"/>
  <c r="P81" i="1" s="1"/>
  <c r="Q81" i="1" s="1"/>
  <c r="R81" i="1" s="1"/>
  <c r="S81" i="1" s="1"/>
  <c r="O17" i="1"/>
  <c r="P17" i="1" s="1"/>
  <c r="Q17" i="1" s="1"/>
  <c r="R17" i="1" s="1"/>
  <c r="S17" i="1" s="1"/>
  <c r="O57" i="1"/>
  <c r="P57" i="1" s="1"/>
  <c r="Q57" i="1" s="1"/>
  <c r="R57" i="1" s="1"/>
  <c r="S57" i="1" s="1"/>
  <c r="O250" i="1"/>
  <c r="P250" i="1" s="1"/>
  <c r="Q250" i="1" s="1"/>
  <c r="R250" i="1" s="1"/>
  <c r="S250" i="1" s="1"/>
  <c r="O182" i="1"/>
  <c r="P182" i="1" s="1"/>
  <c r="Q182" i="1" s="1"/>
  <c r="R182" i="1" s="1"/>
  <c r="S182" i="1" s="1"/>
  <c r="O118" i="1"/>
  <c r="P118" i="1" s="1"/>
  <c r="Q118" i="1" s="1"/>
  <c r="R118" i="1" s="1"/>
  <c r="S118" i="1" s="1"/>
  <c r="O54" i="1"/>
  <c r="P54" i="1" s="1"/>
  <c r="Q54" i="1" s="1"/>
  <c r="R54" i="1" s="1"/>
  <c r="S54" i="1" s="1"/>
  <c r="O237" i="1"/>
  <c r="P237" i="1" s="1"/>
  <c r="Q237" i="1" s="1"/>
  <c r="R237" i="1" s="1"/>
  <c r="S237" i="1" s="1"/>
  <c r="O173" i="1"/>
  <c r="P173" i="1" s="1"/>
  <c r="Q173" i="1" s="1"/>
  <c r="R173" i="1" s="1"/>
  <c r="S173" i="1" s="1"/>
  <c r="O248" i="1"/>
  <c r="P248" i="1"/>
  <c r="Q248" i="1" s="1"/>
  <c r="R248" i="1" s="1"/>
  <c r="S248" i="1" s="1"/>
  <c r="O184" i="1"/>
  <c r="P184" i="1" s="1"/>
  <c r="Q184" i="1" s="1"/>
  <c r="R184" i="1" s="1"/>
  <c r="S184" i="1" s="1"/>
  <c r="O120" i="1"/>
  <c r="P120" i="1"/>
  <c r="Q120" i="1" s="1"/>
  <c r="R120" i="1" s="1"/>
  <c r="S120" i="1" s="1"/>
  <c r="O56" i="1"/>
  <c r="P56" i="1" s="1"/>
  <c r="Q56" i="1" s="1"/>
  <c r="R56" i="1" s="1"/>
  <c r="S56" i="1" s="1"/>
  <c r="O243" i="1"/>
  <c r="P243" i="1" s="1"/>
  <c r="Q243" i="1" s="1"/>
  <c r="R243" i="1" s="1"/>
  <c r="S243" i="1" s="1"/>
  <c r="O179" i="1"/>
  <c r="P179" i="1" s="1"/>
  <c r="Q179" i="1" s="1"/>
  <c r="R179" i="1" s="1"/>
  <c r="S179" i="1" s="1"/>
  <c r="O115" i="1"/>
  <c r="P115" i="1" s="1"/>
  <c r="Q115" i="1" s="1"/>
  <c r="R115" i="1" s="1"/>
  <c r="S115" i="1" s="1"/>
  <c r="O51" i="1"/>
  <c r="P51" i="1" s="1"/>
  <c r="Q51" i="1" s="1"/>
  <c r="R51" i="1" s="1"/>
  <c r="S51" i="1" s="1"/>
  <c r="O178" i="1"/>
  <c r="P178" i="1" s="1"/>
  <c r="Q178" i="1" s="1"/>
  <c r="R178" i="1" s="1"/>
  <c r="S178" i="1" s="1"/>
  <c r="O114" i="1"/>
  <c r="P114" i="1" s="1"/>
  <c r="Q114" i="1" s="1"/>
  <c r="R114" i="1" s="1"/>
  <c r="S114" i="1" s="1"/>
  <c r="O50" i="1"/>
  <c r="P50" i="1" s="1"/>
  <c r="Q50" i="1" s="1"/>
  <c r="R50" i="1" s="1"/>
  <c r="S50" i="1" s="1"/>
  <c r="O233" i="1"/>
  <c r="P233" i="1" s="1"/>
  <c r="Q233" i="1" s="1"/>
  <c r="R233" i="1" s="1"/>
  <c r="S233" i="1" s="1"/>
  <c r="O169" i="1"/>
  <c r="P169" i="1" s="1"/>
  <c r="Q169" i="1" s="1"/>
  <c r="R169" i="1" s="1"/>
  <c r="S169" i="1" s="1"/>
  <c r="O228" i="1"/>
  <c r="P228" i="1"/>
  <c r="Q228" i="1" s="1"/>
  <c r="R228" i="1" s="1"/>
  <c r="S228" i="1" s="1"/>
  <c r="O164" i="1"/>
  <c r="P164" i="1" s="1"/>
  <c r="Q164" i="1" s="1"/>
  <c r="R164" i="1" s="1"/>
  <c r="S164" i="1" s="1"/>
  <c r="O100" i="1"/>
  <c r="P100" i="1" s="1"/>
  <c r="Q100" i="1" s="1"/>
  <c r="R100" i="1" s="1"/>
  <c r="S100" i="1" s="1"/>
  <c r="O36" i="1"/>
  <c r="P36" i="1" s="1"/>
  <c r="Q36" i="1" s="1"/>
  <c r="R36" i="1" s="1"/>
  <c r="S36" i="1" s="1"/>
  <c r="O223" i="1"/>
  <c r="P223" i="1" s="1"/>
  <c r="Q223" i="1" s="1"/>
  <c r="R223" i="1" s="1"/>
  <c r="S223" i="1" s="1"/>
  <c r="O159" i="1"/>
  <c r="P159" i="1" s="1"/>
  <c r="Q159" i="1" s="1"/>
  <c r="R159" i="1" s="1"/>
  <c r="S159" i="1" s="1"/>
  <c r="O95" i="1"/>
  <c r="P95" i="1" s="1"/>
  <c r="Q95" i="1" s="1"/>
  <c r="R95" i="1" s="1"/>
  <c r="S95" i="1" s="1"/>
  <c r="O31" i="1"/>
  <c r="P31" i="1" s="1"/>
  <c r="Q31" i="1" s="1"/>
  <c r="R31" i="1" s="1"/>
  <c r="S31" i="1" s="1"/>
  <c r="O206" i="1"/>
  <c r="P206" i="1" s="1"/>
  <c r="Q206" i="1" s="1"/>
  <c r="R206" i="1" s="1"/>
  <c r="S206" i="1" s="1"/>
  <c r="O142" i="1"/>
  <c r="P142" i="1" s="1"/>
  <c r="Q142" i="1" s="1"/>
  <c r="R142" i="1" s="1"/>
  <c r="S142" i="1" s="1"/>
  <c r="O78" i="1"/>
  <c r="P78" i="1" s="1"/>
  <c r="Q78" i="1" s="1"/>
  <c r="R78" i="1" s="1"/>
  <c r="S78" i="1" s="1"/>
  <c r="O14" i="1"/>
  <c r="P14" i="1" s="1"/>
  <c r="Q14" i="1" s="1"/>
  <c r="R14" i="1" s="1"/>
  <c r="S14" i="1" s="1"/>
  <c r="O197" i="1"/>
  <c r="P197" i="1" s="1"/>
  <c r="Q197" i="1" s="1"/>
  <c r="R197" i="1" s="1"/>
  <c r="S197" i="1" s="1"/>
  <c r="O53" i="1"/>
  <c r="P53" i="1" s="1"/>
  <c r="Q53" i="1" s="1"/>
  <c r="R53" i="1" s="1"/>
  <c r="S53" i="1" s="1"/>
  <c r="O192" i="1"/>
  <c r="P192" i="1" s="1"/>
  <c r="Q192" i="1" s="1"/>
  <c r="R192" i="1" s="1"/>
  <c r="S192" i="1" s="1"/>
  <c r="O128" i="1"/>
  <c r="P128" i="1" s="1"/>
  <c r="Q128" i="1" s="1"/>
  <c r="R128" i="1" s="1"/>
  <c r="S128" i="1" s="1"/>
  <c r="O64" i="1"/>
  <c r="P64" i="1" s="1"/>
  <c r="Q64" i="1" s="1"/>
  <c r="R64" i="1" s="1"/>
  <c r="S64" i="1" s="1"/>
  <c r="O251" i="1"/>
  <c r="P251" i="1" s="1"/>
  <c r="Q251" i="1" s="1"/>
  <c r="R251" i="1" s="1"/>
  <c r="S251" i="1" s="1"/>
  <c r="O187" i="1"/>
  <c r="P187" i="1" s="1"/>
  <c r="Q187" i="1" s="1"/>
  <c r="R187" i="1" s="1"/>
  <c r="S187" i="1" s="1"/>
  <c r="O123" i="1"/>
  <c r="P123" i="1" s="1"/>
  <c r="Q123" i="1" s="1"/>
  <c r="R123" i="1" s="1"/>
  <c r="S123" i="1" s="1"/>
  <c r="O59" i="1"/>
  <c r="P59" i="1" s="1"/>
  <c r="Q59" i="1" s="1"/>
  <c r="R59" i="1" s="1"/>
  <c r="S59" i="1" s="1"/>
  <c r="O19" i="1"/>
  <c r="P19" i="1" s="1"/>
  <c r="Q19" i="1" s="1"/>
  <c r="R19" i="1" s="1"/>
  <c r="S19" i="1" s="1"/>
  <c r="O186" i="1"/>
  <c r="P186" i="1" s="1"/>
  <c r="Q186" i="1" s="1"/>
  <c r="R186" i="1" s="1"/>
  <c r="S186" i="1" s="1"/>
  <c r="O122" i="1"/>
  <c r="P122" i="1" s="1"/>
  <c r="Q122" i="1" s="1"/>
  <c r="R122" i="1" s="1"/>
  <c r="S122" i="1" s="1"/>
  <c r="O58" i="1"/>
  <c r="P58" i="1" s="1"/>
  <c r="Q58" i="1" s="1"/>
  <c r="R58" i="1" s="1"/>
  <c r="S58" i="1" s="1"/>
  <c r="O241" i="1"/>
  <c r="P241" i="1" s="1"/>
  <c r="Q241" i="1" s="1"/>
  <c r="R241" i="1" s="1"/>
  <c r="S241" i="1" s="1"/>
  <c r="O177" i="1"/>
  <c r="P177" i="1" s="1"/>
  <c r="Q177" i="1" s="1"/>
  <c r="R177" i="1" s="1"/>
  <c r="S177" i="1" s="1"/>
  <c r="O129" i="1"/>
  <c r="P129" i="1" s="1"/>
  <c r="Q129" i="1" s="1"/>
  <c r="R129" i="1" s="1"/>
  <c r="S129" i="1" s="1"/>
  <c r="O236" i="1"/>
  <c r="P236" i="1" s="1"/>
  <c r="Q236" i="1" s="1"/>
  <c r="R236" i="1" s="1"/>
  <c r="S236" i="1" s="1"/>
  <c r="O172" i="1"/>
  <c r="P172" i="1" s="1"/>
  <c r="Q172" i="1" s="1"/>
  <c r="R172" i="1" s="1"/>
  <c r="S172" i="1" s="1"/>
  <c r="O124" i="1"/>
  <c r="P124" i="1" s="1"/>
  <c r="Q124" i="1" s="1"/>
  <c r="R124" i="1" s="1"/>
  <c r="S124" i="1" s="1"/>
  <c r="O60" i="1"/>
  <c r="P60" i="1" s="1"/>
  <c r="Q60" i="1" s="1"/>
  <c r="R60" i="1" s="1"/>
  <c r="S60" i="1" s="1"/>
  <c r="O247" i="1"/>
  <c r="P247" i="1" s="1"/>
  <c r="Q247" i="1" s="1"/>
  <c r="R247" i="1" s="1"/>
  <c r="S247" i="1" s="1"/>
  <c r="O183" i="1"/>
  <c r="P183" i="1" s="1"/>
  <c r="Q183" i="1" s="1"/>
  <c r="R183" i="1" s="1"/>
  <c r="S183" i="1" s="1"/>
  <c r="O119" i="1"/>
  <c r="P119" i="1" s="1"/>
  <c r="Q119" i="1" s="1"/>
  <c r="R119" i="1" s="1"/>
  <c r="S119" i="1" s="1"/>
  <c r="O55" i="1"/>
  <c r="P55" i="1" s="1"/>
  <c r="Q55" i="1" s="1"/>
  <c r="R55" i="1" s="1"/>
  <c r="S55" i="1" s="1"/>
  <c r="O3" i="1"/>
  <c r="P3" i="1" s="1"/>
  <c r="Q3" i="1" s="1"/>
  <c r="R3" i="1" s="1"/>
  <c r="S3" i="1" s="1"/>
  <c r="O109" i="1"/>
  <c r="P109" i="1" s="1"/>
  <c r="Q109" i="1" s="1"/>
  <c r="R109" i="1" s="1"/>
  <c r="S109" i="1" s="1"/>
  <c r="O13" i="1"/>
  <c r="P13" i="1" s="1"/>
  <c r="Q13" i="1" s="1"/>
  <c r="R13" i="1" s="1"/>
  <c r="S13" i="1" s="1"/>
  <c r="O85" i="1"/>
  <c r="P85" i="1" s="1"/>
  <c r="Q85" i="1" s="1"/>
  <c r="R85" i="1" s="1"/>
  <c r="S85" i="1" s="1"/>
  <c r="O101" i="1"/>
  <c r="P101" i="1" s="1"/>
  <c r="Q101" i="1" s="1"/>
  <c r="R101" i="1" s="1"/>
  <c r="S101" i="1" s="1"/>
  <c r="O61" i="1"/>
  <c r="P61" i="1" s="1"/>
  <c r="Q61" i="1" s="1"/>
  <c r="R61" i="1" s="1"/>
  <c r="S61" i="1" s="1"/>
  <c r="O125" i="1"/>
  <c r="P125" i="1" s="1"/>
  <c r="Q125" i="1" s="1"/>
  <c r="R125" i="1" s="1"/>
  <c r="S125" i="1" s="1"/>
  <c r="O133" i="1"/>
  <c r="P133" i="1" s="1"/>
  <c r="Q133" i="1" s="1"/>
  <c r="R133" i="1" s="1"/>
  <c r="S133" i="1" s="1"/>
  <c r="O145" i="1"/>
  <c r="P145" i="1" s="1"/>
  <c r="Q145" i="1" s="1"/>
  <c r="R145" i="1" s="1"/>
  <c r="S145" i="1" s="1"/>
  <c r="O69" i="1"/>
  <c r="P69" i="1" s="1"/>
  <c r="Q69" i="1" s="1"/>
  <c r="R69" i="1" s="1"/>
  <c r="S69" i="1" s="1"/>
  <c r="O140" i="1"/>
  <c r="P140" i="1" s="1"/>
  <c r="Q140" i="1" s="1"/>
  <c r="R140" i="1" s="1"/>
  <c r="S140" i="1" s="1"/>
  <c r="O77" i="1"/>
  <c r="P77" i="1" s="1"/>
  <c r="Q77" i="1" s="1"/>
  <c r="R77" i="1" s="1"/>
  <c r="S77" i="1" s="1"/>
  <c r="O210" i="1"/>
  <c r="P210" i="1" s="1"/>
  <c r="Q210" i="1" s="1"/>
  <c r="R210" i="1" s="1"/>
  <c r="S210" i="1" s="1"/>
  <c r="O93" i="1"/>
  <c r="P93" i="1" s="1"/>
  <c r="Q93" i="1" s="1"/>
  <c r="R93" i="1" s="1"/>
  <c r="S93" i="1" s="1"/>
  <c r="O29" i="1"/>
  <c r="P29" i="1" s="1"/>
  <c r="Q29" i="1" s="1"/>
  <c r="R29" i="1" s="1"/>
  <c r="S29" i="1" s="1"/>
  <c r="O246" i="1"/>
  <c r="P246" i="1" s="1"/>
  <c r="Q246" i="1" s="1"/>
  <c r="R246" i="1" s="1"/>
  <c r="S246" i="1" s="1"/>
  <c r="O194" i="1"/>
  <c r="P194" i="1" s="1"/>
  <c r="Q194" i="1" s="1"/>
  <c r="R194" i="1" s="1"/>
  <c r="S194" i="1" s="1"/>
  <c r="O117" i="1"/>
  <c r="P117" i="1" s="1"/>
  <c r="Q117" i="1" s="1"/>
  <c r="R117" i="1" s="1"/>
  <c r="S117" i="1" s="1"/>
  <c r="O45" i="1"/>
  <c r="P45" i="1" s="1"/>
  <c r="Q45" i="1" s="1"/>
  <c r="R45" i="1" s="1"/>
  <c r="S45" i="1" s="1"/>
  <c r="J10" i="4"/>
  <c r="K10" i="4" s="1"/>
  <c r="L10" i="4" s="1"/>
  <c r="D10" i="4" s="1"/>
</calcChain>
</file>

<file path=xl/sharedStrings.xml><?xml version="1.0" encoding="utf-8"?>
<sst xmlns="http://schemas.openxmlformats.org/spreadsheetml/2006/main" count="8838" uniqueCount="5645">
  <si>
    <t>movieimg/_alt</t>
  </si>
  <si>
    <t>director</t>
  </si>
  <si>
    <t>rating/duration/genre/releasedate</t>
  </si>
  <si>
    <t>runtime</t>
  </si>
  <si>
    <t>writers</t>
  </si>
  <si>
    <t>stars</t>
  </si>
  <si>
    <t>title</t>
  </si>
  <si>
    <t>productioncompany</t>
  </si>
  <si>
    <t>movieimg</t>
  </si>
  <si>
    <t>genres</t>
  </si>
  <si>
    <t>desc</t>
  </si>
  <si>
    <t>pageUrl</t>
  </si>
  <si>
    <t>The Shawshank Redemption Poster</t>
  </si>
  <si>
    <t>Director: Frank Darabont</t>
  </si>
  <si>
    <t>R | 2h 22min | Crime, Drama | 14 October 1994 (USA)</t>
  </si>
  <si>
    <t>142 min</t>
  </si>
  <si>
    <t>Writers: Stephen King (short story "Rita Hayworth and Shawshank Redemption"), Frank Darabont (screenplay)</t>
  </si>
  <si>
    <t>Stars: Tim Robbins, Morgan Freeman, Bob Gunton | See full cast &amp; crew Â»</t>
  </si>
  <si>
    <t>The Shawshank Redemption (1994)</t>
  </si>
  <si>
    <t>Production Co: Castle Rock Entertainment See more Â»</t>
  </si>
  <si>
    <t>http://ia.media-imdb.com/images/M/MV5BODU4MjU4NjIwNl5BMl5BanBnXkFtZTgwMDU2MjEyMDE@._V1_UX182_CR0,0,182,268_AL_.jpg</t>
  </si>
  <si>
    <t>Genres: Crime | Drama</t>
  </si>
  <si>
    <t>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Written by J-S-Golden</t>
  </si>
  <si>
    <t>http://www.imdb.com/title/tt0111161/?pf_rd_m=A2FGELUUNOQJNL&amp;pf_rd_p=2398042102&amp;pf_rd_r=1X7MCR93P67MJYT56GA5&amp;pf_rd_s=center-1&amp;pf_rd_t=15506&amp;pf_rd_i=top&amp;ref_=chttp_tt_1</t>
  </si>
  <si>
    <t>The Godfather Poster</t>
  </si>
  <si>
    <t>Director: Francis Ford Coppola</t>
  </si>
  <si>
    <t>R | 2h 55min | Crime, Drama | 24 March 1972 (USA)</t>
  </si>
  <si>
    <t>175 min</t>
  </si>
  <si>
    <t>Writers: Mario Puzo (screenplay), Francis Ford Coppola (screenplay) | 1 more credit Â»</t>
  </si>
  <si>
    <t>Stars: Marlon Brando, Al Pacino, James Caan | See full cast &amp; crew Â»</t>
  </si>
  <si>
    <t>The Godfather (1972)</t>
  </si>
  <si>
    <t>Gross: $134,821,952 (USA) (2 May 1997)</t>
  </si>
  <si>
    <t>http://ia.media-imdb.com/images/M/MV5BMjEyMjcyNDI4MF5BMl5BanBnXkFtZTcwMDA5Mzg3OA@@._V1_UX182_CR0,0,182,268_AL_.jpg</t>
  </si>
  <si>
    <t>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Written by J. S. Golden</t>
  </si>
  <si>
    <t>http://www.imdb.com/title/tt0068646/?pf_rd_m=A2FGELUUNOQJNL&amp;pf_rd_p=2398042102&amp;pf_rd_r=1X7MCR93P67MJYT56GA5&amp;pf_rd_s=center-1&amp;pf_rd_t=15506&amp;pf_rd_i=top&amp;ref_=chttp_tt_2</t>
  </si>
  <si>
    <t>The Godfather: Part II Poster</t>
  </si>
  <si>
    <t>R | 3h 22min | Crime, Drama | 20 December 1974 (USA)</t>
  </si>
  <si>
    <t>202 min</t>
  </si>
  <si>
    <t>Writers: Francis Ford Coppola (screenplay), Mario Puzo (screenplay) | 1 more credit Â»</t>
  </si>
  <si>
    <t>Stars: Al Pacino, Robert De Niro, Robert Duvall | See full cast &amp; crew Â»</t>
  </si>
  <si>
    <t>The Godfather: Part II (1974)</t>
  </si>
  <si>
    <t>Production Co: Paramount Pictures, The Coppola Company See more Â»</t>
  </si>
  <si>
    <t>http://ia.media-imdb.com/images/M/MV5BNDc2NTM3MzU1Nl5BMl5BanBnXkFtZTcwMTA5Mzg3OA@@._V1_UX182_CR0,0,182,268_AL_.jpg</t>
  </si>
  <si>
    <t>The continuing saga of the Corleone crime family tells the story of a young Vito Corleone growing up in Sicily and in 1910s New York; and follows Michael Corleone in the 1950s as he attempts to expand the family business into Las Vegas, Hollywood and Cuba. Written by Keith Loh &lt;loh@sfu.ca&gt;</t>
  </si>
  <si>
    <t>http://www.imdb.com/title/tt0071562/?pf_rd_m=A2FGELUUNOQJNL&amp;pf_rd_p=2398042102&amp;pf_rd_r=1X7MCR93P67MJYT56GA5&amp;pf_rd_s=center-1&amp;pf_rd_t=15506&amp;pf_rd_i=top&amp;ref_=chttp_tt_3</t>
  </si>
  <si>
    <t>The Dark Knight Poster</t>
  </si>
  <si>
    <t>Director: Christopher Nolan</t>
  </si>
  <si>
    <t>PG-13 | 2h 32min | Action, Crime, Drama | 18 July 2008 (USA)</t>
  </si>
  <si>
    <t>152 min</t>
  </si>
  <si>
    <t>Writers: Jonathan Nolan (screenplay), Christopher Nolan (screenplay) | 3 more credits Â»</t>
  </si>
  <si>
    <t>Stars: Christian Bale, Heath Ledger, Aaron Eckhart | See full cast &amp; crew Â»</t>
  </si>
  <si>
    <t>The Dark Knight (2008)</t>
  </si>
  <si>
    <t>Gross: $533,316,061 (USA) (27 February 2009)</t>
  </si>
  <si>
    <t>http://ia.media-imdb.com/images/M/MV5BMTMxNTMwODM0NF5BMl5BanBnXkFtZTcwODAyMTk2Mw@@._V1_UX182_CR0,0,182,268_AL_.jpg</t>
  </si>
  <si>
    <t>Genres: Action | Crime | Drama</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</si>
  <si>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Written by Peteagassi</t>
  </si>
  <si>
    <t>http://www.imdb.com/title/tt0468569/?pf_rd_m=A2FGELUUNOQJNL&amp;pf_rd_p=2398042102&amp;pf_rd_r=1X7MCR93P67MJYT56GA5&amp;pf_rd_s=center-1&amp;pf_rd_t=15506&amp;pf_rd_i=top&amp;ref_=chttp_tt_4</t>
  </si>
  <si>
    <t>Schindler's List Poster</t>
  </si>
  <si>
    <t>Director: Steven Spielberg</t>
  </si>
  <si>
    <t>R | 3h 15min | Biography, Drama, History | 4 February 1994 (USA)</t>
  </si>
  <si>
    <t>195 min</t>
  </si>
  <si>
    <t>Writers: Thomas Keneally (book), Steven Zaillian (screenplay)</t>
  </si>
  <si>
    <t>Stars: Liam Neeson, Ralph Fiennes, Ben Kingsley | See full cast &amp; crew Â»</t>
  </si>
  <si>
    <t>Schindler's List (1993)</t>
  </si>
  <si>
    <t>Gross: Â£16,439,233 (UK) (17 June 1994)</t>
  </si>
  <si>
    <t>http://ia.media-imdb.com/images/M/MV5BMzMwMTM4MDU2N15BMl5BanBnXkFtZTgwMzQ0MjMxMDE@._V1_UX182_CR0,0,182,268_AL_.jpg</t>
  </si>
  <si>
    <t>Genres: Biography | Drama | History</t>
  </si>
  <si>
    <t>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Written by Harald Mayr &lt;marvin@bike.augusta.de&gt;</t>
  </si>
  <si>
    <t>http://www.imdb.com/title/tt0108052/?pf_rd_m=A2FGELUUNOQJNL&amp;pf_rd_p=2398042102&amp;pf_rd_r=1X7MCR93P67MJYT56GA5&amp;pf_rd_s=center-1&amp;pf_rd_t=15506&amp;pf_rd_i=top&amp;ref_=chttp_tt_5</t>
  </si>
  <si>
    <t>Pulp Fiction Poster</t>
  </si>
  <si>
    <t>Director: Quentin Tarantino</t>
  </si>
  <si>
    <t>R | 2h 34min | Crime, Drama | 14 October 1994 (USA)</t>
  </si>
  <si>
    <t>154 min</t>
  </si>
  <si>
    <t>Writers: Quentin Tarantino (story), Roger Avary (story) | 1 more credit Â»</t>
  </si>
  <si>
    <t>Stars: John Travolta, Uma Thurman, Samuel L. Jackson | See full cast &amp; crew Â»</t>
  </si>
  <si>
    <t>Pulp Fiction (1994)</t>
  </si>
  <si>
    <t>Gross: Â£10,734,320 (UK) (24 February 1995)</t>
  </si>
  <si>
    <t>http://ia.media-imdb.com/images/M/MV5BMTkxMTA5OTAzMl5BMl5BanBnXkFtZTgwNjA5MDc3NjE@._V1_UX182_CR0,0,182,268_AL_.jpg</t>
  </si>
  <si>
    <t>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Written by Soumitra</t>
  </si>
  <si>
    <t>http://www.imdb.com/title/tt0110912/?pf_rd_m=A2FGELUUNOQJNL&amp;pf_rd_p=2398042102&amp;pf_rd_r=1X7MCR93P67MJYT56GA5&amp;pf_rd_s=center-1&amp;pf_rd_t=15506&amp;pf_rd_i=top&amp;ref_=chttp_tt_6</t>
  </si>
  <si>
    <t>12 Angry Men Poster</t>
  </si>
  <si>
    <t>Director: Sidney Lumet</t>
  </si>
  <si>
    <t>Not Rated | 1h 36min | Crime, Drama | April 1957 (USA)</t>
  </si>
  <si>
    <t>96 min</t>
  </si>
  <si>
    <t>Writers: Reginald Rose (story), Reginald Rose (screenplay)</t>
  </si>
  <si>
    <t>Stars: Henry Fonda, Lee J. Cobb, Martin Balsam | See full cast &amp; crew Â»</t>
  </si>
  <si>
    <t>12 Angry Men (1957)</t>
  </si>
  <si>
    <t>Show detailed company contact information on IMDbPro Â»</t>
  </si>
  <si>
    <t>http://ia.media-imdb.com/images/M/MV5BODQwOTc5MDM2N15BMl5BanBnXkFtZTcwODQxNTEzNA@@._V1_UX182_CR0,0,182,268_AL_.jpg</t>
  </si>
  <si>
    <t>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Written by pjk &lt;PETESID@VNET.IBM.COM&gt;</t>
  </si>
  <si>
    <t>http://www.imdb.com/title/tt0050083/?pf_rd_m=A2FGELUUNOQJNL&amp;pf_rd_p=2398042102&amp;pf_rd_r=1X7MCR93P67MJYT56GA5&amp;pf_rd_s=center-1&amp;pf_rd_t=15506&amp;pf_rd_i=top&amp;ref_=chttp_tt_7</t>
  </si>
  <si>
    <t>The Lord of the Rings: The Return of the King Poster</t>
  </si>
  <si>
    <t>Director: Peter Jackson</t>
  </si>
  <si>
    <t>PG-13 | 3h 21min | Adventure, Drama, Fantasy | 17 December 2003 (USA)</t>
  </si>
  <si>
    <t>201 min</t>
  </si>
  <si>
    <t>Writers: J.R.R. Tolkien (novel), Fran Walsh (screenplay) | 2 more credits Â»</t>
  </si>
  <si>
    <t>Stars: Elijah Wood, Viggo Mortensen, Ian McKellen | See full cast &amp; crew Â»</t>
  </si>
  <si>
    <t>The Lord of the Rings: The Return of the King (2003)</t>
  </si>
  <si>
    <t>Gross: $377,019,252 (USA) (28 May 2004)</t>
  </si>
  <si>
    <t>http://ia.media-imdb.com/images/M/MV5BMjE4MjA1NTAyMV5BMl5BanBnXkFtZTcwNzM1NDQyMQ@@._V1_UX182_CR0,0,182,268_AL_.jpg</t>
  </si>
  <si>
    <t>Genres: Adventure | Drama | Fantasy</t>
  </si>
  <si>
    <t>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Written by Anonymous</t>
  </si>
  <si>
    <t>http://www.imdb.com/title/tt0167260/?pf_rd_m=A2FGELUUNOQJNL&amp;pf_rd_p=2398042102&amp;pf_rd_r=1X7MCR93P67MJYT56GA5&amp;pf_rd_s=center-1&amp;pf_rd_t=15506&amp;pf_rd_i=top&amp;ref_=chttp_tt_8</t>
  </si>
  <si>
    <t>The Good, the Bad and the Ugly Poster</t>
  </si>
  <si>
    <t>Director: Sergio Leone</t>
  </si>
  <si>
    <t>Not Rated | 2h 41min | Western | 23 December 1966 (Italy)</t>
  </si>
  <si>
    <t>161 min</t>
  </si>
  <si>
    <t>Writers: Luciano Vincenzoni (story), Sergio Leone (story) | 5 more credits Â»</t>
  </si>
  <si>
    <t>Stars: Clint Eastwood, Eli Wallach, Lee Van Cleef | See full cast &amp; crew Â»</t>
  </si>
  <si>
    <t>The Good, the Bad and the Ugly (1966)</t>
  </si>
  <si>
    <t>http://ia.media-imdb.com/images/M/MV5BOTQ5NDI3MTI4MF5BMl5BanBnXkFtZTgwNDQ4ODE5MDE@._V1_UX182_CR0,0,182,268_AL_.jpg</t>
  </si>
  <si>
    <t>Genres: Western</t>
  </si>
  <si>
    <t>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Written by Jeremy Thomson</t>
  </si>
  <si>
    <t>http://www.imdb.com/title/tt0060196/?pf_rd_m=A2FGELUUNOQJNL&amp;pf_rd_p=2398042102&amp;pf_rd_r=1X7MCR93P67MJYT56GA5&amp;pf_rd_s=center-1&amp;pf_rd_t=15506&amp;pf_rd_i=top&amp;ref_=chttp_tt_9</t>
  </si>
  <si>
    <t>Fight Club Poster</t>
  </si>
  <si>
    <t>Director: David Fincher</t>
  </si>
  <si>
    <t>R | 2h 19min | Drama | 15 October 1999 (USA)</t>
  </si>
  <si>
    <t>139 min</t>
  </si>
  <si>
    <t>Writers: Chuck Palahniuk (novel), Jim Uhls (screenplay)</t>
  </si>
  <si>
    <t>Stars: Brad Pitt, Edward Norton, Helena Bonham Carter | See full cast &amp; crew Â»</t>
  </si>
  <si>
    <t>Fight Club (1999)</t>
  </si>
  <si>
    <t>Gross: $37,023,395 (USA) (25 February 2000)</t>
  </si>
  <si>
    <t>http://ia.media-imdb.com/images/M/MV5BMjIwNTYzMzE1M15BMl5BanBnXkFtZTcwOTE5Mzg3OA@@._V1_UX182_CR0,0,182,268_AL_.jpg</t>
  </si>
  <si>
    <t>Genres: Drama</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</si>
  <si>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Written by Anonymous</t>
  </si>
  <si>
    <t>http://www.imdb.com/title/tt0137523/?pf_rd_m=A2FGELUUNOQJNL&amp;pf_rd_p=2398042102&amp;pf_rd_r=1X7MCR93P67MJYT56GA5&amp;pf_rd_s=center-1&amp;pf_rd_t=15506&amp;pf_rd_i=top&amp;ref_=chttp_tt_10</t>
  </si>
  <si>
    <t>The Lord of the Rings: The Fellowship of the Ring Poster</t>
  </si>
  <si>
    <t>PG-13 | 2h 58min | Adventure, Drama, Fantasy | 19 December 2001 (USA)</t>
  </si>
  <si>
    <t>178 min</t>
  </si>
  <si>
    <t>Stars: Elijah Wood, Ian McKellen, Orlando Bloom | See full cast &amp; crew Â»</t>
  </si>
  <si>
    <t>Gross: $36,116,967 (Europe) (19 December 2003)</t>
  </si>
  <si>
    <t>http://ia.media-imdb.com/images/M/MV5BNTEyMjAwMDU1OV5BMl5BanBnXkFtZTcwNDQyNTkxMw@@._V1_UY268_CR0,0,182,268_AL_.jpg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</si>
  <si>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Written by Paul Twomey &lt;toomsp@hotmail.com&gt;</t>
  </si>
  <si>
    <t>http://www.imdb.com/title/tt0120737/?pf_rd_m=A2FGELUUNOQJNL&amp;pf_rd_p=2398042102&amp;pf_rd_r=1X7MCR93P67MJYT56GA5&amp;pf_rd_s=center-1&amp;pf_rd_t=15506&amp;pf_rd_i=top&amp;ref_=chttp_tt_11</t>
  </si>
  <si>
    <t>Star Wars: Episode V - The Empire Strikes Back Poster</t>
  </si>
  <si>
    <t>Director: Irvin Kershner</t>
  </si>
  <si>
    <t>PG | 2h 4min | Action, Adventure, Fantasy | 20 June 1980 (USA)</t>
  </si>
  <si>
    <t>124 min</t>
  </si>
  <si>
    <t>Writers: Leigh Brackett (screenplay), Lawrence Kasdan (screenplay) | 1 more credit Â»</t>
  </si>
  <si>
    <t>Stars: Mark Hamill, Harrison Ford, Carrie Fisher | See full cast &amp; crew Â»</t>
  </si>
  <si>
    <t>Gross: $290,158,751 (USA) (9 May 1997)</t>
  </si>
  <si>
    <t>http://ia.media-imdb.com/images/M/MV5BMjE2MzQwMTgxN15BMl5BanBnXkFtZTcwMDQzNjk2OQ@@._V1_UX182_CR0,0,182,268_AL_.jpg</t>
  </si>
  <si>
    <t>Genres: Action | Adventure | Fantasy | Sci-Fi</t>
  </si>
  <si>
    <t>After the Rebel base on the icy planet Hoth is taken over by the Empire, Han, Leia, Chewbacca, and C-3PO flee across the galaxy from the Empire. Luke travels to the forgotten planet of Dagobah to receive training from the Jedi master Yoda, while Vader endlessly pursues him.</t>
  </si>
  <si>
    <t>http://www.imdb.com/title/tt0080684/?pf_rd_m=A2FGELUUNOQJNL&amp;pf_rd_p=2398042102&amp;pf_rd_r=1X7MCR93P67MJYT56GA5&amp;pf_rd_s=center-1&amp;pf_rd_t=15506&amp;pf_rd_i=top&amp;ref_=chttp_tt_12</t>
  </si>
  <si>
    <t>Forrest Gump Poster</t>
  </si>
  <si>
    <t>Director: Robert Zemeckis</t>
  </si>
  <si>
    <t>PG-13 | 2h 22min | Drama, Romance | 6 July 1994 (USA)</t>
  </si>
  <si>
    <t>Writers: Winston Groom (novel), Eric Roth (screenplay)</t>
  </si>
  <si>
    <t>Stars: Tom Hanks, Robin Wright, Gary Sinise | See full cast &amp; crew Â»</t>
  </si>
  <si>
    <t>Forrest Gump (1994)</t>
  </si>
  <si>
    <t>Gross: Â£15,803,823 (UK) (14 April 1995)</t>
  </si>
  <si>
    <t>http://ia.media-imdb.com/images/M/MV5BMTI1Nzk1MzQwMV5BMl5BanBnXkFtZTYwODkxOTA5._V1_UY268_CR2,0,182,268_AL_.jpg</t>
  </si>
  <si>
    <t>Genres: Drama | Romance</t>
  </si>
  <si>
    <t>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Written by aliw135</t>
  </si>
  <si>
    <t>http://www.imdb.com/title/tt0109830/?pf_rd_m=A2FGELUUNOQJNL&amp;pf_rd_p=2398042102&amp;pf_rd_r=1X7MCR93P67MJYT56GA5&amp;pf_rd_s=center-1&amp;pf_rd_t=15506&amp;pf_rd_i=top&amp;ref_=chttp_tt_13</t>
  </si>
  <si>
    <t>Inception Poster</t>
  </si>
  <si>
    <t>PG-13 | 2h 28min | Action, Mystery, Sci-Fi | 16 July 2010 (USA)</t>
  </si>
  <si>
    <t>148 min</t>
  </si>
  <si>
    <t>Writer: Christopher Nolan</t>
  </si>
  <si>
    <t>Stars: Leonardo DiCaprio, Joseph Gordon-Levitt, Ellen Page | See full cast &amp; crew Â»</t>
  </si>
  <si>
    <t>Inception (2010)</t>
  </si>
  <si>
    <t>Gross: $292,568,851 (USA) (31 December 2010)</t>
  </si>
  <si>
    <t>http://ia.media-imdb.com/images/M/MV5BMjAxMzY3NjcxNF5BMl5BanBnXkFtZTcwNTI5OTM0Mw@@._V1_UX182_CR0,0,182,268_AL_.jpg</t>
  </si>
  <si>
    <t>Genres: Action | Mystery | Sci-Fi | Thriller</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</si>
  <si>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Written by Warner Bros. Pictures</t>
  </si>
  <si>
    <t>http://www.imdb.com/title/tt1375666/?pf_rd_m=A2FGELUUNOQJNL&amp;pf_rd_p=2398042102&amp;pf_rd_r=1X7MCR93P67MJYT56GA5&amp;pf_rd_s=center-1&amp;pf_rd_t=15506&amp;pf_rd_i=top&amp;ref_=chttp_tt_14</t>
  </si>
  <si>
    <t>The Lord of the Rings: The Two Towers Poster</t>
  </si>
  <si>
    <t>PG-13 | 2h 59min | Adventure, Drama, Fantasy | 18 December 2002 (USA)</t>
  </si>
  <si>
    <t>179 min</t>
  </si>
  <si>
    <t>Writers: J.R.R. Tolkien (novel), Fran Walsh (screenplay) | 3 more credits Â»</t>
  </si>
  <si>
    <t>Stars: Elijah Wood, Ian McKellen, Viggo Mortensen | See full cast &amp; crew Â»</t>
  </si>
  <si>
    <t>The Lord of the Rings: The Two Towers (2002)</t>
  </si>
  <si>
    <t>Gross: $49,935,319 (Europe) (19 December 2003)</t>
  </si>
  <si>
    <t>http://ia.media-imdb.com/images/M/MV5BMTAyNDU0NjY4NTheQTJeQWpwZ15BbWU2MDk4MTY2Nw@@._V1_UY268_CR0,0,182,268_AL_.jpg</t>
  </si>
  <si>
    <t>While Frodo and Sam, now accompanied by a new guide, continue their hopeless journey towards the land of shadow to destroy the One Ring, each member of the broken fellowship plays their part in the battle against the evil wizard Saruman and his armies of Isengard.</t>
  </si>
  <si>
    <t>http://www.imdb.com/title/tt0167261/?pf_rd_m=A2FGELUUNOQJNL&amp;pf_rd_p=2398042102&amp;pf_rd_r=1X7MCR93P67MJYT56GA5&amp;pf_rd_s=center-1&amp;pf_rd_t=15506&amp;pf_rd_i=top&amp;ref_=chttp_tt_15</t>
  </si>
  <si>
    <t>One Flew Over the Cuckoo's Nest Poster</t>
  </si>
  <si>
    <t>Director: Milos Forman</t>
  </si>
  <si>
    <t>R | 2h 13min | Drama | 21 November 1975 (USA)</t>
  </si>
  <si>
    <t>133 min</t>
  </si>
  <si>
    <t>Writers: Lawrence Hauben (screenplay), Bo Goldman (screenplay) | 2 more credits Â»</t>
  </si>
  <si>
    <t>Stars: Jack Nicholson, Louise Fletcher, Michael Berryman | See full cast &amp; crew Â»</t>
  </si>
  <si>
    <t>One Flew Over the Cuckoo's Nest (1975)</t>
  </si>
  <si>
    <t>http://ia.media-imdb.com/images/M/MV5BMTk5OTA4NTc0NF5BMl5BanBnXkFtZTcwNzI5Mzg3OA@@._V1_UY268_CR9,0,182,268_AL_.jpg</t>
  </si>
  <si>
    <t>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Written by Jacob Oberfrank</t>
  </si>
  <si>
    <t>http://www.imdb.com/title/tt0073486/?pf_rd_m=A2FGELUUNOQJNL&amp;pf_rd_p=2398042102&amp;pf_rd_r=1X7MCR93P67MJYT56GA5&amp;pf_rd_s=center-1&amp;pf_rd_t=15506&amp;pf_rd_i=top&amp;ref_=chttp_tt_16</t>
  </si>
  <si>
    <t>Goodfellas Poster</t>
  </si>
  <si>
    <t>Director: Martin Scorsese</t>
  </si>
  <si>
    <t>R | 2h 26min | Biography, Crime, Drama | 21 September 1990 (USA)</t>
  </si>
  <si>
    <t>146 min</t>
  </si>
  <si>
    <t>Writers: Nicholas Pileggi (book), Nicholas Pileggi (screenplay) | 1 more credit Â»</t>
  </si>
  <si>
    <t>Stars: Robert De Niro, Ray Liotta, Joe Pesci | See full cast &amp; crew Â»</t>
  </si>
  <si>
    <t>Goodfellas (1990)</t>
  </si>
  <si>
    <t>Production Co: Warner Bros. See more Â»</t>
  </si>
  <si>
    <t>http://ia.media-imdb.com/images/M/MV5BMTY2OTE5MzQ3MV5BMl5BanBnXkFtZTgwMTY2NTYxMTE@._V1_UX182_CR0,0,182,268_AL_.jpg</t>
  </si>
  <si>
    <t>Genres: Biography | Crime | Drama</t>
  </si>
  <si>
    <t>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Written by Colin Tinto &lt;cst@imdb.com&gt;</t>
  </si>
  <si>
    <t>http://www.imdb.com/title/tt0099685/?pf_rd_m=A2FGELUUNOQJNL&amp;pf_rd_p=2398042102&amp;pf_rd_r=1X7MCR93P67MJYT56GA5&amp;pf_rd_s=center-1&amp;pf_rd_t=15506&amp;pf_rd_i=top&amp;ref_=chttp_tt_17</t>
  </si>
  <si>
    <t>The Matrix Poster</t>
  </si>
  <si>
    <t>Directors: Lana Wachowski (as The Wachowski Brothers), Lilly Wachowski (as The Wachowski Brothers)</t>
  </si>
  <si>
    <t>R | 2h 16min | Action, Sci-Fi | 31 March 1999 (USA)</t>
  </si>
  <si>
    <t>136 min</t>
  </si>
  <si>
    <t>Writers: Lilly Wachowski (as The Wachowski Brothers), Lana Wachowski (as The Wachowski Brothers)</t>
  </si>
  <si>
    <t>Stars: Keanu Reeves, Laurence Fishburne, Carrie-Anne Moss | See full cast &amp; crew Â»</t>
  </si>
  <si>
    <t>The Matrix (1999)</t>
  </si>
  <si>
    <t>Gross: $653,151 (Europe) (23 May 2003)</t>
  </si>
  <si>
    <t>http://ia.media-imdb.com/images/M/MV5BMTkxNDYxOTA4M15BMl5BanBnXkFtZTgwNTk0NzQxMTE@._V1_UX182_CR0,0,182,268_AL_.jpg</t>
  </si>
  <si>
    <t>Genres: Action | Sci-Fi</t>
  </si>
  <si>
    <t>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Written by redcommander27</t>
  </si>
  <si>
    <t>http://www.imdb.com/title/tt0133093/?pf_rd_m=A2FGELUUNOQJNL&amp;pf_rd_p=2398042102&amp;pf_rd_r=1X7MCR93P67MJYT56GA5&amp;pf_rd_s=center-1&amp;pf_rd_t=15506&amp;pf_rd_i=top&amp;ref_=chttp_tt_18</t>
  </si>
  <si>
    <t>Seven Samurai Poster</t>
  </si>
  <si>
    <t>Director: Akira Kurosawa</t>
  </si>
  <si>
    <t>Unrated | 3h 27min | Drama | 19 November 1956 (USA)</t>
  </si>
  <si>
    <t>207 min</t>
  </si>
  <si>
    <t>Writers: Akira Kurosawa (screenplay), Shinobu Hashimoto (screenplay) | 1 more credit Â»</t>
  </si>
  <si>
    <t>Stars: ToshirÃ´ Mifune, Takashi Shimura, Keiko Tsushima | See full cast &amp; crew Â»</t>
  </si>
  <si>
    <t>Seven Samurai (1954)</t>
  </si>
  <si>
    <t>Production Co: Toho Company See more Â»</t>
  </si>
  <si>
    <t>http://ia.media-imdb.com/images/M/MV5BMTc5MDY1MjU5MF5BMl5BanBnXkFtZTgwNDM2OTE4MzE@._V1_UY268_CR4,0,182,268_AL_.jpg</t>
  </si>
  <si>
    <t>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Written by Colin Tinto &lt;cst@imdb.com&gt;</t>
  </si>
  <si>
    <t>http://www.imdb.com/title/tt0047478/?pf_rd_m=A2FGELUUNOQJNL&amp;pf_rd_p=2398042102&amp;pf_rd_r=1X7MCR93P67MJYT56GA5&amp;pf_rd_s=center-1&amp;pf_rd_t=15506&amp;pf_rd_i=top&amp;ref_=chttp_tt_19</t>
  </si>
  <si>
    <t>Star Wars: Episode IV - A New Hope Poster</t>
  </si>
  <si>
    <t>Director: George Lucas</t>
  </si>
  <si>
    <t>PG | 2h 1min | Action, Adventure, Fantasy | 25 May 1977 (USA)</t>
  </si>
  <si>
    <t>121 min</t>
  </si>
  <si>
    <t>Writer: George Lucas</t>
  </si>
  <si>
    <t>Star Wars: Episode IV - A New Hope (1977)</t>
  </si>
  <si>
    <t>Gross: ESP 1,366,116,825 (Spain) (13 July 2001)</t>
  </si>
  <si>
    <t>http://ia.media-imdb.com/images/M/MV5BMTU4NTczODkwM15BMl5BanBnXkFtZTcwMzEyMTIyMw@@._V1_UX182_CR0,0,182,268_AL_.jpg</t>
  </si>
  <si>
    <t>A young boy from Tatooine sets out on an adventure with an old Jedi named Obi-Wan Kenobi as his mentor to save Princess Leia from the ruthless Darth Vader and Destroy the Death Star built by the Empire which has the power to destroy the entire galaxy. Written by Aravind R.</t>
  </si>
  <si>
    <t>http://www.imdb.com/title/tt0076759/?pf_rd_m=A2FGELUUNOQJNL&amp;pf_rd_p=2398042102&amp;pf_rd_r=1X7MCR93P67MJYT56GA5&amp;pf_rd_s=center-1&amp;pf_rd_t=15506&amp;pf_rd_i=top&amp;ref_=chttp_tt_20</t>
  </si>
  <si>
    <t>City of God Poster</t>
  </si>
  <si>
    <t>Directors: Fernando Meirelles, KÃ¡tia Lund</t>
  </si>
  <si>
    <t>R | 2h 10min | Crime, Drama | 13 February 2004 (USA)</t>
  </si>
  <si>
    <t>130 min</t>
  </si>
  <si>
    <t>Writers: Paulo Lins (novel), BrÃ¡ulio Mantovani (screenplay)</t>
  </si>
  <si>
    <t>Stars: Alexandre Rodrigues, Matheus Nachtergaele, Leandro Firmino | See full cast &amp; crew Â»</t>
  </si>
  <si>
    <t>City of God (2002)</t>
  </si>
  <si>
    <t>Gross: $7,563,397 (USA) (18 June 2004)</t>
  </si>
  <si>
    <t>http://ia.media-imdb.com/images/M/MV5BMjA4ODQ3ODkzNV5BMl5BanBnXkFtZTYwOTc4NDI3._V1_UX182_CR0,0,182,268_AL_.jpg</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</si>
  <si>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Written by Jeff Mellinger &lt;jeffmellinger@astound.net&gt;</t>
  </si>
  <si>
    <t>http://www.imdb.com/title/tt0317248/?pf_rd_m=A2FGELUUNOQJNL&amp;pf_rd_p=2398042102&amp;pf_rd_r=1X7MCR93P67MJYT56GA5&amp;pf_rd_s=center-1&amp;pf_rd_t=15506&amp;pf_rd_i=top&amp;ref_=chttp_tt_21</t>
  </si>
  <si>
    <t>Se7en Poster</t>
  </si>
  <si>
    <t>R | 2h 7min | Crime, Drama, Mystery | 22 September 1995 (USA)</t>
  </si>
  <si>
    <t>127 min</t>
  </si>
  <si>
    <t>Writer: Andrew Kevin Walker</t>
  </si>
  <si>
    <t>Stars: Morgan Freeman, Brad Pitt, Kevin Spacey | See full cast &amp; crew Â»</t>
  </si>
  <si>
    <t>Se7en (1995)</t>
  </si>
  <si>
    <t>Gross: $100,125,340 (USA)</t>
  </si>
  <si>
    <t>http://ia.media-imdb.com/images/M/MV5BMTQwNTU3MTE4NF5BMl5BanBnXkFtZTcwOTgxNDM2Mg@@._V1_UX182_CR0,0,182,268_AL_.jpg</t>
  </si>
  <si>
    <t>Genres: Crime | Drama | Mystery | Thriller</t>
  </si>
  <si>
    <t>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Written by Mark Fleetwood &lt;mfleetwo@mail.coin.missouri.edu&gt;</t>
  </si>
  <si>
    <t>http://www.imdb.com/title/tt0114369/?pf_rd_m=A2FGELUUNOQJNL&amp;pf_rd_p=2398042102&amp;pf_rd_r=1X7MCR93P67MJYT56GA5&amp;pf_rd_s=center-1&amp;pf_rd_t=15506&amp;pf_rd_i=top&amp;ref_=chttp_tt_22</t>
  </si>
  <si>
    <t>The Silence of the Lambs Poster</t>
  </si>
  <si>
    <t>Director: Jonathan Demme</t>
  </si>
  <si>
    <t>R | 1h 58min | Crime, Drama, Thriller | 14 February 1991 (USA)</t>
  </si>
  <si>
    <t>118 min</t>
  </si>
  <si>
    <t>Writers: Thomas Harris (novel), Ted Tally (screenplay)</t>
  </si>
  <si>
    <t>Stars: Jodie Foster, Anthony Hopkins, Lawrence A. Bonney | See full cast &amp; crew Â»</t>
  </si>
  <si>
    <t>The Silence of the Lambs (1991)</t>
  </si>
  <si>
    <t>Production Co: Strong Heart/Demme Production, Orion Pictures See more Â»</t>
  </si>
  <si>
    <t>http://ia.media-imdb.com/images/M/MV5BMTQ2NzkzMDI4OF5BMl5BanBnXkFtZTcwMDA0NzE1NA@@._V1_UX182_CR0,0,182,268_AL_.jpg</t>
  </si>
  <si>
    <t>Genres: Crime | Drama | Thriller</t>
  </si>
  <si>
    <t>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Written by Sami Al-Taher &lt;staher2000@yahoo.com&gt;</t>
  </si>
  <si>
    <t>http://www.imdb.com/title/tt0102926/?pf_rd_m=A2FGELUUNOQJNL&amp;pf_rd_p=2398042102&amp;pf_rd_r=1X7MCR93P67MJYT56GA5&amp;pf_rd_s=center-1&amp;pf_rd_t=15506&amp;pf_rd_i=top&amp;ref_=chttp_tt_23</t>
  </si>
  <si>
    <t>It's a Wonderful Life Poster</t>
  </si>
  <si>
    <t>Director: Frank Capra</t>
  </si>
  <si>
    <t>PG | 2h 10min | Drama, Family, Fantasy | 7 January 1947 (USA)</t>
  </si>
  <si>
    <t>Writers: Frances Goodrich (screenplay), Albert Hackett (screenplay) | 3 more credits Â»</t>
  </si>
  <si>
    <t>Stars: James Stewart, Donna Reed, Lionel Barrymore | See full cast &amp; crew Â»</t>
  </si>
  <si>
    <t>It's a Wonderful Life (1946)</t>
  </si>
  <si>
    <t>Production Co: Liberty Films (II) See more Â»</t>
  </si>
  <si>
    <t>http://ia.media-imdb.com/images/M/MV5BMTMzMzY5NDc4M15BMl5BanBnXkFtZTcwMzc4NjIxNw@@._V1_UX182_CR0,0,182,268_AL_.jpg</t>
  </si>
  <si>
    <t>Genres: Drama | Family | Fantasy</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</si>
  <si>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Written by alfiehitchie</t>
  </si>
  <si>
    <t>http://www.imdb.com/title/tt0038650/?pf_rd_m=A2FGELUUNOQJNL&amp;pf_rd_p=2398042102&amp;pf_rd_r=1X7MCR93P67MJYT56GA5&amp;pf_rd_s=center-1&amp;pf_rd_t=15506&amp;pf_rd_i=top&amp;ref_=chttp_tt_24</t>
  </si>
  <si>
    <t>The Usual Suspects Poster</t>
  </si>
  <si>
    <t>Director: Bryan Singer</t>
  </si>
  <si>
    <t>R | 1h 46min | Crime, Drama, Mystery | 15 September 1995 (USA)</t>
  </si>
  <si>
    <t>106 min</t>
  </si>
  <si>
    <t>Writer: Christopher McQuarrie</t>
  </si>
  <si>
    <t>Stars: Kevin Spacey, Gabriel Byrne, Chazz Palminteri | See full cast &amp; crew Â»</t>
  </si>
  <si>
    <t>The Usual Suspects (1995)</t>
  </si>
  <si>
    <t>Production Co: PolyGram Filmed Entertainment, Spelling Films International, Blue Parrot See more Â»</t>
  </si>
  <si>
    <t>http://ia.media-imdb.com/images/M/MV5BMzI1MjI5MDQyOV5BMl5BanBnXkFtZTcwNzE4Mjg3NA@@._V1_UX182_CR0,0,182,268_AL_.jpg</t>
  </si>
  <si>
    <t>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Written by Soumitra</t>
  </si>
  <si>
    <t>http://www.imdb.com/title/tt0114814/?pf_rd_m=A2FGELUUNOQJNL&amp;pf_rd_p=2398042102&amp;pf_rd_r=1X7MCR93P67MJYT56GA5&amp;pf_rd_s=center-1&amp;pf_rd_t=15506&amp;pf_rd_i=top&amp;ref_=chttp_tt_25</t>
  </si>
  <si>
    <t>Life Is Beautiful Poster</t>
  </si>
  <si>
    <t>Director: Roberto Benigni</t>
  </si>
  <si>
    <t>PG-13 | 1h 56min | Comedy, Drama, Romance | 12 February 1999 (USA)</t>
  </si>
  <si>
    <t>116 min</t>
  </si>
  <si>
    <t>Writers: Vincenzo Cerami (story), Roberto Benigni (story)</t>
  </si>
  <si>
    <t>Stars: Roberto Benigni, Nicoletta Braschi, Giorgio Cantarini | See full cast &amp; crew Â»</t>
  </si>
  <si>
    <t>Life Is Beautiful (1997)</t>
  </si>
  <si>
    <t>Gross: $57,598,247 (USA) (1 October 1999)</t>
  </si>
  <si>
    <t>http://ia.media-imdb.com/images/M/MV5BMTQwMTM2MjE4Ml5BMl5BanBnXkFtZTgwODQ2NTYxMTE@._V1_UX182_CR0,0,182,268_AL_.jpg</t>
  </si>
  <si>
    <t>Genres: Comedy | Drama | Romance | War</t>
  </si>
  <si>
    <t>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Written by Anthony Hughes &lt;husnock31@hotmail.com&gt;</t>
  </si>
  <si>
    <t>http://www.imdb.com/title/tt0118799/?pf_rd_m=A2FGELUUNOQJNL&amp;pf_rd_p=2398042102&amp;pf_rd_r=1X7MCR93P67MJYT56GA5&amp;pf_rd_s=center-1&amp;pf_rd_t=15506&amp;pf_rd_i=top&amp;ref_=chttp_tt_26</t>
  </si>
  <si>
    <t>LÃ©on: The Professional Poster</t>
  </si>
  <si>
    <t>Director: Luc Besson</t>
  </si>
  <si>
    <t>R | 1h 50min | Crime, Drama, Thriller | 18 November 1994 (USA)</t>
  </si>
  <si>
    <t>110 min</t>
  </si>
  <si>
    <t>Writer: Luc Besson</t>
  </si>
  <si>
    <t>Stars: Jean Reno, Gary Oldman, Natalie Portman | See full cast &amp; crew Â»</t>
  </si>
  <si>
    <t>LÃ©on: The Professional (1994)</t>
  </si>
  <si>
    <t>http://ia.media-imdb.com/images/M/MV5BMTgzMzg4MDkwNF5BMl5BanBnXkFtZTcwODAwNDg3OA@@._V1_UY268_CR3,0,182,268_AL_.jpg</t>
  </si>
  <si>
    <t>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Written by J. S. Golden</t>
  </si>
  <si>
    <t>http://www.imdb.com/title/tt0110413/?pf_rd_m=A2FGELUUNOQJNL&amp;pf_rd_p=2398042102&amp;pf_rd_r=1X7MCR93P67MJYT56GA5&amp;pf_rd_s=center-1&amp;pf_rd_t=15506&amp;pf_rd_i=top&amp;ref_=chttp_tt_27</t>
  </si>
  <si>
    <t>Once Upon a Time in the West Poster</t>
  </si>
  <si>
    <t>PG-13 | 2h 55min | Western | 21 December 1968 (Italy)</t>
  </si>
  <si>
    <t>165 min</t>
  </si>
  <si>
    <t>Writers: Sergio Donati (screenplay), Sergio Leone (screenplay) | 3 more credits Â»</t>
  </si>
  <si>
    <t>Stars: Henry Fonda, Charles Bronson, Claudia Cardinale | See full cast &amp; crew Â»</t>
  </si>
  <si>
    <t>Once Upon a Time in the West (1968)</t>
  </si>
  <si>
    <t>Runtime: 165 min (international) | 137 min (1970) | 145 min (theatrical)</t>
  </si>
  <si>
    <t>http://ia.media-imdb.com/images/M/MV5BMTEyODQzNDkzNjVeQTJeQWpwZ15BbWU4MDgyODk1NDEx._V1_UY268_CR3,0,182,268_AL_.jpg</t>
  </si>
  <si>
    <t>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Written by DrGoodBeat / edited by statmanjeff</t>
  </si>
  <si>
    <t>http://www.imdb.com/title/tt0064116/?pf_rd_m=A2FGELUUNOQJNL&amp;pf_rd_p=2398042102&amp;pf_rd_r=1X7MCR93P67MJYT56GA5&amp;pf_rd_s=center-1&amp;pf_rd_t=15506&amp;pf_rd_i=top&amp;ref_=chttp_tt_28</t>
  </si>
  <si>
    <t>Spirited Away Poster</t>
  </si>
  <si>
    <t>Director: Hayao Miyazaki</t>
  </si>
  <si>
    <t>PG | 2h 5min | Animation, Adventure, Family | 28 March 2003 (USA)</t>
  </si>
  <si>
    <t>125 min</t>
  </si>
  <si>
    <t>Writer: Hayao Miyazaki</t>
  </si>
  <si>
    <t>Stars: Daveigh Chase, Suzanne Pleshette, Miyu Irino | See full cast &amp; crew Â»</t>
  </si>
  <si>
    <t>Spirited Away (2001)</t>
  </si>
  <si>
    <t>Production Co: Tokuma Shoten, Studio Ghibli, Nippon Television Network (NTV) See more Â»</t>
  </si>
  <si>
    <t>http://ia.media-imdb.com/images/M/MV5BMjYxMDcyMzIzNl5BMl5BanBnXkFtZTYwNDg2MDU3._V1_UY268_CR4,0,182,268_AL_.jpg</t>
  </si>
  <si>
    <t>Genres: Animation | Adventure | Family | Fantasy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</si>
  <si>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Written by Zachary Harper</t>
  </si>
  <si>
    <t>http://www.imdb.com/title/tt0245429/?pf_rd_m=A2FGELUUNOQJNL&amp;pf_rd_p=2398042102&amp;pf_rd_r=1X7MCR93P67MJYT56GA5&amp;pf_rd_s=center-1&amp;pf_rd_t=15506&amp;pf_rd_i=top&amp;ref_=chttp_tt_29</t>
  </si>
  <si>
    <t>Saving Private Ryan Poster</t>
  </si>
  <si>
    <t>R | 2h 49min | Action, Drama, War | 24 July 1998 (USA)</t>
  </si>
  <si>
    <t>169 min</t>
  </si>
  <si>
    <t>Writer: Robert Rodat</t>
  </si>
  <si>
    <t>Stars: Tom Hanks, Matt Damon, Tom Sizemore | See full cast &amp; crew Â»</t>
  </si>
  <si>
    <t>Saving Private Ryan (1998)</t>
  </si>
  <si>
    <t>Gross: $216,119,491 (USA) (21 May 1999)</t>
  </si>
  <si>
    <t>http://ia.media-imdb.com/images/M/MV5BNjczODkxNTAxN15BMl5BanBnXkFtZTcwMTcwNjUxMw@@._V1_UY268_CR7,0,182,268_AL_.jpg</t>
  </si>
  <si>
    <t>Genres: Action | Drama | War</t>
  </si>
  <si>
    <t>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Written by J.Zelman</t>
  </si>
  <si>
    <t>http://www.imdb.com/title/tt0120815/?pf_rd_m=A2FGELUUNOQJNL&amp;pf_rd_p=2398042102&amp;pf_rd_r=1X7MCR93P67MJYT56GA5&amp;pf_rd_s=center-1&amp;pf_rd_t=15506&amp;pf_rd_i=top&amp;ref_=chttp_tt_30</t>
  </si>
  <si>
    <t>Interstellar Poster</t>
  </si>
  <si>
    <t>PG-13 | 2h 49min | Adventure, Drama, Sci-Fi | 7 November 2014 (USA)</t>
  </si>
  <si>
    <t>Writers: Jonathan Nolan, Christopher Nolan</t>
  </si>
  <si>
    <t>Stars: Matthew McConaughey, Anne Hathaway, Jessica Chastain | See full cast &amp; crew Â»</t>
  </si>
  <si>
    <t>Interstellar (2014)</t>
  </si>
  <si>
    <t>Gross: $187,991,439 (USA) (13 March 2015)</t>
  </si>
  <si>
    <t>http://ia.media-imdb.com/images/M/MV5BMjIxNTU4MzY4MF5BMl5BanBnXkFtZTgwMzM4ODI3MjE@._V1_UX182_CR0,0,182,268_AL_.jpg</t>
  </si>
  <si>
    <t>Genres: Adventure | Drama | Sci-Fi</t>
  </si>
  <si>
    <t>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Written by Warren D'Souza</t>
  </si>
  <si>
    <t>http://www.imdb.com/title/tt0816692/?pf_rd_m=A2FGELUUNOQJNL&amp;pf_rd_p=2398042102&amp;pf_rd_r=1X7MCR93P67MJYT56GA5&amp;pf_rd_s=center-1&amp;pf_rd_t=15506&amp;pf_rd_i=top&amp;ref_=chttp_tt_31</t>
  </si>
  <si>
    <t>Casablanca Poster</t>
  </si>
  <si>
    <t>Director: Michael Curtiz</t>
  </si>
  <si>
    <t>PG | 1h 42min | Drama, Romance, War | 23 January 1943 (USA)</t>
  </si>
  <si>
    <t>102 min</t>
  </si>
  <si>
    <t>Writers: Julius J. Epstein (screenplay), Philip G. Epstein (screenplay) | 3 more credits Â»</t>
  </si>
  <si>
    <t>Stars: Humphrey Bogart, Ingrid Bergman, Paul Henreid | See full cast &amp; crew Â»</t>
  </si>
  <si>
    <t>Casablanca (1942)</t>
  </si>
  <si>
    <t>http://ia.media-imdb.com/images/M/MV5BMjQwNDYyNTk2N15BMl5BanBnXkFtZTgwMjQ0OTMyMjE@._V1_UX182_CR0,0,182,268_AL_.jpg</t>
  </si>
  <si>
    <t>Genres: Drama | Romance | War</t>
  </si>
  <si>
    <t>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Written by Gary Jackson &lt;garyjack5@cogeco.ca&gt;</t>
  </si>
  <si>
    <t>http://www.imdb.com/title/tt0034583/?pf_rd_m=A2FGELUUNOQJNL&amp;pf_rd_p=2398042102&amp;pf_rd_r=1X7MCR93P67MJYT56GA5&amp;pf_rd_s=center-1&amp;pf_rd_t=15506&amp;pf_rd_i=top&amp;ref_=chttp_tt_32</t>
  </si>
  <si>
    <t>American History X Poster</t>
  </si>
  <si>
    <t>Director: Tony Kaye</t>
  </si>
  <si>
    <t>R | 1h 59min | Crime, Drama | 20 November 1998 (USA)</t>
  </si>
  <si>
    <t>119 min</t>
  </si>
  <si>
    <t>Writer: David McKenna</t>
  </si>
  <si>
    <t>Stars: Edward Norton, Edward Furlong, Beverly D'Angelo | See full cast &amp; crew Â»</t>
  </si>
  <si>
    <t>American History X (1998)</t>
  </si>
  <si>
    <t>Gross: Â£291,438 (UK) (2 April 1999)</t>
  </si>
  <si>
    <t>http://ia.media-imdb.com/images/M/MV5BMjMzNDUwNTIyMF5BMl5BanBnXkFtZTcwNjMwNDg3OA@@._V1_UY268_CR14,0,182,268_AL_.jpg</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</si>
  <si>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Written by Nitesh D.(nmxpa7@msn.com)</t>
  </si>
  <si>
    <t>http://www.imdb.com/title/tt0120586/?pf_rd_m=A2FGELUUNOQJNL&amp;pf_rd_p=2398042102&amp;pf_rd_r=1X7MCR93P67MJYT56GA5&amp;pf_rd_s=center-1&amp;pf_rd_t=15506&amp;pf_rd_i=top&amp;ref_=chttp_tt_33</t>
  </si>
  <si>
    <t>City Lights Poster</t>
  </si>
  <si>
    <t>Director: Charles Chaplin</t>
  </si>
  <si>
    <t>Passed | 1h 27min | Comedy, Drama, Romance | 7 March 1931 (USA)</t>
  </si>
  <si>
    <t>87 min</t>
  </si>
  <si>
    <t>Writer: Charles Chaplin</t>
  </si>
  <si>
    <t>Stars: Charles Chaplin, Virginia Cherrill, Florence Lee | See full cast &amp; crew Â»</t>
  </si>
  <si>
    <t>City Lights (1931)</t>
  </si>
  <si>
    <t>Runtime: 87 min</t>
  </si>
  <si>
    <t>http://ia.media-imdb.com/images/M/MV5BMjA3NDQ5MDMzOV5BMl5BanBnXkFtZTgwODY2MjcyMjE@._V1_UX182_CR0,0,182,268_AL_.jpg</t>
  </si>
  <si>
    <t>A tramp falls in love with a beautiful blind girl. Her family is in financial trouble. The tramp's on-and-off friendship with a wealthy man allows him to be the girl's benefactor and suitor. Written by John J. Magee &lt;magee@helix.mgh.harvard.edu&gt;</t>
  </si>
  <si>
    <t>http://www.imdb.com/title/tt0021749/?pf_rd_m=A2FGELUUNOQJNL&amp;pf_rd_p=2398042102&amp;pf_rd_r=1X7MCR93P67MJYT56GA5&amp;pf_rd_s=center-1&amp;pf_rd_t=15506&amp;pf_rd_i=top&amp;ref_=chttp_tt_34</t>
  </si>
  <si>
    <t>Psycho Poster</t>
  </si>
  <si>
    <t>Director: Alfred Hitchcock</t>
  </si>
  <si>
    <t>R | 1h 49min | Horror, Mystery, Thriller | 8 September 1960 (USA)</t>
  </si>
  <si>
    <t>109 min</t>
  </si>
  <si>
    <t>Writers: Joseph Stefano (screenplay), Robert Bloch (novel)</t>
  </si>
  <si>
    <t>Stars: Anthony Perkins, Janet Leigh, Vera Miles | See full cast &amp; crew Â»</t>
  </si>
  <si>
    <t>Psycho (1960)</t>
  </si>
  <si>
    <t>http://ia.media-imdb.com/images/M/MV5BMTgzMzM3NDY0NF5BMl5BanBnXkFtZTgwNDgwNDgwNzE@._V1_UX182_CR0,0,182,268_AL_.jpg</t>
  </si>
  <si>
    <t>Genres: Horror | Mystery | Thriller</t>
  </si>
  <si>
    <t>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Written by Col Needham &lt;col@imdb.com&gt;</t>
  </si>
  <si>
    <t>http://www.imdb.com/title/tt0054215/?pf_rd_m=A2FGELUUNOQJNL&amp;pf_rd_p=2398042102&amp;pf_rd_r=1X7MCR93P67MJYT56GA5&amp;pf_rd_s=center-1&amp;pf_rd_t=15506&amp;pf_rd_i=top&amp;ref_=chttp_tt_35</t>
  </si>
  <si>
    <t>Raiders of the Lost Ark Poster</t>
  </si>
  <si>
    <t>PG | 1h 55min | Action, Adventure | 12 June 1981 (USA)</t>
  </si>
  <si>
    <t>115 min</t>
  </si>
  <si>
    <t>Writers: Lawrence Kasdan (screenplay), George Lucas (story) | 1 more credit Â»</t>
  </si>
  <si>
    <t>Stars: Harrison Ford, Karen Allen, Paul Freeman | See full cast &amp; crew Â»</t>
  </si>
  <si>
    <t>Raiders of the Lost Ark (1981)</t>
  </si>
  <si>
    <t>Gross: $242,374,454 (USA)</t>
  </si>
  <si>
    <t>http://ia.media-imdb.com/images/M/MV5BMjA0ODEzMTc1Nl5BMl5BanBnXkFtZTcwODM2MjAxNA@@._V1_UX182_CR0,0,182,268_AL_.jpg</t>
  </si>
  <si>
    <t>Genres: Action | Adventure</t>
  </si>
  <si>
    <t>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Written by John Wiggins</t>
  </si>
  <si>
    <t>http://www.imdb.com/title/tt0082971/?pf_rd_m=A2FGELUUNOQJNL&amp;pf_rd_p=2398042102&amp;pf_rd_r=1X7MCR93P67MJYT56GA5&amp;pf_rd_s=center-1&amp;pf_rd_t=15506&amp;pf_rd_i=top&amp;ref_=chttp_tt_36</t>
  </si>
  <si>
    <t>Rear Window Poster</t>
  </si>
  <si>
    <t>Approved | 1h 52min | Mystery, Thriller | 1 August 1954 (UK)</t>
  </si>
  <si>
    <t>112 min</t>
  </si>
  <si>
    <t>Writers: John Michael Hayes (screenplay), Cornell Woolrich (based on the short story by)</t>
  </si>
  <si>
    <t>Stars: James Stewart, Grace Kelly, Wendell Corey | See full cast &amp; crew Â»</t>
  </si>
  <si>
    <t>Rear Window (1954)</t>
  </si>
  <si>
    <t>Production Co: Paramount Pictures, Patron Inc. See more Â»</t>
  </si>
  <si>
    <t>http://ia.media-imdb.com/images/M/MV5BMjAxNDM0NTcyOV5BMl5BanBnXkFtZTgwODE1NjM0MTE@._V1_UX182_CR0,0,182,268_AL_.jpg</t>
  </si>
  <si>
    <t>Genres: Mystery | Thriller</t>
  </si>
  <si>
    <t>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Written by Col Needham &lt;col@imdb.com&gt;</t>
  </si>
  <si>
    <t>http://www.imdb.com/title/tt0047396/?pf_rd_m=A2FGELUUNOQJNL&amp;pf_rd_p=2398042102&amp;pf_rd_r=1X7MCR93P67MJYT56GA5&amp;pf_rd_s=center-1&amp;pf_rd_t=15506&amp;pf_rd_i=top&amp;ref_=chttp_tt_37</t>
  </si>
  <si>
    <t>The Intouchables Poster</t>
  </si>
  <si>
    <t>Directors: Olivier Nakache, Eric Toledano</t>
  </si>
  <si>
    <t>R | 1h 52min | Biography, Comedy, Drama | 2 November 2011 (France)</t>
  </si>
  <si>
    <t>Writers: Olivier Nakache, Eric Toledano</t>
  </si>
  <si>
    <t>Stars: FranÃ§ois Cluzet, Omar Sy, Anne Le Ny | See full cast &amp; crew Â»</t>
  </si>
  <si>
    <t>The Intouchables (2011)</t>
  </si>
  <si>
    <t>Gross: $13,179,837 (USA) (11 January 2013)</t>
  </si>
  <si>
    <t>http://ia.media-imdb.com/images/M/MV5BMTYxNDA3MDQwNl5BMl5BanBnXkFtZTcwNTU4Mzc1Nw@@._V1_UX182_CR0,0,182,268_AL_.jpg</t>
  </si>
  <si>
    <t>Genres: Biography | Comedy | Drama</t>
  </si>
  <si>
    <t>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Written by Claudio Carvalho, Rio de Janeiro, Brazil</t>
  </si>
  <si>
    <t>http://www.imdb.com/title/tt1675434/?pf_rd_m=A2FGELUUNOQJNL&amp;pf_rd_p=2398042102&amp;pf_rd_r=1X7MCR93P67MJYT56GA5&amp;pf_rd_s=center-1&amp;pf_rd_t=15506&amp;pf_rd_i=top&amp;ref_=chttp_tt_38</t>
  </si>
  <si>
    <t>Modern Times Poster</t>
  </si>
  <si>
    <t>Director: Charles Chaplin (as Charlie Chaplin)</t>
  </si>
  <si>
    <t>G | 1h 27min | Comedy, Drama | 25 February 1936 (USA)</t>
  </si>
  <si>
    <t>Writer: Charles Chaplin (as Charlie Chaplin)</t>
  </si>
  <si>
    <t>Stars: Charles Chaplin, Paulette Goddard, Henry Bergman | See full cast &amp; crew Â»</t>
  </si>
  <si>
    <t>Modern Times (1936)</t>
  </si>
  <si>
    <t>Production Co: Charles Chaplin Productions See more Â»</t>
  </si>
  <si>
    <t>http://ia.media-imdb.com/images/M/MV5BMjAyMTkxNjI5OF5BMl5BanBnXkFtZTYwMjI2MjA5._V1_UY268_CR7,0,182,268_AL_.jpg</t>
  </si>
  <si>
    <t>Genres: Comedy | Drama</t>
  </si>
  <si>
    <t>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Written by Colin Tinto &lt;cst@imdb.com&gt;</t>
  </si>
  <si>
    <t>http://www.imdb.com/title/tt0027977/?pf_rd_m=A2FGELUUNOQJNL&amp;pf_rd_p=2398042102&amp;pf_rd_r=1X7MCR93P67MJYT56GA5&amp;pf_rd_s=center-1&amp;pf_rd_t=15506&amp;pf_rd_i=top&amp;ref_=chttp_tt_39</t>
  </si>
  <si>
    <t>The Green Mile Poster</t>
  </si>
  <si>
    <t>R | 3h 9min | Crime, Drama, Fantasy | 10 December 1999 (USA)</t>
  </si>
  <si>
    <t>189 min</t>
  </si>
  <si>
    <t>Writers: Stephen King (novel), Frank Darabont (screenplay)</t>
  </si>
  <si>
    <t>Stars: Tom Hanks, Michael Clarke Duncan, David Morse | See full cast &amp; crew Â»</t>
  </si>
  <si>
    <t>The Green Mile (1999)</t>
  </si>
  <si>
    <t>Gross: AUD 7,730,847 (Australia) (15 December 2000)</t>
  </si>
  <si>
    <t>http://ia.media-imdb.com/images/M/MV5BMTUxMzQyNjA5MF5BMl5BanBnXkFtZTYwOTU2NTY3._V1_UX182_CR0,0,182,268_AL_.jpg</t>
  </si>
  <si>
    <t>Genres: Crime | Drama | Fantasy | Mystery</t>
  </si>
  <si>
    <t>Death Row guards at a penitentiary, in the 1930's, have a moral dilemma with their job when they discover one of their prisoners, a convicted murderer, has a special gift. Written by Guy Johns</t>
  </si>
  <si>
    <t>http://www.imdb.com/title/tt0120689/?pf_rd_m=A2FGELUUNOQJNL&amp;pf_rd_p=2398042102&amp;pf_rd_r=1X7MCR93P67MJYT56GA5&amp;pf_rd_s=center-1&amp;pf_rd_t=15506&amp;pf_rd_i=top&amp;ref_=chttp_tt_40</t>
  </si>
  <si>
    <t>Terminator 2: Judgment Day Poster</t>
  </si>
  <si>
    <t>Director: James Cameron</t>
  </si>
  <si>
    <t>R | 2h 17min | Action, Sci-Fi | 3 July 1991 (USA)</t>
  </si>
  <si>
    <t>137 min</t>
  </si>
  <si>
    <t>Writers: James Cameron, William Wisher Jr. (as William Wisher)</t>
  </si>
  <si>
    <t>Stars: Arnold Schwarzenegger, Linda Hamilton, Edward Furlong | See full cast &amp; crew Â»</t>
  </si>
  <si>
    <t>Terminator 2: Judgment Day (1991)</t>
  </si>
  <si>
    <t>Production Co: Carolco Pictures, Pacific Western, Lightstorm Entertainment See more Â»</t>
  </si>
  <si>
    <t>http://ia.media-imdb.com/images/M/MV5BMTI4MDAwMDY3N15BMl5BanBnXkFtZTcwODIwMzMzMQ@@._V1._CR46,1,342,473_UY268_CR6,0,182,268_AL_.jpg</t>
  </si>
  <si>
    <t>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Written by Eric ggg</t>
  </si>
  <si>
    <t>http://www.imdb.com/title/tt0103064/?pf_rd_m=A2FGELUUNOQJNL&amp;pf_rd_p=2398042102&amp;pf_rd_r=1X7MCR93P67MJYT56GA5&amp;pf_rd_s=center-1&amp;pf_rd_t=15506&amp;pf_rd_i=top&amp;ref_=chttp_tt_41</t>
  </si>
  <si>
    <t>The Pianist Poster</t>
  </si>
  <si>
    <t>Director: Roman Polanski</t>
  </si>
  <si>
    <t>R | 2h 30min | Biography, Drama, War | 28 March 2003 (USA)</t>
  </si>
  <si>
    <t>150 min</t>
  </si>
  <si>
    <t>Writers: Ronald Harwood (screenplay), Wladyslaw Szpilman (book)</t>
  </si>
  <si>
    <t>Stars: Adrien Brody, Thomas Kretschmann, Frank Finlay | See full cast &amp; crew Â»</t>
  </si>
  <si>
    <t>The Pianist (2002)</t>
  </si>
  <si>
    <t>Gross: $32,519,322 (USA) (30 May 2003)</t>
  </si>
  <si>
    <t>http://ia.media-imdb.com/images/M/MV5BMTc4OTkyOTA3OF5BMl5BanBnXkFtZTYwMDIxNjk5._V1_UX182_CR0,0,182,268_AL_.jpg</t>
  </si>
  <si>
    <t>Genres: Biography | Drama | War</t>
  </si>
  <si>
    <t>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Written by Anonymous</t>
  </si>
  <si>
    <t>http://www.imdb.com/title/tt0253474/?pf_rd_m=A2FGELUUNOQJNL&amp;pf_rd_p=2398042102&amp;pf_rd_r=1X7MCR93P67MJYT56GA5&amp;pf_rd_s=center-1&amp;pf_rd_t=15506&amp;pf_rd_i=top&amp;ref_=chttp_tt_42</t>
  </si>
  <si>
    <t>The Departed Poster</t>
  </si>
  <si>
    <t>R | 2h 31min | Crime, Drama, Thriller | 6 October 2006 (USA)</t>
  </si>
  <si>
    <t>151 min</t>
  </si>
  <si>
    <t>Writers: William Monahan (screenplay), Alan Mak | 1 more credit Â»</t>
  </si>
  <si>
    <t>Stars: Leonardo DiCaprio, Matt Damon, Jack Nicholson | See full cast &amp; crew Â»</t>
  </si>
  <si>
    <t>The Departed (2006)</t>
  </si>
  <si>
    <t>Gross: $132,373,442 (USA) (16 March 2007)</t>
  </si>
  <si>
    <t>http://ia.media-imdb.com/images/M/MV5BMTI1MTY2OTIxNV5BMl5BanBnXkFtZTYwNjQ4NjY3._V1_UX182_CR0,0,182,268_AL_.jpg</t>
  </si>
  <si>
    <t>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Written by Anonymous</t>
  </si>
  <si>
    <t>http://www.imdb.com/title/tt0407887/?pf_rd_m=A2FGELUUNOQJNL&amp;pf_rd_p=2398042102&amp;pf_rd_r=1X7MCR93P67MJYT56GA5&amp;pf_rd_s=center-1&amp;pf_rd_t=15506&amp;pf_rd_i=top&amp;ref_=chttp_tt_43</t>
  </si>
  <si>
    <t>Back to the Future Poster</t>
  </si>
  <si>
    <t>PG | 1h 56min | Adventure, Comedy, Sci-Fi | 3 July 1985 (USA)</t>
  </si>
  <si>
    <t>Writers: Robert Zemeckis, Bob Gale</t>
  </si>
  <si>
    <t>Stars: Michael J. Fox, Christopher Lloyd, Lea Thompson | See full cast &amp; crew Â»</t>
  </si>
  <si>
    <t>Back to the Future (1985)</t>
  </si>
  <si>
    <t>Gross: Â£461,194 (UK) (1 October 2010)</t>
  </si>
  <si>
    <t>http://ia.media-imdb.com/images/M/MV5BMjA5NTYzMDMyM15BMl5BanBnXkFtZTgwNjU3NDU2MTE@._V1_UX182_CR0,0,182,268_AL_.jpg</t>
  </si>
  <si>
    <t>Genres: Adventure | Comedy | Sci-Fi</t>
  </si>
  <si>
    <t>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Written by Robert Lynch &lt;docrlynch@yahoo.com&gt;</t>
  </si>
  <si>
    <t>http://www.imdb.com/title/tt0088763/?pf_rd_m=A2FGELUUNOQJNL&amp;pf_rd_p=2398042102&amp;pf_rd_r=1X7MCR93P67MJYT56GA5&amp;pf_rd_s=center-1&amp;pf_rd_t=15506&amp;pf_rd_i=top&amp;ref_=chttp_tt_44</t>
  </si>
  <si>
    <t>Whiplash Poster</t>
  </si>
  <si>
    <t>Director: Damien Chazelle</t>
  </si>
  <si>
    <t>R | 1h 47min | Drama, Music | 15 October 2014 (Philippines)</t>
  </si>
  <si>
    <t>107 min</t>
  </si>
  <si>
    <t>Writer: Damien Chazelle</t>
  </si>
  <si>
    <t>Stars: Miles Teller, J.K. Simmons, Melissa Benoist | See full cast &amp; crew Â»</t>
  </si>
  <si>
    <t>Whiplash (2014)</t>
  </si>
  <si>
    <t>Gross: $13,092,000 (USA) (27 March 2015)</t>
  </si>
  <si>
    <t>http://ia.media-imdb.com/images/M/MV5BMTU4OTQ3MDUyMV5BMl5BanBnXkFtZTgwOTA2MjU0MjE@._V1_UX182_CR0,0,182,268_AL_.jpg</t>
  </si>
  <si>
    <t>Genres: Drama | Music</t>
  </si>
  <si>
    <t>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Written by andrewhodkinson</t>
  </si>
  <si>
    <t>http://www.imdb.com/title/tt2582802/?pf_rd_m=A2FGELUUNOQJNL&amp;pf_rd_p=2398042102&amp;pf_rd_r=1X7MCR93P67MJYT56GA5&amp;pf_rd_s=center-1&amp;pf_rd_t=15506&amp;pf_rd_i=top&amp;ref_=chttp_tt_45</t>
  </si>
  <si>
    <t>Memento Poster</t>
  </si>
  <si>
    <t>R | 1h 53min | Mystery, Thriller | 25 May 2001 (USA)</t>
  </si>
  <si>
    <t>113 min</t>
  </si>
  <si>
    <t>Writers: Christopher Nolan (screenplay), Jonathan Nolan (short story "Memento Mori")</t>
  </si>
  <si>
    <t>Stars: Guy Pearce, Carrie-Anne Moss, Joe Pantoliano | See full cast &amp; crew Â»</t>
  </si>
  <si>
    <t>Memento (2000)</t>
  </si>
  <si>
    <t>Gross: $25,530,884 (USA) (9 November 2001)</t>
  </si>
  <si>
    <t>http://ia.media-imdb.com/images/M/MV5BMTc4MjUxNDAwN15BMl5BanBnXkFtZTcwMDMwNDg3OA@@._V1_UY268_CR9,0,182,268_AL_.jpg</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</si>
  <si>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Written by Scion013</t>
  </si>
  <si>
    <t>http://www.imdb.com/title/tt0209144/?pf_rd_m=A2FGELUUNOQJNL&amp;pf_rd_p=2398042102&amp;pf_rd_r=1X7MCR93P67MJYT56GA5&amp;pf_rd_s=center-1&amp;pf_rd_t=15506&amp;pf_rd_i=top&amp;ref_=chttp_tt_46</t>
  </si>
  <si>
    <t>Gladiator Poster</t>
  </si>
  <si>
    <t>Director: Ridley Scott</t>
  </si>
  <si>
    <t>R | 2h 35min | Action, Drama | 5 May 2000 (USA)</t>
  </si>
  <si>
    <t>155 min</t>
  </si>
  <si>
    <t>Writers: David Franzoni (story), David Franzoni (screenplay) | 2 more credits Â»</t>
  </si>
  <si>
    <t>Stars: Russell Crowe, Joaquin Phoenix, Connie Nielsen | See full cast &amp; crew Â»</t>
  </si>
  <si>
    <t>Gladiator (2000)</t>
  </si>
  <si>
    <t>Gross: ESP 3,252,726,610 (Spain) (29 June 2001)</t>
  </si>
  <si>
    <t>http://ia.media-imdb.com/images/M/MV5BMTgwMzQzNTQ1Ml5BMl5BanBnXkFtZTgwMDY2NTYxMTE@._V1_UX182_CR0,0,182,268_AL_.jpg</t>
  </si>
  <si>
    <t>Genres: Action | Drama</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</si>
  <si>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Written by Chris "Morphy" Terry</t>
  </si>
  <si>
    <t>http://www.imdb.com/title/tt0172495/?pf_rd_m=A2FGELUUNOQJNL&amp;pf_rd_p=2398042102&amp;pf_rd_r=1X7MCR93P67MJYT56GA5&amp;pf_rd_s=center-1&amp;pf_rd_t=15506&amp;pf_rd_i=top&amp;ref_=chttp_tt_47</t>
  </si>
  <si>
    <t>Apocalypse Now Poster</t>
  </si>
  <si>
    <t>Director: Francis Ford Coppola (as Francis Coppola)</t>
  </si>
  <si>
    <t>R | 2h 33min | Drama, War | 15 August 1979 (USA)</t>
  </si>
  <si>
    <t>153 min</t>
  </si>
  <si>
    <t>Writers: John Milius, Francis Ford Coppola (as Francis Coppola) | 1 more credit Â»</t>
  </si>
  <si>
    <t>Stars: Martin Sheen, Marlon Brando, Robert Duvall | See full cast &amp; crew Â»</t>
  </si>
  <si>
    <t>Apocalypse Now (1979)</t>
  </si>
  <si>
    <t>Gross: Â£338,493 (UK) (21 December 2001)</t>
  </si>
  <si>
    <t>http://ia.media-imdb.com/images/M/MV5BMTcyMzQ5NDM4OV5BMl5BanBnXkFtZTcwODUwNDg3OA@@._V1_UY268_CR9,0,182,268_AL_.jpg</t>
  </si>
  <si>
    <t>Genres: Drama | War</t>
  </si>
  <si>
    <t>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Written by Derek O'Cain</t>
  </si>
  <si>
    <t>http://www.imdb.com/title/tt0078788/?pf_rd_m=A2FGELUUNOQJNL&amp;pf_rd_p=2398042102&amp;pf_rd_r=1X7MCR93P67MJYT56GA5&amp;pf_rd_s=center-1&amp;pf_rd_t=15506&amp;pf_rd_i=top&amp;ref_=chttp_tt_48</t>
  </si>
  <si>
    <t>The Prestige Poster</t>
  </si>
  <si>
    <t>PG-13 | 2h 10min | Drama, Mystery, Sci-Fi | 20 October 2006 (USA)</t>
  </si>
  <si>
    <t>Writers: Jonathan Nolan (screenplay), Christopher Nolan (screenplay) | 1 more credit Â»</t>
  </si>
  <si>
    <t>Stars: Christian Bale, Hugh Jackman, Scarlett Johansson | See full cast &amp; crew Â»</t>
  </si>
  <si>
    <t>The Prestige (2006)</t>
  </si>
  <si>
    <t>Gross: $53,082,743 (USA) (2 February 2007)</t>
  </si>
  <si>
    <t>http://ia.media-imdb.com/images/M/MV5BMjA4NDI0MTIxNF5BMl5BanBnXkFtZTYwNTM0MzY2._V1_UX182_CR0,0,182,268_AL_.jpg</t>
  </si>
  <si>
    <t>Genres: Drama | Mystery | Sci-Fi | Thriller</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</si>
  <si>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Written by Claudio Carvalho, Rio de Janeiro, Brazil</t>
  </si>
  <si>
    <t>http://www.imdb.com/title/tt0482571/?pf_rd_m=A2FGELUUNOQJNL&amp;pf_rd_p=2398042102&amp;pf_rd_r=1X7MCR93P67MJYT56GA5&amp;pf_rd_s=center-1&amp;pf_rd_t=15506&amp;pf_rd_i=top&amp;ref_=chttp_tt_49</t>
  </si>
  <si>
    <t>Dr. Strangelove or: How I Learned to Stop Worrying and Love the Bomb Poster</t>
  </si>
  <si>
    <t>Director: Stanley Kubrick</t>
  </si>
  <si>
    <t>PG | 1h 35min | Comedy | 29 January 1964 (USA)</t>
  </si>
  <si>
    <t>95 min</t>
  </si>
  <si>
    <t>Writers: Stanley Kubrick (screenplay), Terry Southern (screenplay) | 2 more credits Â»</t>
  </si>
  <si>
    <t>Stars: Peter Sellers, George C. Scott, Sterling Hayden | See full cast &amp; crew Â»</t>
  </si>
  <si>
    <t>http://ia.media-imdb.com/images/M/MV5BMTU2ODM2NTkxNF5BMl5BanBnXkFtZTcwOTMwMzU3Mg@@._V1_UX182_CR0,0,182,268_AL_.jpg</t>
  </si>
  <si>
    <t>Genres: Comedy</t>
  </si>
  <si>
    <t>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Written by Huggo</t>
  </si>
  <si>
    <t>http://www.imdb.com/title/tt0057012/?pf_rd_m=A2FGELUUNOQJNL&amp;pf_rd_p=2398042102&amp;pf_rd_r=1X7MCR93P67MJYT56GA5&amp;pf_rd_s=center-1&amp;pf_rd_t=15506&amp;pf_rd_i=top&amp;ref_=chttp_tt_50</t>
  </si>
  <si>
    <t>Sunset Blvd. Poster</t>
  </si>
  <si>
    <t>Director: Billy Wilder</t>
  </si>
  <si>
    <t>Not Rated | 1h 50min | Drama, Film-Noir | 25 August 1950 (Australia)</t>
  </si>
  <si>
    <t>Writers: Charles Brackett, Billy Wilder | 1 more credit Â»</t>
  </si>
  <si>
    <t>Stars: William Holden, Gloria Swanson, Erich von Stroheim | See full cast &amp; crew Â»</t>
  </si>
  <si>
    <t>Sunset Blvd. (1950)</t>
  </si>
  <si>
    <t>Runtime: 110 min | 104 min (cut)</t>
  </si>
  <si>
    <t>http://ia.media-imdb.com/images/M/MV5BMTc3NDYzODAwNV5BMl5BanBnXkFtZTgwODg1MTczMTE@._V1_UX182_CR0,0,182,268_AL_.jpg</t>
  </si>
  <si>
    <t>Genres: Drama | Film-Noir</t>
  </si>
  <si>
    <t>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Written by alfiehitchie</t>
  </si>
  <si>
    <t>http://www.imdb.com/title/tt0043014/?pf_rd_m=A2FGELUUNOQJNL&amp;pf_rd_p=2398042102&amp;pf_rd_r=1X7MCR93P67MJYT56GA5&amp;pf_rd_s=center-1&amp;pf_rd_t=15506&amp;pf_rd_i=top&amp;ref_=chttp_tt_51</t>
  </si>
  <si>
    <t>The Lion King Poster</t>
  </si>
  <si>
    <t>Directors: Roger Allers, Rob Minkoff</t>
  </si>
  <si>
    <t>G | 1h 29min | Animation, Adventure, Drama | 24 June 1994 (USA)</t>
  </si>
  <si>
    <t>89 min</t>
  </si>
  <si>
    <t>Writers: Irene Mecchi (screenplay), Jonathan Roberts (screenplay) | 27 more credits Â»</t>
  </si>
  <si>
    <t>Stars: Matthew Broderick, Jeremy Irons, James Earl Jones | See full cast &amp; crew Â»</t>
  </si>
  <si>
    <t>The Lion King (1994)</t>
  </si>
  <si>
    <t>Gross: $422,783,777 (USA) (13 January 2012)</t>
  </si>
  <si>
    <t>http://ia.media-imdb.com/images/M/MV5BMjEyMzgwNTUzMl5BMl5BanBnXkFtZTcwNTMxMzM3Ng@@._V1_UY268_CR12,0,182,268_AL_.jpg</t>
  </si>
  <si>
    <t>Genres: Animation | Adventure | Drama | Family | Musical</t>
  </si>
  <si>
    <t>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Written by femaledragon1234</t>
  </si>
  <si>
    <t>http://www.imdb.com/title/tt0110357/?pf_rd_m=A2FGELUUNOQJNL&amp;pf_rd_p=2398042102&amp;pf_rd_r=1X7MCR93P67MJYT56GA5&amp;pf_rd_s=center-1&amp;pf_rd_t=15506&amp;pf_rd_i=top&amp;ref_=chttp_tt_52</t>
  </si>
  <si>
    <t>Alien Poster</t>
  </si>
  <si>
    <t>R | 1h 57min | Horror, Sci-Fi | 22 June 1979 (USA)</t>
  </si>
  <si>
    <t>117 min</t>
  </si>
  <si>
    <t>Writers: Dan O'Bannon (story), Ronald Shusett (story) | 1 more credit Â»</t>
  </si>
  <si>
    <t>Stars: Sigourney Weaver, Tom Skerritt, John Hurt | See full cast &amp; crew Â»</t>
  </si>
  <si>
    <t>Alien (1979)</t>
  </si>
  <si>
    <t>Gross: Â£379,140 (UK) (7 November 2003)</t>
  </si>
  <si>
    <t>http://ia.media-imdb.com/images/M/MV5BMTU1ODQ4NjQyOV5BMl5BanBnXkFtZTgwOTQ3NDU2MTE@._V1_UX182_CR0,0,182,268_AL_.jpg</t>
  </si>
  <si>
    <t>Genres: Horror | Sci-Fi</t>
  </si>
  <si>
    <t>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Written by blazesnakes9</t>
  </si>
  <si>
    <t>http://www.imdb.com/title/tt0078748/?pf_rd_m=A2FGELUUNOQJNL&amp;pf_rd_p=2398042102&amp;pf_rd_r=1X7MCR93P67MJYT56GA5&amp;pf_rd_s=center-1&amp;pf_rd_t=15506&amp;pf_rd_i=top&amp;ref_=chttp_tt_53</t>
  </si>
  <si>
    <t>The Great Dictator Poster</t>
  </si>
  <si>
    <t>Approved | 2h 5min | Comedy, Drama, War | 7 March 1941 (USA)</t>
  </si>
  <si>
    <t>Stars: Charles Chaplin, Paulette Goddard, Jack Oakie | See full cast &amp; crew Â»</t>
  </si>
  <si>
    <t>The Great Dictator (1940)</t>
  </si>
  <si>
    <t>Runtime: 125 min</t>
  </si>
  <si>
    <t>http://ia.media-imdb.com/images/M/MV5BMTQ5NDAwMDgzOV5BMl5BanBnXkFtZTgwNDI2MjA0MjE@._V1_UX182_CR0,0,182,268_AL_.jpg</t>
  </si>
  <si>
    <t>Genres: Comedy | Drama | War</t>
  </si>
  <si>
    <t>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Written by Huggo</t>
  </si>
  <si>
    <t>http://www.imdb.com/title/tt0032553/?pf_rd_m=A2FGELUUNOQJNL&amp;pf_rd_p=2398042102&amp;pf_rd_r=1X7MCR93P67MJYT56GA5&amp;pf_rd_s=center-1&amp;pf_rd_t=15506&amp;pf_rd_i=top&amp;ref_=chttp_tt_54</t>
  </si>
  <si>
    <t>The Lives of Others Poster</t>
  </si>
  <si>
    <t>Director: Florian Henckel von Donnersmarck</t>
  </si>
  <si>
    <t>R | 2h 17min | Drama, Thriller | 30 March 2007 (USA)</t>
  </si>
  <si>
    <t>Writer: Florian Henckel von Donnersmarck</t>
  </si>
  <si>
    <t>Stars: Ulrich MÃ¼he, Martina Gedeck, Sebastian Koch | See full cast &amp; crew Â»</t>
  </si>
  <si>
    <t>The Lives of Others (2006)</t>
  </si>
  <si>
    <t>Gross: $11,284,657 (USA) (7 September 2007)</t>
  </si>
  <si>
    <t>http://ia.media-imdb.com/images/M/MV5BNDUzNjYwNDYyNl5BMl5BanBnXkFtZTcwNjU3ODQ0MQ@@._V1_UX182_CR0,0,182,268_AL_.jpg</t>
  </si>
  <si>
    <t>Genres: Drama | Thriller</t>
  </si>
  <si>
    <t>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Written by garykmcd</t>
  </si>
  <si>
    <t>http://www.imdb.com/title/tt0405094/?pf_rd_m=A2FGELUUNOQJNL&amp;pf_rd_p=2398042102&amp;pf_rd_r=1X7MCR93P67MJYT56GA5&amp;pf_rd_s=center-1&amp;pf_rd_t=15506&amp;pf_rd_i=top&amp;ref_=chttp_tt_55</t>
  </si>
  <si>
    <t>Cinema Paradiso Poster</t>
  </si>
  <si>
    <t>Director: Giuseppe Tornatore</t>
  </si>
  <si>
    <t>R | 2h 35min | Drama | 23 February 1990 (USA)</t>
  </si>
  <si>
    <t>Writers: Giuseppe Tornatore (story), Giuseppe Tornatore (screenplay) | 2 more credits Â»</t>
  </si>
  <si>
    <t>Stars: Philippe Noiret, Enzo Cannavale, Antonella Attili | See full cast &amp; crew Â»</t>
  </si>
  <si>
    <t>Cinema Paradiso (1988)</t>
  </si>
  <si>
    <t>Gross: $11,990,401 (USA)</t>
  </si>
  <si>
    <t>http://ia.media-imdb.com/images/M/MV5BMjIzMTgzOTEwOF5BMl5BanBnXkFtZTgwNTUxNjcxMTE@._V1_UX182_CR0,0,182,268_AL_.jpg</t>
  </si>
  <si>
    <t>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Written by Graeme Roy &lt;gsr@cbmamiga.demon.co.uk&gt;</t>
  </si>
  <si>
    <t>http://www.imdb.com/title/tt0095765/?pf_rd_m=A2FGELUUNOQJNL&amp;pf_rd_p=2398042102&amp;pf_rd_r=1X7MCR93P67MJYT56GA5&amp;pf_rd_s=center-1&amp;pf_rd_t=15506&amp;pf_rd_i=top&amp;ref_=chttp_tt_56</t>
  </si>
  <si>
    <t>Django Unchained Poster</t>
  </si>
  <si>
    <t>R | 2h 45min | Drama, Western | 25 December 2012 (USA)</t>
  </si>
  <si>
    <t>Writer: Quentin Tarantino</t>
  </si>
  <si>
    <t>Stars: Jamie Foxx, Christoph Waltz, Leonardo DiCaprio | See full cast &amp; crew Â»</t>
  </si>
  <si>
    <t>Django Unchained (2012)</t>
  </si>
  <si>
    <t>Gross: $162,804,648 (USA) (10 May 2013)</t>
  </si>
  <si>
    <t>http://ia.media-imdb.com/images/M/MV5BMjIyNTQ5NjQ1OV5BMl5BanBnXkFtZTcwODg1MDU4OA@@._V1_UX182_CR0,0,182,268_AL_.jpg</t>
  </si>
  <si>
    <t>Genres: Drama | Western</t>
  </si>
  <si>
    <t>Former dentist, Dr. King Schultz, buys the freedom of a slave, Django, and trains him with the intent to make him his deputy bounty hunter. Instead, he is led to the site of Django's wife who is under the hands of Calvin Candie, a ruthless plantation owner. Written by BenLobel</t>
  </si>
  <si>
    <t>http://www.imdb.com/title/tt1853728/?pf_rd_m=A2FGELUUNOQJNL&amp;pf_rd_p=2398042102&amp;pf_rd_r=1X7MCR93P67MJYT56GA5&amp;pf_rd_s=center-1&amp;pf_rd_t=15506&amp;pf_rd_i=top&amp;ref_=chttp_tt_57</t>
  </si>
  <si>
    <t>The Shining Poster</t>
  </si>
  <si>
    <t>R | 2h 26min | Drama, Horror | 23 May 1980 (USA)</t>
  </si>
  <si>
    <t>144 min</t>
  </si>
  <si>
    <t>Writers: Stephen King (novel), Stanley Kubrick (screenplay) | 1 more credit Â»</t>
  </si>
  <si>
    <t>Stars: Jack Nicholson, Shelley Duvall, Danny Lloyd | See full cast &amp; crew Â»</t>
  </si>
  <si>
    <t>The Shining (1980)</t>
  </si>
  <si>
    <t>Production Co: Warner Bros., Hawk Films, Peregrine See more Â»</t>
  </si>
  <si>
    <t>http://ia.media-imdb.com/images/M/MV5BODMxMjE3NTA4Ml5BMl5BanBnXkFtZTgwNDc0NTIxMDE@._V1_UY268_CR0,0,182,268_AL_.jpg</t>
  </si>
  <si>
    <t>Genres: Drama | Horror</t>
  </si>
  <si>
    <t>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Written by J. S. Golden</t>
  </si>
  <si>
    <t>http://www.imdb.com/title/tt0081505/?pf_rd_m=A2FGELUUNOQJNL&amp;pf_rd_p=2398042102&amp;pf_rd_r=1X7MCR93P67MJYT56GA5&amp;pf_rd_s=center-1&amp;pf_rd_t=15506&amp;pf_rd_i=top&amp;ref_=chttp_tt_58</t>
  </si>
  <si>
    <t>Paths of Glory Poster</t>
  </si>
  <si>
    <t>Approved | 1h 28min | Drama, War | 25 October 1957 (West Germany)</t>
  </si>
  <si>
    <t>88 min</t>
  </si>
  <si>
    <t>Writers: Stanley Kubrick (screenplay), Calder Willingham (screenplay) | 2 more credits Â»</t>
  </si>
  <si>
    <t>Stars: Kirk Douglas, Ralph Meeker, Adolphe Menjou | See full cast &amp; crew Â»</t>
  </si>
  <si>
    <t>Paths of Glory (1957)</t>
  </si>
  <si>
    <t>Runtime: 88 min</t>
  </si>
  <si>
    <t>http://ia.media-imdb.com/images/M/MV5BMTUxNTcxMjI5NV5BMl5BanBnXkFtZTcwNTcyNjI3Mw@@._V1._CR17,1,331,497_UX182_CR0,0,182,268_AL_.jpg</t>
  </si>
  <si>
    <t>The futility and irony of the war in the trenches in WWI is shown as a unit commander in the French army must deal with the mutiny of his men and a glory-seeking general after part of his force falls back under fire in an impossible attack. Written by Keith Loh &lt;loh@sfu.ca&gt;</t>
  </si>
  <si>
    <t>http://www.imdb.com/title/tt0050825/?pf_rd_m=A2FGELUUNOQJNL&amp;pf_rd_p=2398042102&amp;pf_rd_r=1X7MCR93P67MJYT56GA5&amp;pf_rd_s=center-1&amp;pf_rd_t=15506&amp;pf_rd_i=top&amp;ref_=chttp_tt_59</t>
  </si>
  <si>
    <t>Grave of the Fireflies Poster</t>
  </si>
  <si>
    <t>Director: Isao Takahata</t>
  </si>
  <si>
    <t>Unrated | 1h 29min | Animation, Drama, War | 16 April 1988 (Japan)</t>
  </si>
  <si>
    <t>Writers: Akiyuki Nosaka (novel), Isao Takahata</t>
  </si>
  <si>
    <t>Stars: Tsutomu Tatsumi, Ayano Shiraishi, Akemi Yamaguchi | See full cast &amp; crew Â»</t>
  </si>
  <si>
    <t>Grave of the Fireflies (1988)</t>
  </si>
  <si>
    <t>Sound Mix: Mono | Dolby (as Dolby Stereo) (theatrical print)</t>
  </si>
  <si>
    <t>http://ia.media-imdb.com/images/M/MV5BMTgyMzUwMTMxMl5BMl5BanBnXkFtZTgwODYyMDk2MjE@._V1_UY268_CR0,0,182,268_AL_.jpg</t>
  </si>
  <si>
    <t>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Written by Corrected by Liron</t>
  </si>
  <si>
    <t>http://www.imdb.com/title/tt0095327/?pf_rd_m=A2FGELUUNOQJNL&amp;pf_rd_p=2398042102&amp;pf_rd_r=1X7MCR93P67MJYT56GA5&amp;pf_rd_s=center-1&amp;pf_rd_t=15506&amp;pf_rd_i=top&amp;ref_=chttp_tt_60</t>
  </si>
  <si>
    <t>The Dark Knight Rises Poster</t>
  </si>
  <si>
    <t>PG-13 | 2h 44min | Action, Thriller | 20 July 2012 (USA)</t>
  </si>
  <si>
    <t>164 min</t>
  </si>
  <si>
    <t>Stars: Christian Bale, Tom Hardy, Anne Hathaway | See full cast &amp; crew Â»</t>
  </si>
  <si>
    <t>The Dark Knight Rises (2012)</t>
  </si>
  <si>
    <t>Gross: $448,130,642 (USA) (7 December 2012)</t>
  </si>
  <si>
    <t>http://ia.media-imdb.com/images/M/MV5BMTk4ODQzNDY3Ml5BMl5BanBnXkFtZTcwODA0NTM4Nw@@._V1_UX182_CR0,0,182,268_AL_.jpg</t>
  </si>
  <si>
    <t>Genres: Action | Thriller</t>
  </si>
  <si>
    <t>Despite his tarnished reputation after the events of The Dark Knight, in which he took the rap for Dent's crimes, Batman feels compelled to intervene to assist the city and its police force which is struggling to cope with Bane's plans to destroy the city. Written by WellardRockard</t>
  </si>
  <si>
    <t>http://www.imdb.com/title/tt1345836/?pf_rd_m=A2FGELUUNOQJNL&amp;pf_rd_p=2398042102&amp;pf_rd_r=1X7MCR93P67MJYT56GA5&amp;pf_rd_s=center-1&amp;pf_rd_t=15506&amp;pf_rd_i=top&amp;ref_=chttp_tt_61</t>
  </si>
  <si>
    <t>WALLÂ·E Poster</t>
  </si>
  <si>
    <t>Director: Andrew Stanton</t>
  </si>
  <si>
    <t>G | 1h 38min | Animation, Adventure, Family | 27 June 2008 (USA)</t>
  </si>
  <si>
    <t>98 min</t>
  </si>
  <si>
    <t>Writers: Andrew Stanton (original story by), Pete Docter (original story by) | 2 more credits Â»</t>
  </si>
  <si>
    <t>Stars: Ben Burtt, Elissa Knight, Jeff Garlin | See full cast &amp; crew Â»</t>
  </si>
  <si>
    <t>WALLÂ·E (2008)</t>
  </si>
  <si>
    <t>Gross: $223,806,889 (USA) (2 January 2009)</t>
  </si>
  <si>
    <t>http://ia.media-imdb.com/images/M/MV5BMTczOTA3MzY2N15BMl5BanBnXkFtZTcwOTYwNjE2MQ@@._V1_UX182_CR0,0,182,268_AL_.jpg</t>
  </si>
  <si>
    <t>Genres: Animation | Adventure | Family | Sci-Fi</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</si>
  <si>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Written by Anonymous</t>
  </si>
  <si>
    <t>http://www.imdb.com/title/tt0910970/?pf_rd_m=A2FGELUUNOQJNL&amp;pf_rd_p=2398042102&amp;pf_rd_r=1X7MCR93P67MJYT56GA5&amp;pf_rd_s=center-1&amp;pf_rd_t=15506&amp;pf_rd_i=top&amp;ref_=chttp_tt_62</t>
  </si>
  <si>
    <t>American Beauty Poster</t>
  </si>
  <si>
    <t>Director: Sam Mendes</t>
  </si>
  <si>
    <t>R | 2h 2min | Drama, Romance | 1 October 1999 (USA)</t>
  </si>
  <si>
    <t>122 min</t>
  </si>
  <si>
    <t>Writer: Alan Ball</t>
  </si>
  <si>
    <t>Stars: Kevin Spacey, Annette Bening, Thora Birch | See full cast &amp; crew Â»</t>
  </si>
  <si>
    <t>American Beauty (1999)</t>
  </si>
  <si>
    <t>Gross: AUD 11,029,726 (Australia) (15 December 2000)</t>
  </si>
  <si>
    <t>http://ia.media-imdb.com/images/M/MV5BMjM4NTI5NzYyNV5BMl5BanBnXkFtZTgwNTkxNTYxMTE@._V1_UX182_CR0,0,182,268_AL_.jpg</t>
  </si>
  <si>
    <t>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Written by Jessie Skinner &lt;eietherbinge@hotmail.com&gt;</t>
  </si>
  <si>
    <t>http://www.imdb.com/title/tt0169547/?pf_rd_m=A2FGELUUNOQJNL&amp;pf_rd_p=2398042102&amp;pf_rd_r=1X7MCR93P67MJYT56GA5&amp;pf_rd_s=center-1&amp;pf_rd_t=15506&amp;pf_rd_i=top&amp;ref_=chttp_tt_63</t>
  </si>
  <si>
    <t>Aliens Poster</t>
  </si>
  <si>
    <t>R | 2h 17min | Action, Horror, Sci-Fi | 18 July 1986 (USA)</t>
  </si>
  <si>
    <t>Writers: James Cameron (story), David Giler (story) | 4 more credits Â»</t>
  </si>
  <si>
    <t>Stars: Sigourney Weaver, Michael Biehn, Carrie Henn | See full cast &amp; crew Â»</t>
  </si>
  <si>
    <t>Aliens (1986)</t>
  </si>
  <si>
    <t>Production Co: Twentieth Century Fox Film Corporation, Brandywine Productions, SLM Production Group See more Â»</t>
  </si>
  <si>
    <t>http://ia.media-imdb.com/images/M/MV5BMTYzNzU5MzQ4OV5BMl5BanBnXkFtZTcwMDcxNDg3OA@@._V1_UY268_CR9,0,182,268_AL_.jpg</t>
  </si>
  <si>
    <t>Genres: Action | Horror | Sci-Fi</t>
  </si>
  <si>
    <t>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Written by Brian Rawlings</t>
  </si>
  <si>
    <t>http://www.imdb.com/title/tt0090605/?pf_rd_m=A2FGELUUNOQJNL&amp;pf_rd_p=2398042102&amp;pf_rd_r=1X7MCR93P67MJYT56GA5&amp;pf_rd_s=center-1&amp;pf_rd_t=15506&amp;pf_rd_i=top&amp;ref_=chttp_tt_64</t>
  </si>
  <si>
    <t>Princess Mononoke Poster</t>
  </si>
  <si>
    <t>PG-13 | 2h 14min | Animation, Adventure, Fantasy | 12 July 1997 (Japan)</t>
  </si>
  <si>
    <t>134 min</t>
  </si>
  <si>
    <t>Stars: YÃ´ji Matsuda, Yuriko Ishida, YÃ»ko Tanaka | See full cast &amp; crew Â»</t>
  </si>
  <si>
    <t>Princess Mononoke (1997)</t>
  </si>
  <si>
    <t>Production Co: DENTSU Music And Entertainment, Nibariki, Nippon Television Network (NTV) See more Â»</t>
  </si>
  <si>
    <t>http://ia.media-imdb.com/images/M/MV5BMjgzNTUwODQzN15BMl5BanBnXkFtZTcwMTc4ODE3OQ@@._V1_UX182_CR0,0,182,268_AL_.jpg</t>
  </si>
  <si>
    <t>Genres: Animation | Adventure | Fantasy</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</si>
  <si>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Written by Christopher Taguchi</t>
  </si>
  <si>
    <t>http://www.imdb.com/title/tt0119698/?pf_rd_m=A2FGELUUNOQJNL&amp;pf_rd_p=2398042102&amp;pf_rd_r=1X7MCR93P67MJYT56GA5&amp;pf_rd_s=center-1&amp;pf_rd_t=15506&amp;pf_rd_i=top&amp;ref_=chttp_tt_65</t>
  </si>
  <si>
    <t>Oldboy Poster</t>
  </si>
  <si>
    <t>Director: Chan-wook Park</t>
  </si>
  <si>
    <t>R | 2h | Drama, Mystery, Thriller | 21 November 2003 (South Korea)</t>
  </si>
  <si>
    <t>120 min</t>
  </si>
  <si>
    <t>Writers: Garon Tsuchiya (story), Nobuaki Minegishi (comic) | 4 more credits Â»</t>
  </si>
  <si>
    <t>Stars: Min-sik Choi, Ji-tae Yu, Hye-jeong Kang | See full cast &amp; crew Â»</t>
  </si>
  <si>
    <t>Oldboy (2003)</t>
  </si>
  <si>
    <t>Gross: $2,181,290 (USA) (20 December 2013)</t>
  </si>
  <si>
    <t>http://ia.media-imdb.com/images/M/MV5BMTI3NTQyMzU5M15BMl5BanBnXkFtZTcwMTM2MjgyMQ@@._V1_UX182_CR0,0,182,268_AL_.jpg</t>
  </si>
  <si>
    <t>Genres: Drama | Mystery | Thriller</t>
  </si>
  <si>
    <t>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Written by Jacksrevenge</t>
  </si>
  <si>
    <t>http://www.imdb.com/title/tt0364569/?pf_rd_m=A2FGELUUNOQJNL&amp;pf_rd_p=2398042102&amp;pf_rd_r=1X7MCR93P67MJYT56GA5&amp;pf_rd_s=center-1&amp;pf_rd_t=15506&amp;pf_rd_i=top&amp;ref_=chttp_tt_66</t>
  </si>
  <si>
    <t>Citizen Kane Poster</t>
  </si>
  <si>
    <t>Director: Orson Welles</t>
  </si>
  <si>
    <t>Approved | 1h 59min | Drama, Mystery | 5 September 1941 (USA)</t>
  </si>
  <si>
    <t>Writers: Herman J. Mankiewicz (original screen play), Orson Welles (original screen play)</t>
  </si>
  <si>
    <t>Stars: Orson Welles, Joseph Cotten, Dorothy Comingore | See full cast &amp; crew Â»</t>
  </si>
  <si>
    <t>Citizen Kane (1941)</t>
  </si>
  <si>
    <t>Runtime: 119 min</t>
  </si>
  <si>
    <t>http://ia.media-imdb.com/images/M/MV5BMTQ2Mjc1MDQwMl5BMl5BanBnXkFtZTcwNzUyOTUyMg@@._V1_UX182_CR0,0,182,268_AL_.jpg</t>
  </si>
  <si>
    <t>Genres: Drama | Mystery</t>
  </si>
  <si>
    <t>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Written by Zack H.</t>
  </si>
  <si>
    <t>http://www.imdb.com/title/tt0033467/?pf_rd_m=A2FGELUUNOQJNL&amp;pf_rd_p=2398042102&amp;pf_rd_r=1X7MCR93P67MJYT56GA5&amp;pf_rd_s=center-1&amp;pf_rd_t=15506&amp;pf_rd_i=top&amp;ref_=chttp_tt_67</t>
  </si>
  <si>
    <t>North by Northwest Poster</t>
  </si>
  <si>
    <t>Approved | 2h 16min | Adventure, Crime, Mystery | 26 September 1959 (Japan)</t>
  </si>
  <si>
    <t>Writer: Ernest Lehman</t>
  </si>
  <si>
    <t>Stars: Cary Grant, Eva Marie Saint, James Mason | See full cast &amp; crew Â»</t>
  </si>
  <si>
    <t>North by Northwest (1959)</t>
  </si>
  <si>
    <t>Runtime: 136 min</t>
  </si>
  <si>
    <t>http://ia.media-imdb.com/images/M/MV5BMjQwMTQ0MzgwNl5BMl5BanBnXkFtZTgwNjc4ODE4MzE@._V1_UX182_CR0,0,182,268_AL_.jpg</t>
  </si>
  <si>
    <t>Genres: Adventure | Crime | Mystery | Thriller</t>
  </si>
  <si>
    <t>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Written by garykmcd</t>
  </si>
  <si>
    <t>http://www.imdb.com/title/tt0053125/?pf_rd_m=A2FGELUUNOQJNL&amp;pf_rd_p=2398042102&amp;pf_rd_r=1X7MCR93P67MJYT56GA5&amp;pf_rd_s=center-1&amp;pf_rd_t=15506&amp;pf_rd_i=top&amp;ref_=chttp_tt_68</t>
  </si>
  <si>
    <t>Once Upon a Time in America Poster</t>
  </si>
  <si>
    <t>R | 3h 49min | Crime, Drama | 1 June 1984 (USA)</t>
  </si>
  <si>
    <t>229 min</t>
  </si>
  <si>
    <t>Writers: Harry Grey (novel), Leonardo Benvenuti (screenplay) | 6 more credits Â»</t>
  </si>
  <si>
    <t>Stars: Robert De Niro, James Woods, Elizabeth McGovern | See full cast &amp; crew Â»</t>
  </si>
  <si>
    <t>Once Upon a Time in America (1984)</t>
  </si>
  <si>
    <t>Production Co: Ladd Company, The, Embassy International Pictures, PSO International See more Â»</t>
  </si>
  <si>
    <t>http://ia.media-imdb.com/images/M/MV5BNDMwMDcyODkzOV5BMl5BanBnXkFtZTcwNTQ1Njg3OA@@._V1_UY268_CR3,0,182,268_AL_.jpg</t>
  </si>
  <si>
    <t>Epic tale of a group of Jewish gangsters in New York, from childhood, through their glory years during prohibition, and their meeting again 35 years later. Written by Andrew Welsh &lt;andreww@bnr.ca&gt;</t>
  </si>
  <si>
    <t>http://www.imdb.com/title/tt0087843/?pf_rd_m=A2FGELUUNOQJNL&amp;pf_rd_p=2398042102&amp;pf_rd_r=1X7MCR93P67MJYT56GA5&amp;pf_rd_s=center-1&amp;pf_rd_t=15506&amp;pf_rd_i=top&amp;ref_=chttp_tt_69</t>
  </si>
  <si>
    <t>Vertigo Poster</t>
  </si>
  <si>
    <t>PG | 2h 8min | Mystery, Romance, Thriller | 1958 (UK)</t>
  </si>
  <si>
    <t>128 min</t>
  </si>
  <si>
    <t>Writers: Alec Coppel (screenplay), Samuel A. Taylor (screenplay) (as Samuel Taylor) | 2 more credits Â»</t>
  </si>
  <si>
    <t>Stars: James Stewart, Kim Novak, Barbara Bel Geddes | See full cast &amp; crew Â»</t>
  </si>
  <si>
    <t>Vertigo (1958)</t>
  </si>
  <si>
    <t>Production Co: Alfred J. Hitchcock Productions See more Â»</t>
  </si>
  <si>
    <t>http://ia.media-imdb.com/images/M/MV5BNzY0NzQyNzQzOF5BMl5BanBnXkFtZTcwMTgwNTk4OQ@@._V1_UX182_CR0,0,182,268_AL_.jpg</t>
  </si>
  <si>
    <t>Genres: Mystery | Romance | Thriller</t>
  </si>
  <si>
    <t>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Written by filmfactsman</t>
  </si>
  <si>
    <t>http://www.imdb.com/title/tt0052357/?pf_rd_m=A2FGELUUNOQJNL&amp;pf_rd_p=2398042102&amp;pf_rd_r=1X7MCR93P67MJYT56GA5&amp;pf_rd_s=center-1&amp;pf_rd_t=15506&amp;pf_rd_i=top&amp;ref_=chttp_tt_70</t>
  </si>
  <si>
    <t>Das Boot Poster</t>
  </si>
  <si>
    <t>Director: Wolfgang Petersen</t>
  </si>
  <si>
    <t>R | 2h 29min | Adventure, Drama, Thriller | 10 February 1982 (USA)</t>
  </si>
  <si>
    <t>149 min</t>
  </si>
  <si>
    <t>Writers: Wolfgang Petersen (screenplay), Lothar G. Buchheim (novel)</t>
  </si>
  <si>
    <t>Stars: JÃ¼rgen Prochnow, Herbert GrÃ¶nemeyer, Klaus Wennemann | See full cast &amp; crew Â»</t>
  </si>
  <si>
    <t>Das Boot (1981)</t>
  </si>
  <si>
    <t>Gross: $11,433,134 (USA) (25 April 1997)</t>
  </si>
  <si>
    <t>http://ia.media-imdb.com/images/M/MV5BMjE5Mzk5OTQ0Nl5BMl5BanBnXkFtZTYwNzUwMTQ5._V1_UX182_CR0,0,182,268_AL_.jpg</t>
  </si>
  <si>
    <t>Genres: Adventure | Drama | Thriller | War</t>
  </si>
  <si>
    <t>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Written by Anthony Hughes &lt;husnock31@hotmail.com&gt;</t>
  </si>
  <si>
    <t>http://www.imdb.com/title/tt0082096/?pf_rd_m=A2FGELUUNOQJNL&amp;pf_rd_p=2398042102&amp;pf_rd_r=1X7MCR93P67MJYT56GA5&amp;pf_rd_s=center-1&amp;pf_rd_t=15506&amp;pf_rd_i=top&amp;ref_=chttp_tt_71</t>
  </si>
  <si>
    <t>Star Wars: Episode VI - Return of the Jedi Poster</t>
  </si>
  <si>
    <t>Director: Richard Marquand</t>
  </si>
  <si>
    <t>PG | 2h 11min | Action, Adventure, Fantasy | 25 May 1983 (USA)</t>
  </si>
  <si>
    <t>131 min</t>
  </si>
  <si>
    <t>Writers: Lawrence Kasdan (screenplay), George Lucas (screenplay) | 1 more credit Â»</t>
  </si>
  <si>
    <t>Star Wars: Episode VI - Return of the Jedi (1983)</t>
  </si>
  <si>
    <t>Gross: $309,125,409 (USA) (6 June 1997)</t>
  </si>
  <si>
    <t>http://ia.media-imdb.com/images/M/MV5BMTQ0MzI1NjYwOF5BMl5BanBnXkFtZTgwODU3NDU2MTE@._V1._CR93,97,1209,1861_UX182_CR0,0,182,268_AL_.jpg</t>
  </si>
  <si>
    <t>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Written by Colin Tinto &lt;cst@imdb.com&gt;</t>
  </si>
  <si>
    <t>http://www.imdb.com/title/tt0086190/?pf_rd_m=A2FGELUUNOQJNL&amp;pf_rd_p=2398042102&amp;pf_rd_r=1X7MCR93P67MJYT56GA5&amp;pf_rd_s=center-1&amp;pf_rd_t=15506&amp;pf_rd_i=top&amp;ref_=chttp_tt_72</t>
  </si>
  <si>
    <t>M Poster</t>
  </si>
  <si>
    <t>Director: Fritz Lang</t>
  </si>
  <si>
    <t>Not Rated | 1h 39min | Crime, Drama, Mystery | 31 August 1931 (Sweden)</t>
  </si>
  <si>
    <t>Writers: Thea von Harbou (script), Fritz Lang (script)</t>
  </si>
  <si>
    <t>Stars: Peter Lorre, Ellen Widmann, Inge Landgut | See full cast &amp; crew Â»</t>
  </si>
  <si>
    <t>M (1931)</t>
  </si>
  <si>
    <t>http://ia.media-imdb.com/images/M/MV5BMTQyNjA5NzU5MV5BMl5BanBnXkFtZTgwMDk1MTA5MTE@._V1_UY268_CR3,0,182,268_AL_.jpg</t>
  </si>
  <si>
    <t>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Written by Claudio Carvalho, Rio de Janeiro, Brazil</t>
  </si>
  <si>
    <t>http://www.imdb.com/title/tt0022100/?pf_rd_m=A2FGELUUNOQJNL&amp;pf_rd_p=2398042102&amp;pf_rd_r=1X7MCR93P67MJYT56GA5&amp;pf_rd_s=center-1&amp;pf_rd_t=15506&amp;pf_rd_i=top&amp;ref_=chttp_tt_73</t>
  </si>
  <si>
    <t>Witness for the Prosecution Poster</t>
  </si>
  <si>
    <t>Approved | 1h 56min | Drama, Mystery | 6 February 1958 (USA)</t>
  </si>
  <si>
    <t>Writers: Agatha Christie (in Agatha Christie's international stage success), Billy Wilder (screen play) | 2 more credits Â»</t>
  </si>
  <si>
    <t>Stars: Tyrone Power, Marlene Dietrich, Charles Laughton | See full cast &amp; crew Â»</t>
  </si>
  <si>
    <t>Witness for the Prosecution (1957)</t>
  </si>
  <si>
    <t>Runtime: 116 min</t>
  </si>
  <si>
    <t>http://ia.media-imdb.com/images/M/MV5BMTc0MjgyNTUyNF5BMl5BanBnXkFtZTcwNDQzMDg0Nw@@._V1_UX182_CR0,0,182,268_AL_.jpg</t>
  </si>
  <si>
    <t>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Written by Huggo</t>
  </si>
  <si>
    <t>http://www.imdb.com/title/tt0051201/?pf_rd_m=A2FGELUUNOQJNL&amp;pf_rd_p=2398042102&amp;pf_rd_r=1X7MCR93P67MJYT56GA5&amp;pf_rd_s=center-1&amp;pf_rd_t=15506&amp;pf_rd_i=top&amp;ref_=chttp_tt_74</t>
  </si>
  <si>
    <t>AmÃ©lie Poster</t>
  </si>
  <si>
    <t>Director: Jean-Pierre Jeunet</t>
  </si>
  <si>
    <t>R | 2h 2min | Comedy, Romance | 8 February 2002 (USA)</t>
  </si>
  <si>
    <t>Writers: Guillaume Laurant (scenario), Jean-Pierre Jeunet (scenario) | 1 more credit Â»</t>
  </si>
  <si>
    <t>Stars: Audrey Tautou, Mathieu Kassovitz, Rufus | See full cast &amp; crew Â»</t>
  </si>
  <si>
    <t>AmÃ©lie (2001)</t>
  </si>
  <si>
    <t>Gross: $33,201,661 (USA) (28 June 2002)</t>
  </si>
  <si>
    <t>http://ia.media-imdb.com/images/M/MV5BMTYzNjkxMTczOF5BMl5BanBnXkFtZTgwODg5NDc2MjE@._V1_UX182_CR0,0,182,268_AL_.jpg</t>
  </si>
  <si>
    <t>Genres: Comedy | Romance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</si>
  <si>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Written by spragg_s</t>
  </si>
  <si>
    <t>http://www.imdb.com/title/tt0211915/?pf_rd_m=A2FGELUUNOQJNL&amp;pf_rd_p=2398042102&amp;pf_rd_r=1X7MCR93P67MJYT56GA5&amp;pf_rd_s=center-1&amp;pf_rd_t=15506&amp;pf_rd_i=top&amp;ref_=chttp_tt_75</t>
  </si>
  <si>
    <t>Reservoir Dogs Poster</t>
  </si>
  <si>
    <t>R | 1h 39min | Crime, Thriller | 2 September 1992 (France)</t>
  </si>
  <si>
    <t>99 min</t>
  </si>
  <si>
    <t>Writers: Quentin Tarantino, Roger Avary (background radio dialog) | 1 more credit Â»</t>
  </si>
  <si>
    <t>Stars: Harvey Keitel, Tim Roth, Michael Madsen | See full cast &amp; crew Â»</t>
  </si>
  <si>
    <t>Reservoir Dogs (1992)</t>
  </si>
  <si>
    <t>Production Co: Live Entertainment, Dog Eat Dog Productions Inc. See more Â»</t>
  </si>
  <si>
    <t>http://ia.media-imdb.com/images/M/MV5BMTQxMTAwMDQ3Nl5BMl5BanBnXkFtZTcwODMwNTgzMQ@@._V1_UY268_CR3,0,182,268_AL_.jpg</t>
  </si>
  <si>
    <t>Genres: Crime | Thriller</t>
  </si>
  <si>
    <t>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Written by Soumitra</t>
  </si>
  <si>
    <t>http://www.imdb.com/title/tt0105236/?pf_rd_m=A2FGELUUNOQJNL&amp;pf_rd_p=2398042102&amp;pf_rd_r=1X7MCR93P67MJYT56GA5&amp;pf_rd_s=center-1&amp;pf_rd_t=15506&amp;pf_rd_i=top&amp;ref_=chttp_tt_76</t>
  </si>
  <si>
    <t>Braveheart Poster</t>
  </si>
  <si>
    <t>Director: Mel Gibson</t>
  </si>
  <si>
    <t>R | 2h 58min | Biography, Drama, History | 24 May 1995 (USA)</t>
  </si>
  <si>
    <t>Writer: Randall Wallace</t>
  </si>
  <si>
    <t>Stars: Mel Gibson, Sophie Marceau, Patrick McGoohan | See full cast &amp; crew Â»</t>
  </si>
  <si>
    <t>Braveheart (1995)</t>
  </si>
  <si>
    <t>http://ia.media-imdb.com/images/M/MV5BNjA4ODYxMDU3Nl5BMl5BanBnXkFtZTcwMzkzMTk3OA@@._V1_UX182_CR0,0,182,268_AL_.jpg</t>
  </si>
  <si>
    <t>Genres: Biography | Drama | History | War</t>
  </si>
  <si>
    <t>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Written by Anonymous</t>
  </si>
  <si>
    <t>http://www.imdb.com/title/tt0112573/?pf_rd_m=A2FGELUUNOQJNL&amp;pf_rd_p=2398042102&amp;pf_rd_r=1X7MCR93P67MJYT56GA5&amp;pf_rd_s=center-1&amp;pf_rd_t=15506&amp;pf_rd_i=top&amp;ref_=chttp_tt_77</t>
  </si>
  <si>
    <t>Requiem for a Dream Poster</t>
  </si>
  <si>
    <t>Director: Darren Aronofsky</t>
  </si>
  <si>
    <t>R | 1h 42min | Drama | 15 December 2000 (USA)</t>
  </si>
  <si>
    <t>Writers: Hubert Selby Jr. (based on the book by), Hubert Selby Jr. (screenplay) | 1 more credit Â»</t>
  </si>
  <si>
    <t>Stars: Ellen Burstyn, Jared Leto, Jennifer Connelly | See full cast &amp; crew Â»</t>
  </si>
  <si>
    <t>Requiem for a Dream (2000)</t>
  </si>
  <si>
    <t>Gross: ESP 15,606,075 (Spain) (29 June 2001)</t>
  </si>
  <si>
    <t>http://ia.media-imdb.com/images/M/MV5BMTkzODMzODYwOF5BMl5BanBnXkFtZTcwODM2NjA2NQ@@._V1_UY268_CR2,0,182,268_AL_.jpg</t>
  </si>
  <si>
    <t>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Written by Jeff Mellinger &lt;jmell@uclink4.berkeley.edu&gt;</t>
  </si>
  <si>
    <t>http://www.imdb.com/title/tt0180093/?pf_rd_m=A2FGELUUNOQJNL&amp;pf_rd_p=2398042102&amp;pf_rd_r=1X7MCR93P67MJYT56GA5&amp;pf_rd_s=center-1&amp;pf_rd_t=15506&amp;pf_rd_i=top&amp;ref_=chttp_tt_78</t>
  </si>
  <si>
    <t>A Clockwork Orange Poster</t>
  </si>
  <si>
    <t>X | 2h 16min | Crime, Drama, Sci-Fi | 2 February 1972 (USA)</t>
  </si>
  <si>
    <t>Writers: Stanley Kubrick (screenplay), Anthony Burgess (novel)</t>
  </si>
  <si>
    <t>Stars: Malcolm McDowell, Patrick Magee, Michael Bates | See full cast &amp; crew Â»</t>
  </si>
  <si>
    <t>A Clockwork Orange (1971)</t>
  </si>
  <si>
    <t>Production Co: Warner Bros., Hawk Films See more Â»</t>
  </si>
  <si>
    <t>http://ia.media-imdb.com/images/M/MV5BMTY3MjM1Mzc4N15BMl5BanBnXkFtZTgwODM0NzAxMDE@._V1_UX182_CR0,0,182,268_AL_.jpg</t>
  </si>
  <si>
    <t>Genres: Crime | Drama | Sci-Fi</t>
  </si>
  <si>
    <t>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Written by Nikki Carlyle</t>
  </si>
  <si>
    <t>http://www.imdb.com/title/tt0066921/?pf_rd_m=A2FGELUUNOQJNL&amp;pf_rd_p=2398042102&amp;pf_rd_r=1X7MCR93P67MJYT56GA5&amp;pf_rd_s=center-1&amp;pf_rd_t=15506&amp;pf_rd_i=top&amp;ref_=chttp_tt_79</t>
  </si>
  <si>
    <t>Taxi Driver Poster</t>
  </si>
  <si>
    <t>R | 1h 53min | Crime, Drama | 8 February 1976 (USA)</t>
  </si>
  <si>
    <t>Writer: Paul Schrader</t>
  </si>
  <si>
    <t>Stars: Robert De Niro, Jodie Foster, Cybill Shepherd | See full cast &amp; crew Â»</t>
  </si>
  <si>
    <t>Taxi Driver (1976)</t>
  </si>
  <si>
    <t>Production Co: Columbia Pictures Corporation, Bill/Phillips, Italo/Judeo Productions See more Â»</t>
  </si>
  <si>
    <t>http://ia.media-imdb.com/images/M/MV5BMTQ1Nzg3MDQwN15BMl5BanBnXkFtZTcwNDE2NDU2MQ@@._V1_UY268_CR7,0,182,268_AL_.jpg</t>
  </si>
  <si>
    <t>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Written by Huggo</t>
  </si>
  <si>
    <t>http://www.imdb.com/title/tt0075314/?pf_rd_m=A2FGELUUNOQJNL&amp;pf_rd_p=2398042102&amp;pf_rd_r=1X7MCR93P67MJYT56GA5&amp;pf_rd_s=center-1&amp;pf_rd_t=15506&amp;pf_rd_i=top&amp;ref_=chttp_tt_80</t>
  </si>
  <si>
    <t>Toy Story 3 Poster</t>
  </si>
  <si>
    <t>Director: Lee Unkrich</t>
  </si>
  <si>
    <t>G | 1h 43min | Animation, Adventure, Comedy | 18 June 2010 (USA)</t>
  </si>
  <si>
    <t>103 min</t>
  </si>
  <si>
    <t>Writers: John Lasseter (story), Andrew Stanton (story) | 2 more credits Â»</t>
  </si>
  <si>
    <t>Stars: Tom Hanks, Tim Allen, Joan Cusack | See full cast &amp; crew Â»</t>
  </si>
  <si>
    <t>Toy Story 3 (2010)</t>
  </si>
  <si>
    <t>Gross: $414,984,497 (USA) (26 November 2010)</t>
  </si>
  <si>
    <t>http://ia.media-imdb.com/images/M/MV5BMTgxOTY4Mjc0MF5BMl5BanBnXkFtZTcwNTA4MDQyMw@@._V1_UY268_CR3,0,182,268_AL_.jpg</t>
  </si>
  <si>
    <t>Genres: Animation | Adventure | Comedy | Family | Fantasy</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</si>
  <si>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Written by Walt Disney Studios</t>
  </si>
  <si>
    <t>http://www.imdb.com/title/tt0435761/?pf_rd_m=A2FGELUUNOQJNL&amp;pf_rd_p=2398042102&amp;pf_rd_r=1X7MCR93P67MJYT56GA5&amp;pf_rd_s=center-1&amp;pf_rd_t=15506&amp;pf_rd_i=top&amp;ref_=chttp_tt_81</t>
  </si>
  <si>
    <t>Double Indemnity Poster</t>
  </si>
  <si>
    <t>Passed | 1h 47min | Crime, Drama, Film-Noir | 24 April 1944 (USA)</t>
  </si>
  <si>
    <t>Writers: Billy Wilder (screenplay), Raymond Chandler (screenplay) | 1 more credit Â»</t>
  </si>
  <si>
    <t>Stars: Fred MacMurray, Barbara Stanwyck, Edward G. Robinson | See full cast &amp; crew Â»</t>
  </si>
  <si>
    <t>Double Indemnity (1944)</t>
  </si>
  <si>
    <t>http://ia.media-imdb.com/images/M/MV5BMTQzOTE4MTIzMV5BMl5BanBnXkFtZTgwODc1NDQ5MDE@._V1_UX182_CR0,0,182,268_AL_.jpg</t>
  </si>
  <si>
    <t>Genres: Crime | Drama | Film-Noir | Mystery | Thriller</t>
  </si>
  <si>
    <t>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Written by Claudio Carvalho, Rio de Janeiro, Brazil</t>
  </si>
  <si>
    <t>http://www.imdb.com/title/tt0036775/?pf_rd_m=A2FGELUUNOQJNL&amp;pf_rd_p=2398042102&amp;pf_rd_r=1X7MCR93P67MJYT56GA5&amp;pf_rd_s=center-1&amp;pf_rd_t=15506&amp;pf_rd_i=top&amp;ref_=chttp_tt_82</t>
  </si>
  <si>
    <t>To Kill a Mockingbird Poster</t>
  </si>
  <si>
    <t>Director: Robert Mulligan</t>
  </si>
  <si>
    <t>Not Rated | 2h 9min | Crime, Drama | 16 March 1963 (USA)</t>
  </si>
  <si>
    <t>129 min</t>
  </si>
  <si>
    <t>Writers: Harper Lee (based on her novel "To Kill a Mockingbird"), Horton Foote (screenplay)</t>
  </si>
  <si>
    <t>Stars: Gregory Peck, John Megna, Frank Overton | See full cast &amp; crew Â»</t>
  </si>
  <si>
    <t>To Kill a Mockingbird (1962)</t>
  </si>
  <si>
    <t>http://ia.media-imdb.com/images/M/MV5BMjA4MzI1NDY2Nl5BMl5BanBnXkFtZTcwMTcyODc5Mw@@._V1_UX182_CR0,0,182,268_AL_.jpg</t>
  </si>
  <si>
    <t>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Written by Brian Daly &lt;bd64kcmo@aol.com&gt;</t>
  </si>
  <si>
    <t>http://www.imdb.com/title/tt0056592/?pf_rd_m=A2FGELUUNOQJNL&amp;pf_rd_p=2398042102&amp;pf_rd_r=1X7MCR93P67MJYT56GA5&amp;pf_rd_s=center-1&amp;pf_rd_t=15506&amp;pf_rd_i=top&amp;ref_=chttp_tt_83</t>
  </si>
  <si>
    <t>Lawrence of Arabia Poster</t>
  </si>
  <si>
    <t>Director: David Lean</t>
  </si>
  <si>
    <t>PG | 3h 36min | Adventure, Biography, Drama | 11 December 1962 (UK)</t>
  </si>
  <si>
    <t>216 min</t>
  </si>
  <si>
    <t>Writers: T.E. Lawrence (writings), Robert Bolt (screenplay) | 1 more credit Â»</t>
  </si>
  <si>
    <t>Stars: Peter O'Toole, Alec Guinness, Anthony Quinn | See full cast &amp; crew Â»</t>
  </si>
  <si>
    <t>Lawrence of Arabia (1962)</t>
  </si>
  <si>
    <t>Gross: $6,000,000 (USA)</t>
  </si>
  <si>
    <t>http://ia.media-imdb.com/images/M/MV5BMzAwMjM4NzA2OV5BMl5BanBnXkFtZTcwMDI0NzAwMQ@@._V1_UY268_CR0,0,182,268_AL_.jpg</t>
  </si>
  <si>
    <t>Genres: Adventure | Biography | Drama | History | War</t>
  </si>
  <si>
    <t>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Written by alfiehitchie</t>
  </si>
  <si>
    <t>http://www.imdb.com/title/tt0056172/?pf_rd_m=A2FGELUUNOQJNL&amp;pf_rd_p=2398042102&amp;pf_rd_r=1X7MCR93P67MJYT56GA5&amp;pf_rd_s=center-1&amp;pf_rd_t=15506&amp;pf_rd_i=top&amp;ref_=chttp_tt_84</t>
  </si>
  <si>
    <t>Eternal Sunshine of the Spotless Mind Poster</t>
  </si>
  <si>
    <t>Director: Michel Gondry</t>
  </si>
  <si>
    <t>R | 1h 48min | Drama, Romance, Sci-Fi | 19 March 2004 (USA)</t>
  </si>
  <si>
    <t>108 min</t>
  </si>
  <si>
    <t>Writers: Charlie Kaufman (story), Michel Gondry (story) | 2 more credits Â»</t>
  </si>
  <si>
    <t>Stars: Jim Carrey, Kate Winslet, Tom Wilkinson | See full cast &amp; crew Â»</t>
  </si>
  <si>
    <t>Eternal Sunshine of the Spotless Mind (2004)</t>
  </si>
  <si>
    <t>Gross: $1,747,623 (Japan) (8 April 2005)</t>
  </si>
  <si>
    <t>http://ia.media-imdb.com/images/M/MV5BMTY4NzcwODg3Nl5BMl5BanBnXkFtZTcwNTEwOTMyMw@@._V1_UX182_CR0,0,182,268_AL_.jpg</t>
  </si>
  <si>
    <t>Genres: Drama | Romance | Sci-Fi</t>
  </si>
  <si>
    <t>A man, Joel Barish, heartbroken that his girlfriend Clementine underwent a procedure to erase him from her memory, decides to do the same. However, as he watches his memories of her fade away, he realizes that he still loves her, and may be too late to correct his mistake. Written by anonymous</t>
  </si>
  <si>
    <t>http://www.imdb.com/title/tt0338013/?pf_rd_m=A2FGELUUNOQJNL&amp;pf_rd_p=2398042102&amp;pf_rd_r=1X7MCR93P67MJYT56GA5&amp;pf_rd_s=center-1&amp;pf_rd_t=15506&amp;pf_rd_i=top&amp;ref_=chttp_tt_85</t>
  </si>
  <si>
    <t>Deadpool Poster</t>
  </si>
  <si>
    <t>Director: Tim Miller</t>
  </si>
  <si>
    <t>R | 1h 48min | Action, Adventure, Comedy | 12 February 2016 (USA)</t>
  </si>
  <si>
    <t>Writers: Rhett Reese, Paul Wernick | 2 more credits Â»</t>
  </si>
  <si>
    <t>Stars: Ryan Reynolds, Morena Baccarin, T.J. Miller | See full cast &amp; crew Â»</t>
  </si>
  <si>
    <t>Deadpool (2016)</t>
  </si>
  <si>
    <t>Gross: $330,803,968 (USA) (15 March 2016)</t>
  </si>
  <si>
    <t>http://ia.media-imdb.com/images/M/MV5BMjQyODg5Njc4N15BMl5BanBnXkFtZTgwMzExMjE3NzE@._V1_UY268_CR1,0,182,268_AL_.jpg</t>
  </si>
  <si>
    <t>Genres: Action | Adventure | Comedy | Sci-Fi</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</si>
  <si>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Written by 20th Century Fox</t>
  </si>
  <si>
    <t>http://www.imdb.com/title/tt1431045/?pf_rd_m=A2FGELUUNOQJNL&amp;pf_rd_p=2398042102&amp;pf_rd_r=1X7MCR93P67MJYT56GA5&amp;pf_rd_s=center-1&amp;pf_rd_t=15506&amp;pf_rd_i=top&amp;ref_=chttp_tt_86</t>
  </si>
  <si>
    <t>Star Wars: Episode VII - The Force Awakens Poster</t>
  </si>
  <si>
    <t>Director: J.J. Abrams</t>
  </si>
  <si>
    <t>PG-13 | 2h 15min | Action, Adventure, Fantasy | 18 December 2015 (USA)</t>
  </si>
  <si>
    <t>135 min</t>
  </si>
  <si>
    <t>Writers: Lawrence Kasdan, J.J. Abrams | 2 more credits Â»</t>
  </si>
  <si>
    <t>Stars: Daisy Ridley, John Boyega, Oscar Isaac | See full cast &amp; crew Â»</t>
  </si>
  <si>
    <t>Star Wars: Episode VII - The Force Awakens (2015)</t>
  </si>
  <si>
    <t>Gross: $930,757,012 (USA) (11 March 2016)</t>
  </si>
  <si>
    <t>http://ia.media-imdb.com/images/M/MV5BOTAzODEzNDAzMl5BMl5BanBnXkFtZTgwMDU1MTgzNzE@._V1_UX182_CR0,0,182,268_AL_.jpg</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</si>
  <si>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Written by Noah White</t>
  </si>
  <si>
    <t>http://www.imdb.com/title/tt2488496/?pf_rd_m=A2FGELUUNOQJNL&amp;pf_rd_p=2398042102&amp;pf_rd_r=1X7MCR93P67MJYT56GA5&amp;pf_rd_s=center-1&amp;pf_rd_t=15506&amp;pf_rd_i=top&amp;ref_=chttp_tt_87</t>
  </si>
  <si>
    <t>Full Metal Jacket Poster</t>
  </si>
  <si>
    <t>R | 1h 56min | Drama, War | 10 July 1987 (USA)</t>
  </si>
  <si>
    <t>Writers: Gustav Hasford (novel), Stanley Kubrick (screenplay) | 2 more credits Â»</t>
  </si>
  <si>
    <t>Stars: Matthew Modine, R. Lee Ermey, Vincent D'Onofrio | See full cast &amp; crew Â»</t>
  </si>
  <si>
    <t>Full Metal Jacket (1987)</t>
  </si>
  <si>
    <t>http://ia.media-imdb.com/images/M/MV5BMjA4NzY4ODk4Nl5BMl5BanBnXkFtZTgwOTcxNTYxMTE@._V1_UX182_CR0,0,182,268_AL_.jpg</t>
  </si>
  <si>
    <t>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Written by Scott Renshaw &lt;as.idc@forsythe.stanford.edu&gt;</t>
  </si>
  <si>
    <t>http://www.imdb.com/title/tt0093058/?pf_rd_m=A2FGELUUNOQJNL&amp;pf_rd_p=2398042102&amp;pf_rd_r=1X7MCR93P67MJYT56GA5&amp;pf_rd_s=center-1&amp;pf_rd_t=15506&amp;pf_rd_i=top&amp;ref_=chttp_tt_88</t>
  </si>
  <si>
    <t>Amadeus Poster</t>
  </si>
  <si>
    <t>R | 2h 40min | Biography, Drama, History | 5 April 1985 (USA)</t>
  </si>
  <si>
    <t>160 min</t>
  </si>
  <si>
    <t>Writers: Peter Shaffer (original stage play), Peter Shaffer (original screenplay)</t>
  </si>
  <si>
    <t>Stars: F. Murray Abraham, Tom Hulce, Elizabeth Berridge | See full cast &amp; crew Â»</t>
  </si>
  <si>
    <t>Amadeus (1984)</t>
  </si>
  <si>
    <t>Gross: $51,600,000 (USA)</t>
  </si>
  <si>
    <t>http://ia.media-imdb.com/images/M/MV5BMTg5NDkwMTk5N15BMl5BanBnXkFtZTYwODg3MDk2._V1_UX182_CR0,0,182,268_AL_.jpg</t>
  </si>
  <si>
    <t>Genres: Biography | Drama | History | Music</t>
  </si>
  <si>
    <t>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Written by Khaled Salem</t>
  </si>
  <si>
    <t>http://www.imdb.com/title/tt0086879/?pf_rd_m=A2FGELUUNOQJNL&amp;pf_rd_p=2398042102&amp;pf_rd_r=1X7MCR93P67MJYT56GA5&amp;pf_rd_s=center-1&amp;pf_rd_t=15506&amp;pf_rd_i=top&amp;ref_=chttp_tt_89</t>
  </si>
  <si>
    <t>The Sting Poster</t>
  </si>
  <si>
    <t>Director: George Roy Hill</t>
  </si>
  <si>
    <t>PG | 2h 9min | Comedy, Crime, Drama | 26 December 1973 (UK)</t>
  </si>
  <si>
    <t>Writer: David S. Ward</t>
  </si>
  <si>
    <t>Stars: Paul Newman, Robert Redford, Robert Shaw | See full cast &amp; crew Â»</t>
  </si>
  <si>
    <t>The Sting (1973)</t>
  </si>
  <si>
    <t>http://ia.media-imdb.com/images/M/MV5BMTY5MjM1OTAyOV5BMl5BanBnXkFtZTgwMDkwODg4MDE@._V1._CR52,57,915,1388_UX182_CR0,0,182,268_AL_.jpg</t>
  </si>
  <si>
    <t>Genres: Comedy | Crime | Drama</t>
  </si>
  <si>
    <t>When a mutual friend is killed by a mob boss, two con men, one experienced and one young try to get even by pulling off the big con on the mob boss. The story unfolds with several twists and last minute alterations. Written by John Vogel &lt;jlvogel@comcast.net&gt;</t>
  </si>
  <si>
    <t>http://www.imdb.com/title/tt0070735/?pf_rd_m=A2FGELUUNOQJNL&amp;pf_rd_p=2398042102&amp;pf_rd_r=1X7MCR93P67MJYT56GA5&amp;pf_rd_s=center-1&amp;pf_rd_t=15506&amp;pf_rd_i=top&amp;ref_=chttp_tt_90</t>
  </si>
  <si>
    <t>Singin' in the Rain Poster</t>
  </si>
  <si>
    <t>Directors: Stanley Donen, Gene Kelly</t>
  </si>
  <si>
    <t>Approved | 1h 43min | Comedy, Musical, Romance | 11 April 1952 (USA)</t>
  </si>
  <si>
    <t>Writers: Adolph Green (story), Betty Comden (story)</t>
  </si>
  <si>
    <t>Stars: Gene Kelly, Donald O'Connor, Debbie Reynolds | See full cast &amp; crew Â»</t>
  </si>
  <si>
    <t>Singin' in the Rain (1952)</t>
  </si>
  <si>
    <t>Runtime: 103 min</t>
  </si>
  <si>
    <t>http://ia.media-imdb.com/images/M/MV5BMTUxMTIyNTI4Nl5BMl5BanBnXkFtZTcwNTk1ODQyMg@@._V1_UX182_CR0,0,182,268_AL_.jpg</t>
  </si>
  <si>
    <t>Genres: Comedy | Musical | Romance</t>
  </si>
  <si>
    <t>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Written by Huggo</t>
  </si>
  <si>
    <t>http://www.imdb.com/title/tt0045152/?pf_rd_m=A2FGELUUNOQJNL&amp;pf_rd_p=2398042102&amp;pf_rd_r=1X7MCR93P67MJYT56GA5&amp;pf_rd_s=center-1&amp;pf_rd_t=15506&amp;pf_rd_i=top&amp;ref_=chttp_tt_91</t>
  </si>
  <si>
    <t>Bicycle Thieves Poster</t>
  </si>
  <si>
    <t>Director: Vittorio De Sica</t>
  </si>
  <si>
    <t>Not Rated | 1h 29min | Drama | 13 December 1949 (USA)</t>
  </si>
  <si>
    <t>Writers: Cesare Zavattini (story), Luigi Bartolini (novel) | 7 more credits Â»</t>
  </si>
  <si>
    <t>Stars: Lamberto Maggiorani, Enzo Staiola, Lianella Carell | See full cast &amp; crew Â»</t>
  </si>
  <si>
    <t>Bicycle Thieves (1948)</t>
  </si>
  <si>
    <t>Production Co: Produzioni De Sica (PDS), Produzioni De Sica See more Â»</t>
  </si>
  <si>
    <t>http://ia.media-imdb.com/images/M/MV5BMjIzMzAyMzg1Nl5BMl5BanBnXkFtZTgwMzMyNzk0MTE@._V1_UY268_CR2,0,182,268_AL_.jpg</t>
  </si>
  <si>
    <t>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Written by jolusoma</t>
  </si>
  <si>
    <t>http://www.imdb.com/title/tt0040522/?pf_rd_m=A2FGELUUNOQJNL&amp;pf_rd_p=2398042102&amp;pf_rd_r=1X7MCR93P67MJYT56GA5&amp;pf_rd_s=center-1&amp;pf_rd_t=15506&amp;pf_rd_i=top&amp;ref_=chttp_tt_92</t>
  </si>
  <si>
    <t>2001: A Space Odyssey Poster</t>
  </si>
  <si>
    <t>G | 2h 29min | Mystery, Sci-Fi | 15 May 1968 (UK)</t>
  </si>
  <si>
    <t>Writers: Stanley Kubrick (screenplay), Arthur C. Clarke (screenplay)</t>
  </si>
  <si>
    <t>Stars: Keir Dullea, Gary Lockwood, William Sylvester | See full cast &amp; crew Â»</t>
  </si>
  <si>
    <t>2001: A Space Odyssey (1968)</t>
  </si>
  <si>
    <t>http://ia.media-imdb.com/images/M/MV5BNDYyMDgxNDQ5Nl5BMl5BanBnXkFtZTcwMjc1ODg3OA@@._V1_UY268_CR9,0,182,268_AL_.jpg</t>
  </si>
  <si>
    <t>Genres: Mystery | Sci-Fi</t>
  </si>
  <si>
    <t>"2001"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Written by Larry Cousins</t>
  </si>
  <si>
    <t>http://www.imdb.com/title/tt0062622/?pf_rd_m=A2FGELUUNOQJNL&amp;pf_rd_p=2398042102&amp;pf_rd_r=1X7MCR93P67MJYT56GA5&amp;pf_rd_s=center-1&amp;pf_rd_t=15506&amp;pf_rd_i=top&amp;ref_=chttp_tt_93</t>
  </si>
  <si>
    <t>Snatch. Poster</t>
  </si>
  <si>
    <t>Director: Guy Ritchie</t>
  </si>
  <si>
    <t>R | 1h 42min | Comedy, Crime | 19 January 2001 (USA)</t>
  </si>
  <si>
    <t>104 min</t>
  </si>
  <si>
    <t>Writer: Guy Ritchie</t>
  </si>
  <si>
    <t>Stars: Jason Statham, Brad Pitt, Benicio Del Toro | See full cast &amp; crew Â»</t>
  </si>
  <si>
    <t>Snatch. (2000)</t>
  </si>
  <si>
    <t>Gross: $30,093,107 (USA) (9 March 2001)</t>
  </si>
  <si>
    <t>http://ia.media-imdb.com/images/M/MV5BMTk5NzE0MDQyNl5BMl5BanBnXkFtZTcwNzk4Mjk3OA@@._V1_UY268_CR1,0,182,268_AL_.jpg</t>
  </si>
  <si>
    <t>Genres: Comedy | Crime</t>
  </si>
  <si>
    <t>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Written by Filmtwob &lt;webmaster@filmfreak.co.za&gt;</t>
  </si>
  <si>
    <t>http://www.imdb.com/title/tt0208092/?pf_rd_m=A2FGELUUNOQJNL&amp;pf_rd_p=2398042102&amp;pf_rd_r=1X7MCR93P67MJYT56GA5&amp;pf_rd_s=center-1&amp;pf_rd_t=15506&amp;pf_rd_i=top&amp;ref_=chttp_tt_94</t>
  </si>
  <si>
    <t>Monty Python and the Holy Grail Poster</t>
  </si>
  <si>
    <t>Directors: Terry Gilliam, Terry Jones</t>
  </si>
  <si>
    <t>PG | 1h 31min | Adventure, Comedy, Fantasy | 23 May 1975 (UK)</t>
  </si>
  <si>
    <t>91 min</t>
  </si>
  <si>
    <t>Writers: Graham Chapman, John Cleese | 4 more credits Â»</t>
  </si>
  <si>
    <t>Stars: Graham Chapman, John Cleese, Eric Idle | See full cast &amp; crew Â»</t>
  </si>
  <si>
    <t>Monty Python and the Holy Grail (1975)</t>
  </si>
  <si>
    <t>Production Co: Michael White Productions, National Film Trustee Company, Python (Monty) Pictures See more Â»</t>
  </si>
  <si>
    <t>http://ia.media-imdb.com/images/M/MV5BMTkzODczMTgwM15BMl5BanBnXkFtZTYwNTAwODI5._V1_UX182_CR0,0,182,268_AL_.jpg</t>
  </si>
  <si>
    <t>Genres: Adventure | Comedy | Fantasy</t>
  </si>
  <si>
    <t>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Written by garykmcd</t>
  </si>
  <si>
    <t>http://www.imdb.com/title/tt0071853/?pf_rd_m=A2FGELUUNOQJNL&amp;pf_rd_p=2398042102&amp;pf_rd_r=1X7MCR93P67MJYT56GA5&amp;pf_rd_s=center-1&amp;pf_rd_t=15506&amp;pf_rd_i=top&amp;ref_=chttp_tt_95</t>
  </si>
  <si>
    <t>Toy Story Poster</t>
  </si>
  <si>
    <t>Director: John Lasseter</t>
  </si>
  <si>
    <t>G | 1h 21min | Animation, Adventure, Comedy | 22 November 1995 (USA)</t>
  </si>
  <si>
    <t>81 min</t>
  </si>
  <si>
    <t>Writers: John Lasseter (original story by), Pete Docter (original story by) | 6 more credits Â»</t>
  </si>
  <si>
    <t>Stars: Tom Hanks, Tim Allen, Don Rickles | See full cast &amp; crew Â»</t>
  </si>
  <si>
    <t>Toy Story (1995)</t>
  </si>
  <si>
    <t>Gross: SGD 186,000 (Singapore) (1 March 1996)</t>
  </si>
  <si>
    <t>http://ia.media-imdb.com/images/M/MV5BMTgwMjI4MzU5N15BMl5BanBnXkFtZTcwMTMyNTk3OA@@._V1_UY268_CR9,0,182,268_AL_.jpg</t>
  </si>
  <si>
    <t>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Written by John Wiggins</t>
  </si>
  <si>
    <t>http://www.imdb.com/title/tt0114709/?pf_rd_m=A2FGELUUNOQJNL&amp;pf_rd_p=2398042102&amp;pf_rd_r=1X7MCR93P67MJYT56GA5&amp;pf_rd_s=center-1&amp;pf_rd_t=15506&amp;pf_rd_i=top&amp;ref_=chttp_tt_96</t>
  </si>
  <si>
    <t>The Kid Poster</t>
  </si>
  <si>
    <t>Not Rated | 1h 8min | Comedy, Drama, Family | 6 February 1921 (USA)</t>
  </si>
  <si>
    <t>68 min</t>
  </si>
  <si>
    <t>Stars: Charles Chaplin, Edna Purviance, Jackie Coogan | See full cast &amp; crew Â»</t>
  </si>
  <si>
    <t>The Kid (1921)</t>
  </si>
  <si>
    <t>http://ia.media-imdb.com/images/M/MV5BMTkzNTgxMDU1OF5BMl5BanBnXkFtZTgwOTQ3MjI2MzE@._V1_UY268_CR5,0,182,268_AL_.jpg</t>
  </si>
  <si>
    <t>Genres: Comedy | Drama | Family</t>
  </si>
  <si>
    <t>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Written by Ed Stephan &lt;stephan@cc.wwu.edu&gt;</t>
  </si>
  <si>
    <t>http://www.imdb.com/title/tt0012349/?pf_rd_m=A2FGELUUNOQJNL&amp;pf_rd_p=2398042102&amp;pf_rd_r=1X7MCR93P67MJYT56GA5&amp;pf_rd_s=center-1&amp;pf_rd_t=15506&amp;pf_rd_i=top&amp;ref_=chttp_tt_97</t>
  </si>
  <si>
    <t>Inglourious Basterds Poster</t>
  </si>
  <si>
    <t>Directors: Quentin Tarantino, Eli Roth (uncredited)</t>
  </si>
  <si>
    <t>R | 2h 33min | Adventure, Drama, War | 21 August 2009 (USA)</t>
  </si>
  <si>
    <t>Stars: Brad Pitt, Diane Kruger, Eli Roth | See full cast &amp; crew Â»</t>
  </si>
  <si>
    <t>Inglourious Basterds (2009)</t>
  </si>
  <si>
    <t>Gross: $120,523,073 (USA) (11 December 2009)</t>
  </si>
  <si>
    <t>http://ia.media-imdb.com/images/M/MV5BMjIzMDI4MTUzOV5BMl5BanBnXkFtZTcwNDY3NjA3Mg@@._V1_UX182_CR0,0,182,268_AL_.jpg</t>
  </si>
  <si>
    <t>Genres: Adventure | Drama | War</t>
  </si>
  <si>
    <t>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Written by The Massie Twins</t>
  </si>
  <si>
    <t>http://www.imdb.com/title/tt0361748/?pf_rd_m=A2FGELUUNOQJNL&amp;pf_rd_p=2398042102&amp;pf_rd_r=1X7MCR93P67MJYT56GA5&amp;pf_rd_s=center-1&amp;pf_rd_t=15506&amp;pf_rd_i=top&amp;ref_=chttp_tt_98</t>
  </si>
  <si>
    <t>L.A. Confidential Poster</t>
  </si>
  <si>
    <t>Director: Curtis Hanson</t>
  </si>
  <si>
    <t>R | 2h 18min | Crime, Drama, Mystery | 19 September 1997 (USA)</t>
  </si>
  <si>
    <t>138 min</t>
  </si>
  <si>
    <t>Writers: James Ellroy (novel), Brian Helgeland (screenplay) | 1 more credit Â»</t>
  </si>
  <si>
    <t>Stars: Kevin Spacey, Russell Crowe, Guy Pearce | See full cast &amp; crew Â»</t>
  </si>
  <si>
    <t>L.A. Confidential (1997)</t>
  </si>
  <si>
    <t>Gross: $64,604,977 (USA) (29 May 1998)</t>
  </si>
  <si>
    <t>http://ia.media-imdb.com/images/M/MV5BMjMzOTc2MDI3N15BMl5BanBnXkFtZTgwNTE4Njc3NjE@._V1_UX182_CR0,0,182,268_AL_.jpg</t>
  </si>
  <si>
    <t>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Written by Greg Bole &lt;bole@life.bio.sunysb.edu&gt;</t>
  </si>
  <si>
    <t>http://www.imdb.com/title/tt0119488/?pf_rd_m=A2FGELUUNOQJNL&amp;pf_rd_p=2398042102&amp;pf_rd_r=1X7MCR93P67MJYT56GA5&amp;pf_rd_s=center-1&amp;pf_rd_t=15506&amp;pf_rd_i=top&amp;ref_=chttp_tt_99</t>
  </si>
  <si>
    <t>For a Few Dollars More Poster</t>
  </si>
  <si>
    <t>Approved | 2h 12min | Western | 10 May 1967 (USA)</t>
  </si>
  <si>
    <t>132 min</t>
  </si>
  <si>
    <t>Writers: Sergio Leone (scenario), Fulvio Morsella (scenario) | 3 more credits Â»</t>
  </si>
  <si>
    <t>Stars: Clint Eastwood, Lee Van Cleef, Gian Maria VolontÃ¨ | See full cast &amp; crew Â»</t>
  </si>
  <si>
    <t>For a Few Dollars More (1965)</t>
  </si>
  <si>
    <t>http://ia.media-imdb.com/images/M/MV5BMTQzMjIzOTEzMF5BMl5BanBnXkFtZTcwMTUzNTk3NA@@._V1_UX182_CR0,0,182,268_AL_.jpg</t>
  </si>
  <si>
    <t>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Written by Claudio Carvalho, Rio de Janeiro, Brazil</t>
  </si>
  <si>
    <t>http://www.imdb.com/title/tt0059578/?pf_rd_m=A2FGELUUNOQJNL&amp;pf_rd_p=2398042102&amp;pf_rd_r=1X7MCR93P67MJYT56GA5&amp;pf_rd_s=center-1&amp;pf_rd_t=15506&amp;pf_rd_i=top&amp;ref_=chttp_tt_100</t>
  </si>
  <si>
    <t>Rashomon Poster</t>
  </si>
  <si>
    <t>Unrated | 1h 28min | Crime, Drama | 26 December 1951 (USA)</t>
  </si>
  <si>
    <t>Writers: RyÃ»nosuke Akutagawa (stories), Akira Kurosawa (screenplay) | 2 more credits Â»</t>
  </si>
  <si>
    <t>Stars: ToshirÃ´ Mifune, Machiko KyÃ´, Masayuki Mori | See full cast &amp; crew Â»</t>
  </si>
  <si>
    <t>Rashomon (1950)</t>
  </si>
  <si>
    <t>http://ia.media-imdb.com/images/M/MV5BMjEzMzA4NDE2OF5BMl5BanBnXkFtZTcwNTc5MDI2NQ@@._V1._CR0,0,503,683_UY268_CR7,0,182,268_AL_.jpg</t>
  </si>
  <si>
    <t>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Written by Huggo</t>
  </si>
  <si>
    <t>http://www.imdb.com/title/tt0042876/?pf_rd_m=A2FGELUUNOQJNL&amp;pf_rd_p=2398042102&amp;pf_rd_r=1X7MCR93P67MJYT56GA5&amp;pf_rd_s=center-1&amp;pf_rd_t=15506&amp;pf_rd_i=top&amp;ref_=chttp_tt_101</t>
  </si>
  <si>
    <t>The Apartment Poster</t>
  </si>
  <si>
    <t>Approved | 2h 5min | Comedy, Drama, Romance | 16 September 1960 (France)</t>
  </si>
  <si>
    <t>Writers: Billy Wilder, I.A.L. Diamond</t>
  </si>
  <si>
    <t>Stars: Jack Lemmon, Shirley MacLaine, Fred MacMurray | See full cast &amp; crew Â»</t>
  </si>
  <si>
    <t>The Apartment (1960)</t>
  </si>
  <si>
    <t>http://ia.media-imdb.com/images/M/MV5BMTM1OTc4MzgzNl5BMl5BanBnXkFtZTcwNTE2NjgyMw@@._V1_UX182_CR0,0,182,268_AL_.jpg</t>
  </si>
  <si>
    <t>Genres: Comedy | Drama | Romance</t>
  </si>
  <si>
    <t>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Written by Huggo</t>
  </si>
  <si>
    <t>http://www.imdb.com/title/tt0053604/?pf_rd_m=A2FGELUUNOQJNL&amp;pf_rd_p=2398042102&amp;pf_rd_r=1X7MCR93P67MJYT56GA5&amp;pf_rd_s=center-1&amp;pf_rd_t=15506&amp;pf_rd_i=top&amp;ref_=chttp_tt_102</t>
  </si>
  <si>
    <t>Indiana Jones and the Last Crusade Poster</t>
  </si>
  <si>
    <t>PG-13 | 2h 7min | Action, Adventure, Fantasy | 24 May 1989 (USA)</t>
  </si>
  <si>
    <t>Writers: Jeffrey Boam (screenplay), George Lucas (story) | 3 more credits Â»</t>
  </si>
  <si>
    <t>Stars: Harrison Ford, Sean Connery, Alison Doody | See full cast &amp; crew Â»</t>
  </si>
  <si>
    <t>Indiana Jones and the Last Crusade (1989)</t>
  </si>
  <si>
    <t>Production Co: Paramount Pictures, Lucasfilm See more Â»</t>
  </si>
  <si>
    <t>http://ia.media-imdb.com/images/M/MV5BMTQxMTUyODg2OF5BMl5BanBnXkFtZTcwNDM2MjAxNA@@._V1_UX182_CR0,0,182,268_AL_.jpg</t>
  </si>
  <si>
    <t>Genres: Action | Adventure | Fantasy</t>
  </si>
  <si>
    <t>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Written by commanderblue</t>
  </si>
  <si>
    <t>http://www.imdb.com/title/tt0097576/?pf_rd_m=A2FGELUUNOQJNL&amp;pf_rd_p=2398042102&amp;pf_rd_r=1X7MCR93P67MJYT56GA5&amp;pf_rd_s=center-1&amp;pf_rd_t=15506&amp;pf_rd_i=top&amp;ref_=chttp_tt_103</t>
  </si>
  <si>
    <t>A Separation Poster</t>
  </si>
  <si>
    <t>Director: Asghar Farhadi</t>
  </si>
  <si>
    <t>PG-13 | 2h 3min | Drama, Mystery | 16 March 2011 (Iran)</t>
  </si>
  <si>
    <t>123 min</t>
  </si>
  <si>
    <t>Writer: Asghar Farhadi</t>
  </si>
  <si>
    <t>Stars: Peyman Moaadi, Leila Hatami, Sareh Bayat | See full cast &amp; crew Â»</t>
  </si>
  <si>
    <t>A Separation (2011)</t>
  </si>
  <si>
    <t>Gross: $7,098,492 (USA) (15 June 2012)</t>
  </si>
  <si>
    <t>http://ia.media-imdb.com/images/M/MV5BMTYzMzU4NDUwOF5BMl5BanBnXkFtZTcwMTM5MjA5Ng@@._V1_UX182_CR0,0,182,268_AL_.jpg</t>
  </si>
  <si>
    <t>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Written by Amin Davoodi</t>
  </si>
  <si>
    <t>http://www.imdb.com/title/tt1832382/?pf_rd_m=A2FGELUUNOQJNL&amp;pf_rd_p=2398042102&amp;pf_rd_r=1X7MCR93P67MJYT56GA5&amp;pf_rd_s=center-1&amp;pf_rd_t=15506&amp;pf_rd_i=top&amp;ref_=chttp_tt_104</t>
  </si>
  <si>
    <t>All About Eve Poster</t>
  </si>
  <si>
    <t>Director: Joseph L. Mankiewicz</t>
  </si>
  <si>
    <t>Approved | 2h 18min | Drama | 15 January 1951 (Sweden)</t>
  </si>
  <si>
    <t>Writer: Joseph L. Mankiewicz (written for the screen by)</t>
  </si>
  <si>
    <t>Stars: Bette Davis, Anne Baxter, George Sanders | See full cast &amp; crew Â»</t>
  </si>
  <si>
    <t>All About Eve (1950)</t>
  </si>
  <si>
    <t>Production Co: Twentieth Century Fox Film Corporation See more Â»</t>
  </si>
  <si>
    <t>http://ia.media-imdb.com/images/M/MV5BMTY2MTAzODI5NV5BMl5BanBnXkFtZTgwMjM4NzQ0MjE@._V1_UX182_CR0,0,182,268_AL_.jpg</t>
  </si>
  <si>
    <t>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t>
  </si>
  <si>
    <t>http://www.imdb.com/title/tt0042192/?pf_rd_m=A2FGELUUNOQJNL&amp;pf_rd_p=2398042102&amp;pf_rd_r=1X7MCR93P67MJYT56GA5&amp;pf_rd_s=center-1&amp;pf_rd_t=15506&amp;pf_rd_i=top&amp;ref_=chttp_tt_105</t>
  </si>
  <si>
    <t>Scarface Poster</t>
  </si>
  <si>
    <t>Director: Brian De Palma</t>
  </si>
  <si>
    <t>R | 2h 50min | Crime, Drama | 9 December 1983 (USA)</t>
  </si>
  <si>
    <t>170 min</t>
  </si>
  <si>
    <t>Writer: Oliver Stone (screenplay)</t>
  </si>
  <si>
    <t>Stars: Al Pacino, Michelle Pfeiffer, Steven Bauer | See full cast &amp; crew Â»</t>
  </si>
  <si>
    <t>Scarface (1983)</t>
  </si>
  <si>
    <t>Production Co: Universal Pictures See more Â»</t>
  </si>
  <si>
    <t>http://ia.media-imdb.com/images/M/MV5BMjAzOTM4MzEwNl5BMl5BanBnXkFtZTgwMzU1OTc1MDE@._V1_UX182_CR0,0,182,268_AL_.jpg</t>
  </si>
  <si>
    <t>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Written by garykmcd</t>
  </si>
  <si>
    <t>http://www.imdb.com/title/tt0086250/?pf_rd_m=A2FGELUUNOQJNL&amp;pf_rd_p=2398042102&amp;pf_rd_r=1X7MCR93P67MJYT56GA5&amp;pf_rd_s=center-1&amp;pf_rd_t=15506&amp;pf_rd_i=top&amp;ref_=chttp_tt_106</t>
  </si>
  <si>
    <t>Metropolis Poster</t>
  </si>
  <si>
    <t>Not Rated | 2h 33min | Drama, Sci-Fi | 13 March 1927 (USA)</t>
  </si>
  <si>
    <t>Writers: Thea von Harbou (screenplay), Thea von Harbou (novel)</t>
  </si>
  <si>
    <t>Stars: Brigitte Helm, Alfred Abel, Gustav FrÃ¶hlich | See full cast &amp; crew Â»</t>
  </si>
  <si>
    <t>Metropolis (1927)</t>
  </si>
  <si>
    <t>Gross: $26,435 (USA) (11 November 2011)</t>
  </si>
  <si>
    <t>http://ia.media-imdb.com/images/M/MV5BNDAzNTkyODg1MF5BMl5BanBnXkFtZTgwMDA3NDkwMDE@._V1_UX182_CR0,0,182,268_AL_.jpg</t>
  </si>
  <si>
    <t>Genres: Drama | Sci-Fi</t>
  </si>
  <si>
    <t>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Written by Huggo</t>
  </si>
  <si>
    <t>http://www.imdb.com/title/tt0017136/?pf_rd_m=A2FGELUUNOQJNL&amp;pf_rd_p=2398042102&amp;pf_rd_r=1X7MCR93P67MJYT56GA5&amp;pf_rd_s=center-1&amp;pf_rd_t=15506&amp;pf_rd_i=top&amp;ref_=chttp_tt_107</t>
  </si>
  <si>
    <t>Yojimbo Poster</t>
  </si>
  <si>
    <t>Unrated | 1h 50min | Comedy, Drama | 13 September 1961 (USA)</t>
  </si>
  <si>
    <t>Writers: Akira Kurosawa (story), Akira Kurosawa (screenplay) | 1 more credit Â»</t>
  </si>
  <si>
    <t>Stars: ToshirÃ´ Mifune, EijirÃ´ TÃ´no, Tatsuya Nakadai | See full cast &amp; crew Â»</t>
  </si>
  <si>
    <t>Yojimbo (1961)</t>
  </si>
  <si>
    <t>Sound Mix: Perspecta Stereo (Westrex Recording System)</t>
  </si>
  <si>
    <t>http://ia.media-imdb.com/images/M/MV5BMjAwNTQ3ODUyMl5BMl5BanBnXkFtZTgwNDg5ODQyNjE@._V1_UY268_CR1,0,182,268_AL_.jpg</t>
  </si>
  <si>
    <t>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Written by Bernard Keane &lt;BKeane2@email.dot.gov.au&gt;</t>
  </si>
  <si>
    <t>http://www.imdb.com/title/tt0055630/?pf_rd_m=A2FGELUUNOQJNL&amp;pf_rd_p=2398042102&amp;pf_rd_r=1X7MCR93P67MJYT56GA5&amp;pf_rd_s=center-1&amp;pf_rd_t=15506&amp;pf_rd_i=top&amp;ref_=chttp_tt_108</t>
  </si>
  <si>
    <t>The Treasure of the Sierra Madre Poster</t>
  </si>
  <si>
    <t>Director: John Huston</t>
  </si>
  <si>
    <t>Not Rated | 2h 6min | Action, Adventure, Drama | 24 January 1948 (USA)</t>
  </si>
  <si>
    <t>126 min</t>
  </si>
  <si>
    <t>Writers: John Huston (screenplay), B. Traven (based on the novel by)</t>
  </si>
  <si>
    <t>Stars: Humphrey Bogart, Walter Huston, Tim Holt | See full cast &amp; crew Â»</t>
  </si>
  <si>
    <t>The Treasure of the Sierra Madre (1948)</t>
  </si>
  <si>
    <t>Runtime: 126 min</t>
  </si>
  <si>
    <t>http://ia.media-imdb.com/images/M/MV5BMTQ4MzUzOTYwOV5BMl5BanBnXkFtZTgwNDA4MzgyMjE@._V1_UX182_CR0,0,182,268_AL_.jpg</t>
  </si>
  <si>
    <t>Genres: Action | Adventure | Drama | Western</t>
  </si>
  <si>
    <t>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Written by Jim Beaver &lt;jumblejim@prodigy.net&gt;</t>
  </si>
  <si>
    <t>http://www.imdb.com/title/tt0040897/?pf_rd_m=A2FGELUUNOQJNL&amp;pf_rd_p=2398042102&amp;pf_rd_r=1X7MCR93P67MJYT56GA5&amp;pf_rd_s=center-1&amp;pf_rd_t=15506&amp;pf_rd_i=top&amp;ref_=chttp_tt_109</t>
  </si>
  <si>
    <t>Batman Begins Poster</t>
  </si>
  <si>
    <t>PG-13 | 2h 20min | Action, Adventure | 15 June 2005 (USA)</t>
  </si>
  <si>
    <t>140 min</t>
  </si>
  <si>
    <t>Writers: Bob Kane (characters), David S. Goyer (story) | 2 more credits Â»</t>
  </si>
  <si>
    <t>Stars: Christian Bale, Michael Caine, Ken Watanabe | See full cast &amp; crew Â»</t>
  </si>
  <si>
    <t>Batman Begins (2005)</t>
  </si>
  <si>
    <t>Gross: $205,343,774 (USA) (28 October 2005)</t>
  </si>
  <si>
    <t>http://ia.media-imdb.com/images/M/MV5BNTM3OTc0MzM2OV5BMl5BanBnXkFtZTYwNzUwMTI3._V1_UX182_CR0,0,182,268_AL_.jpg</t>
  </si>
  <si>
    <t>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Written by FilmFanUk</t>
  </si>
  <si>
    <t>http://www.imdb.com/title/tt0372784/?pf_rd_m=A2FGELUUNOQJNL&amp;pf_rd_p=2398042102&amp;pf_rd_r=1X7MCR93P67MJYT56GA5&amp;pf_rd_s=center-1&amp;pf_rd_t=15506&amp;pf_rd_i=top&amp;ref_=chttp_tt_110</t>
  </si>
  <si>
    <t>Some Like It Hot Poster</t>
  </si>
  <si>
    <t>Not Rated | 2h | Comedy, Romance | 29 March 1959 (USA)</t>
  </si>
  <si>
    <t>Writers: Billy Wilder (screenplay), I.A.L. Diamond (screenplay) | 2 more credits Â»</t>
  </si>
  <si>
    <t>Stars: Marilyn Monroe, Tony Curtis, Jack Lemmon | See full cast &amp; crew Â»</t>
  </si>
  <si>
    <t>Some Like It Hot (1959)</t>
  </si>
  <si>
    <t>http://ia.media-imdb.com/images/M/MV5BNzYzMDkzNDQ0N15BMl5BanBnXkFtZTcwNzQ0NDQyNA@@._V1_UX182_CR0,0,182,268_AL_.jpg</t>
  </si>
  <si>
    <t>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Written by garykmcd</t>
  </si>
  <si>
    <t>http://www.imdb.com/title/tt0053291/?pf_rd_m=A2FGELUUNOQJNL&amp;pf_rd_p=2398042102&amp;pf_rd_r=1X7MCR93P67MJYT56GA5&amp;pf_rd_s=center-1&amp;pf_rd_t=15506&amp;pf_rd_i=top&amp;ref_=chttp_tt_111</t>
  </si>
  <si>
    <t>Inside Out Poster</t>
  </si>
  <si>
    <t>Directors: Pete Docter, Ronnie Del Carmen</t>
  </si>
  <si>
    <t>PG | 1h 35min | Animation, Adventure, Comedy | 19 June 2015 (USA)</t>
  </si>
  <si>
    <t>Writers: Pete Docter (original story by), Ronnie Del Carmen (original story by) | 3 more credits Â»</t>
  </si>
  <si>
    <t>Stars: Amy Poehler, Bill Hader, Lewis Black | See full cast &amp; crew Â»</t>
  </si>
  <si>
    <t>Inside Out (2015)</t>
  </si>
  <si>
    <t>Gross: $356,454,367 (USA) (4 December 2015)</t>
  </si>
  <si>
    <t>http://ia.media-imdb.com/images/M/MV5BOTgxMDQwMDk0OF5BMl5BanBnXkFtZTgwNjU5OTg2NDE@._V1_UX182_CR0,0,182,268_AL_.jpg</t>
  </si>
  <si>
    <t>Genres: Animation | Adventure | Comedy | Drama | Family | Fantasy</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</si>
  <si>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Written by Pixar</t>
  </si>
  <si>
    <t>http://www.imdb.com/title/tt2096673/?pf_rd_m=A2FGELUUNOQJNL&amp;pf_rd_p=2398042102&amp;pf_rd_r=1X7MCR93P67MJYT56GA5&amp;pf_rd_s=center-1&amp;pf_rd_t=15506&amp;pf_rd_i=top&amp;ref_=chttp_tt_112</t>
  </si>
  <si>
    <t>3 Idiots Poster</t>
  </si>
  <si>
    <t>Director: Rajkumar Hirani</t>
  </si>
  <si>
    <t>PG-13 | 2h 50min | Comedy, Drama | 25 December 2009 (India)</t>
  </si>
  <si>
    <t>Writers: Rajkumar Hirani, Abhijat Joshi | 1 more credit Â»</t>
  </si>
  <si>
    <t>Stars: Aamir Khan, Madhavan, Mona Singh | See full cast &amp; crew Â»</t>
  </si>
  <si>
    <t>3 Idiots (2009)</t>
  </si>
  <si>
    <t>Gross: $6,523,137 (USA) (19 February 2010)</t>
  </si>
  <si>
    <t>http://ia.media-imdb.com/images/M/MV5BMTMyOTg0ODQ1OF5BMl5BanBnXkFtZTcwNjc0NTMwNQ@@._V1_UY268_CR3,0,182,268_AL_.jpg</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</si>
  <si>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Written by rAjOo (gunwanti@hotmail.com)</t>
  </si>
  <si>
    <t>http://www.imdb.com/title/tt1187043/?pf_rd_m=A2FGELUUNOQJNL&amp;pf_rd_p=2398042102&amp;pf_rd_r=1X7MCR93P67MJYT56GA5&amp;pf_rd_s=center-1&amp;pf_rd_t=15506&amp;pf_rd_i=top&amp;ref_=chttp_tt_113</t>
  </si>
  <si>
    <t>Unforgiven Poster</t>
  </si>
  <si>
    <t>Director: Clint Eastwood</t>
  </si>
  <si>
    <t>R | 2h 11min | Western | 7 August 1992 (USA)</t>
  </si>
  <si>
    <t>Writer: David Webb Peoples</t>
  </si>
  <si>
    <t>Stars: Clint Eastwood, Gene Hackman, Morgan Freeman | See full cast &amp; crew Â»</t>
  </si>
  <si>
    <t>Unforgiven (1992)</t>
  </si>
  <si>
    <t>Production Co: Warner Bros., Malpaso Productions See more Â»</t>
  </si>
  <si>
    <t>http://ia.media-imdb.com/images/M/MV5BMTkzNTc0NDc4OF5BMl5BanBnXkFtZTcwNTY1ODg3OA@@._V1_UY268_CR3,0,182,268_AL_.jpg</t>
  </si>
  <si>
    <t>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Written by Charlie Ness</t>
  </si>
  <si>
    <t>http://www.imdb.com/title/tt0105695/?pf_rd_m=A2FGELUUNOQJNL&amp;pf_rd_p=2398042102&amp;pf_rd_r=1X7MCR93P67MJYT56GA5&amp;pf_rd_s=center-1&amp;pf_rd_t=15506&amp;pf_rd_i=top&amp;ref_=chttp_tt_114</t>
  </si>
  <si>
    <t>The Hunt Poster</t>
  </si>
  <si>
    <t>Director: Thomas Vinterberg</t>
  </si>
  <si>
    <t>R | 1h 55min | Drama | 10 January 2013 (Denmark)</t>
  </si>
  <si>
    <t>Writers: Tobias Lindholm (screenplay), Thomas Vinterberg (screenplay)</t>
  </si>
  <si>
    <t>Stars: Mads Mikkelsen, Thomas Bo Larsen, Annika Wedderkopp | See full cast &amp; crew Â»</t>
  </si>
  <si>
    <t>The Hunt (2012)</t>
  </si>
  <si>
    <t>Gross: $610,968 (USA) (27 September 2013)</t>
  </si>
  <si>
    <t>http://ia.media-imdb.com/images/M/MV5BMTg2NDg3ODg4NF5BMl5BanBnXkFtZTcwNzk3NTc3Nw@@._V1_UY268_CR3,0,182,268_AL_.jpg</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</si>
  <si>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Written by napierslogs</t>
  </si>
  <si>
    <t>http://www.imdb.com/title/tt2106476/?pf_rd_m=A2FGELUUNOQJNL&amp;pf_rd_p=2398042102&amp;pf_rd_r=1X7MCR93P67MJYT56GA5&amp;pf_rd_s=center-1&amp;pf_rd_t=15506&amp;pf_rd_i=top&amp;ref_=chttp_tt_115</t>
  </si>
  <si>
    <t>The Third Man Poster</t>
  </si>
  <si>
    <t>Director: Carol Reed</t>
  </si>
  <si>
    <t>Not Rated | 1h 33min | Film-Noir, Mystery, Thriller | 31 August 1949 (UK)</t>
  </si>
  <si>
    <t>Writers: Graham Greene (by), Graham Greene (screen play)</t>
  </si>
  <si>
    <t>Stars: Orson Welles, Joseph Cotten, Alida Valli | See full cast &amp; crew Â»</t>
  </si>
  <si>
    <t>The Third Man (1949)</t>
  </si>
  <si>
    <t>http://ia.media-imdb.com/images/M/MV5BMjMwNzMzMTQ0Ml5BMl5BanBnXkFtZTgwNjExMzUwNjE@._V1_UX182_CR0,0,182,268_AL_.jpg</t>
  </si>
  <si>
    <t>Genres: Film-Noir | Mystery | Thriller</t>
  </si>
  <si>
    <t>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Written by Mark Thompson &lt;mrt@oasis.icl.co.uk&gt;</t>
  </si>
  <si>
    <t>http://www.imdb.com/title/tt0041959/?pf_rd_m=A2FGELUUNOQJNL&amp;pf_rd_p=2398042102&amp;pf_rd_r=1X7MCR93P67MJYT56GA5&amp;pf_rd_s=center-1&amp;pf_rd_t=15506&amp;pf_rd_i=top&amp;ref_=chttp_tt_116</t>
  </si>
  <si>
    <t>Up Poster</t>
  </si>
  <si>
    <t>Directors: Pete Docter, Bob Peterson</t>
  </si>
  <si>
    <t>PG | 1h 36min | Animation, Adventure, Comedy | 29 May 2009 (USA)</t>
  </si>
  <si>
    <t>Writers: Pete Docter (story), Bob Peterson (story) | 3 more credits Â»</t>
  </si>
  <si>
    <t>Stars: Edward Asner, Jordan Nagai, John Ratzenberger | See full cast &amp; crew Â»</t>
  </si>
  <si>
    <t>Up (2009)</t>
  </si>
  <si>
    <t>Gross: Â£34,284,193 (UK) (18 December 2009)</t>
  </si>
  <si>
    <t>http://ia.media-imdb.com/images/M/MV5BMTk3NDE2NzI4NF5BMl5BanBnXkFtZTgwNzE1MzEyMTE@._V1_UX182_CR0,0,182,268_AL_.jpg</t>
  </si>
  <si>
    <t>Genres: Animation | Adventure | Comedy | Family</t>
  </si>
  <si>
    <t>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Written by Garfield2710</t>
  </si>
  <si>
    <t>http://www.imdb.com/title/tt1049413/?pf_rd_m=A2FGELUUNOQJNL&amp;pf_rd_p=2398042102&amp;pf_rd_r=1X7MCR93P67MJYT56GA5&amp;pf_rd_s=center-1&amp;pf_rd_t=15506&amp;pf_rd_i=top&amp;ref_=chttp_tt_117</t>
  </si>
  <si>
    <t>Good Will Hunting Poster</t>
  </si>
  <si>
    <t>Director: Gus Van Sant</t>
  </si>
  <si>
    <t>R | 2h 6min | Drama | 9 January 1998 (USA)</t>
  </si>
  <si>
    <t>Writers: Matt Damon, Ben Affleck</t>
  </si>
  <si>
    <t>Stars: Robin Williams, Matt Damon, Ben Affleck | See full cast &amp; crew Â»</t>
  </si>
  <si>
    <t>Good Will Hunting (1997)</t>
  </si>
  <si>
    <t>Gross: $138,339,411 (USA) (24 July 1998)</t>
  </si>
  <si>
    <t>http://ia.media-imdb.com/images/M/MV5BMTk0NjY0Mzg5MF5BMl5BanBnXkFtZTcwNzM1OTM2MQ@@._V1_UY268_CR0,0,182,268_AL_.jpg</t>
  </si>
  <si>
    <t>A touching tale of a wayward young man who struggles to find his identity, living in a world where he can solve any problem, except the one brewing deep within himself, until one day he meets his soul mate who opens his mind and his heart. Written by Dima &amp; Danielle</t>
  </si>
  <si>
    <t>http://www.imdb.com/title/tt0119217/?pf_rd_m=A2FGELUUNOQJNL&amp;pf_rd_p=2398042102&amp;pf_rd_r=1X7MCR93P67MJYT56GA5&amp;pf_rd_s=center-1&amp;pf_rd_t=15506&amp;pf_rd_i=top&amp;ref_=chttp_tt_118</t>
  </si>
  <si>
    <t>Raging Bull Poster</t>
  </si>
  <si>
    <t>R | 2h 9min | Biography, Drama, Sport | 19 December 1980 (USA)</t>
  </si>
  <si>
    <t>Writers: Jake LaMotta (based on the book by) (as Jake La Motta), Joseph Carter (with) | 3 more credits Â»</t>
  </si>
  <si>
    <t>Stars: Robert De Niro, Cathy Moriarty, Joe Pesci | See full cast &amp; crew Â»</t>
  </si>
  <si>
    <t>Raging Bull (1980)</t>
  </si>
  <si>
    <t>Production Co: United Artists, Chartoff-Winkler Productions See more Â»</t>
  </si>
  <si>
    <t>http://ia.media-imdb.com/images/M/MV5BMjIxOTg3OTc5MF5BMl5BanBnXkFtZTcwNzkwNjMwNA@@._V1_UX182_CR0,0,182,268_AL_.jpg</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</si>
  <si>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Written by alfiehitchie</t>
  </si>
  <si>
    <t>http://www.imdb.com/title/tt0081398/?pf_rd_m=A2FGELUUNOQJNL&amp;pf_rd_p=2398042102&amp;pf_rd_r=1X7MCR93P67MJYT56GA5&amp;pf_rd_s=center-1&amp;pf_rd_t=15506&amp;pf_rd_i=top&amp;ref_=chttp_tt_119</t>
  </si>
  <si>
    <t>Room Poster</t>
  </si>
  <si>
    <t>Director: Lenny Abrahamson</t>
  </si>
  <si>
    <t>R | 1h 58min | Drama | 22 January 2016 (USA)</t>
  </si>
  <si>
    <t>Writers: Emma Donoghue (screenplay), Emma Donoghue (based on the novel by)</t>
  </si>
  <si>
    <t>Stars: Brie Larson, Jacob Tremblay, Sean Bridgers | See full cast &amp; crew Â»</t>
  </si>
  <si>
    <t>Room (2015)</t>
  </si>
  <si>
    <t>Gross: $14,318,503 (USA) (11 March 2016)</t>
  </si>
  <si>
    <t>http://ia.media-imdb.com/images/M/MV5BMjE4NzgzNzEwMl5BMl5BanBnXkFtZTgwMTMzMDE0NjE@._V1_UX182_CR0,0,182,268_AL_.jpg</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</si>
  <si>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Written by A24</t>
  </si>
  <si>
    <t>http://www.imdb.com/title/tt3170832/?pf_rd_m=A2FGELUUNOQJNL&amp;pf_rd_p=2398042102&amp;pf_rd_r=1X7MCR93P67MJYT56GA5&amp;pf_rd_s=center-1&amp;pf_rd_t=15506&amp;pf_rd_i=top&amp;ref_=chttp_tt_120</t>
  </si>
  <si>
    <t>Downfall Poster</t>
  </si>
  <si>
    <t>Director: Oliver Hirschbiegel</t>
  </si>
  <si>
    <t>R | 2h 36min | Biography, Drama, History | 8 April 2005 (USA)</t>
  </si>
  <si>
    <t>156 min</t>
  </si>
  <si>
    <t>Writers: Bernd Eichinger (screenplay), Joachim Fest (book) | 2 more credits Â»</t>
  </si>
  <si>
    <t>Stars: Bruno Ganz, Alexandra Maria Lara, Ulrich Matthes | See full cast &amp; crew Â»</t>
  </si>
  <si>
    <t>Downfall (2004)</t>
  </si>
  <si>
    <t>Gross: $1,288,633 (Brazil) (8 July 2005)</t>
  </si>
  <si>
    <t>http://ia.media-imdb.com/images/M/MV5BMTM1OTI1MjE2Nl5BMl5BanBnXkFtZTcwMTEwMzc4NA@@._V1_UX182_CR0,0,182,268_AL_.jpg</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</si>
  <si>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Written by Anthony Hughes {husnock31@hotmail.com}</t>
  </si>
  <si>
    <t>http://www.imdb.com/title/tt0363163/?pf_rd_m=A2FGELUUNOQJNL&amp;pf_rd_p=2398042102&amp;pf_rd_r=1X7MCR93P67MJYT56GA5&amp;pf_rd_s=center-1&amp;pf_rd_t=15506&amp;pf_rd_i=top&amp;ref_=chttp_tt_121</t>
  </si>
  <si>
    <t>Die Hard Poster</t>
  </si>
  <si>
    <t>Director: John McTiernan</t>
  </si>
  <si>
    <t>R | 2h 11min | Action, Thriller | 20 July 1988 (USA)</t>
  </si>
  <si>
    <t>Writers: Roderick Thorp (novel), Jeb Stuart (screenplay) | 1 more credit Â»</t>
  </si>
  <si>
    <t>Stars: Bruce Willis, Alan Rickman, Bonnie Bedelia | See full cast &amp; crew Â»</t>
  </si>
  <si>
    <t>Die Hard (1988)</t>
  </si>
  <si>
    <t>Production Co: Twentieth Century Fox Film Corporation, Gordon Company, Silver Pictures See more Â»</t>
  </si>
  <si>
    <t>http://ia.media-imdb.com/images/M/MV5BMTY4ODM0OTc2M15BMl5BanBnXkFtZTcwNzE0MTk3OA@@._V1_UX182_CR0,0,182,268_AL_.jpg</t>
  </si>
  <si>
    <t>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Written by Sam</t>
  </si>
  <si>
    <t>http://www.imdb.com/title/tt0095016/?pf_rd_m=A2FGELUUNOQJNL&amp;pf_rd_p=2398042102&amp;pf_rd_r=1X7MCR93P67MJYT56GA5&amp;pf_rd_s=center-1&amp;pf_rd_t=15506&amp;pf_rd_i=top&amp;ref_=chttp_tt_122</t>
  </si>
  <si>
    <t>Chinatown Poster</t>
  </si>
  <si>
    <t>R | 2h 10min | Drama, Mystery, Thriller | 20 June 1974 (USA)</t>
  </si>
  <si>
    <t>Writer: Robert Towne</t>
  </si>
  <si>
    <t>Stars: Jack Nicholson, Faye Dunaway, John Huston | See full cast &amp; crew Â»</t>
  </si>
  <si>
    <t>Chinatown (1974)</t>
  </si>
  <si>
    <t>Runtime: 130 min</t>
  </si>
  <si>
    <t>http://ia.media-imdb.com/images/M/MV5BMTUyMTQ1NjA2OV5BMl5BanBnXkFtZTcwODQ1Njg3OA@@._V1_UX182_CR0,0,182,268_AL_.jpg</t>
  </si>
  <si>
    <t>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Written by garykmcd</t>
  </si>
  <si>
    <t>http://www.imdb.com/title/tt0071315/?pf_rd_m=A2FGELUUNOQJNL&amp;pf_rd_p=2398042102&amp;pf_rd_r=1X7MCR93P67MJYT56GA5&amp;pf_rd_s=center-1&amp;pf_rd_t=15506&amp;pf_rd_i=top&amp;ref_=chttp_tt_123</t>
  </si>
  <si>
    <t>The Great Escape Poster</t>
  </si>
  <si>
    <t>Director: John Sturges</t>
  </si>
  <si>
    <t>Approved | 2h 52min | Adventure, Drama, History | 4 July 1963 (USA)</t>
  </si>
  <si>
    <t>172 min</t>
  </si>
  <si>
    <t>Writers: Paul Brickhill (book), James Clavell (screenplay) | 1 more credit Â»</t>
  </si>
  <si>
    <t>Stars: Steve McQueen, James Garner, Richard Attenborough | See full cast &amp; crew Â»</t>
  </si>
  <si>
    <t>The Great Escape (1963)</t>
  </si>
  <si>
    <t>Runtime: 172 min</t>
  </si>
  <si>
    <t>http://ia.media-imdb.com/images/M/MV5BMjI2MTQwNDI3Nl5BMl5BanBnXkFtZTcwNDk4MTkzNA@@._V1_UX182_CR0,0,182,268_AL_.jpg</t>
  </si>
  <si>
    <t>Genres: Adventure | Drama | History | Thriller | War</t>
  </si>
  <si>
    <t>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Written by John Vogel &lt;jlvogel@comcast.net&gt;</t>
  </si>
  <si>
    <t>http://www.imdb.com/title/tt0057115/?pf_rd_m=A2FGELUUNOQJNL&amp;pf_rd_p=2398042102&amp;pf_rd_r=1X7MCR93P67MJYT56GA5&amp;pf_rd_s=center-1&amp;pf_rd_t=15506&amp;pf_rd_i=top&amp;ref_=chttp_tt_124</t>
  </si>
  <si>
    <t>Heat Poster</t>
  </si>
  <si>
    <t>Director: Michael Mann</t>
  </si>
  <si>
    <t>R | 2h 50min | Action, Crime, Drama | 15 December 1995 (USA)</t>
  </si>
  <si>
    <t>Writer: Michael Mann</t>
  </si>
  <si>
    <t>Stars: Al Pacino, Robert De Niro, Val Kilmer | See full cast &amp; crew Â»</t>
  </si>
  <si>
    <t>Heat (1995)</t>
  </si>
  <si>
    <t>http://ia.media-imdb.com/images/M/MV5BMTM1NDc4ODkxNV5BMl5BanBnXkFtZTcwNTI4ODE3MQ@@._V1_UY268_CR1,0,182,268_AL_.jpg</t>
  </si>
  <si>
    <t>Genres: Action | Crime | Drama | Thriller</t>
  </si>
  <si>
    <t>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Written by Tad Dibbern &lt;DIBBERN_D@a1.mscf.upenn.edu&gt;</t>
  </si>
  <si>
    <t>http://www.imdb.com/title/tt0113277/?pf_rd_m=A2FGELUUNOQJNL&amp;pf_rd_p=2398042102&amp;pf_rd_r=1X7MCR93P67MJYT56GA5&amp;pf_rd_s=center-1&amp;pf_rd_t=15506&amp;pf_rd_i=top&amp;ref_=chttp_tt_125</t>
  </si>
  <si>
    <t>On the Waterfront Poster</t>
  </si>
  <si>
    <t>Director: Elia Kazan</t>
  </si>
  <si>
    <t>Not Rated | 1h 48min | Crime, Drama, Romance | 22 June 1954 (Japan)</t>
  </si>
  <si>
    <t>Writers: Budd Schulberg (screenplay), Budd Schulberg (based upon an original story by) | 1 more credit Â»</t>
  </si>
  <si>
    <t>Stars: Marlon Brando, Karl Malden, Lee J. Cobb | See full cast &amp; crew Â»</t>
  </si>
  <si>
    <t>On the Waterfront (1954)</t>
  </si>
  <si>
    <t>Production Co: Columbia Pictures Corporation, Horizon Pictures See more Â»</t>
  </si>
  <si>
    <t>http://ia.media-imdb.com/images/M/MV5BMTcwMTU3MjI1OV5BMl5BanBnXkFtZTgwNjE2OTI3MjE@._V1_UY268_CR4,0,182,268_AL_.jpg</t>
  </si>
  <si>
    <t>Genres: Crime | Drama | Romance</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</si>
  <si>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Written by Colin Tinto &lt;cst@imdb.com&gt;</t>
  </si>
  <si>
    <t>http://www.imdb.com/title/tt0047296/?pf_rd_m=A2FGELUUNOQJNL&amp;pf_rd_p=2398042102&amp;pf_rd_r=1X7MCR93P67MJYT56GA5&amp;pf_rd_s=center-1&amp;pf_rd_t=15506&amp;pf_rd_i=top&amp;ref_=chttp_tt_126</t>
  </si>
  <si>
    <t>Pan's Labyrinth Poster</t>
  </si>
  <si>
    <t>Director: Guillermo del Toro</t>
  </si>
  <si>
    <t>R | 1h 58min | Drama, Fantasy, War | 19 January 2007 (USA)</t>
  </si>
  <si>
    <t>Writer: Guillermo del Toro</t>
  </si>
  <si>
    <t>Stars: Ivana Baquero, Ariadna Gil, Sergi LÃ³pez | See full cast &amp; crew Â»</t>
  </si>
  <si>
    <t>Pan's Labyrinth (2006)</t>
  </si>
  <si>
    <t>Gross: $37,623,143 (USA) (8 June 2007)</t>
  </si>
  <si>
    <t>http://ia.media-imdb.com/images/M/MV5BMTU3ODg2NjQ5NF5BMl5BanBnXkFtZTcwMDEwODgzMQ@@._V1_UY268_CR0,0,182,268_AL_.jpg</t>
  </si>
  <si>
    <t>Genres: Drama | Fantasy | War</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</si>
  <si>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Written by Tim</t>
  </si>
  <si>
    <t>http://www.imdb.com/title/tt0457430/?pf_rd_m=A2FGELUUNOQJNL&amp;pf_rd_p=2398042102&amp;pf_rd_r=1X7MCR93P67MJYT56GA5&amp;pf_rd_s=center-1&amp;pf_rd_t=15506&amp;pf_rd_i=top&amp;ref_=chttp_tt_127</t>
  </si>
  <si>
    <t>My Neighbor Totoro Poster</t>
  </si>
  <si>
    <t>G | 1h 26min | Animation, Family, Fantasy | 16 April 1988 (Japan)</t>
  </si>
  <si>
    <t>86 min</t>
  </si>
  <si>
    <t>Stars: Hitoshi Takagi, Noriko Hidaka, Chika Sakamoto | See full cast &amp; crew Â»</t>
  </si>
  <si>
    <t>My Neighbor Totoro (1988)</t>
  </si>
  <si>
    <t>Runtime: 86 min</t>
  </si>
  <si>
    <t>http://ia.media-imdb.com/images/M/MV5BMjE3NzY5ODQwMV5BMl5BanBnXkFtZTcwNzY1NzcxNw@@._V1_UY268_CR6,0,182,268_AL_.jpg</t>
  </si>
  <si>
    <t>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Written by Christopher E. Meadows &lt;cmeadows@nyx.cs.du.edu&gt;</t>
  </si>
  <si>
    <t>http://www.imdb.com/title/tt0096283/?pf_rd_m=A2FGELUUNOQJNL&amp;pf_rd_p=2398042102&amp;pf_rd_r=1X7MCR93P67MJYT56GA5&amp;pf_rd_s=center-1&amp;pf_rd_t=15506&amp;pf_rd_i=top&amp;ref_=chttp_tt_128</t>
  </si>
  <si>
    <t>Sunrise Poster</t>
  </si>
  <si>
    <t>Director: F.W. Murnau</t>
  </si>
  <si>
    <t>Not Rated | 1h 34min | Drama, Romance | 4 November 1927 (USA)</t>
  </si>
  <si>
    <t>94 min</t>
  </si>
  <si>
    <t>Writers: Carl Mayer (scenario), Hermann Sudermann (from an original theme by) | 2 more credits Â»</t>
  </si>
  <si>
    <t>Stars: George O'Brien, Janet Gaynor, Margaret Livingston | See full cast &amp; crew Â»</t>
  </si>
  <si>
    <t>Sunrise (1927)</t>
  </si>
  <si>
    <t>Color: Black and White</t>
  </si>
  <si>
    <t>http://ia.media-imdb.com/images/M/MV5BMjIzNzg4MzcxNV5BMl5BanBnXkFtZTgwMTgzNTE0MTE@._V1_UX182_CR0,0,182,268_AL_.jpg</t>
  </si>
  <si>
    <t>In this fable-morality subtitled "A Song of Two Humans", the "evil" temptress is a city woman who bewitches farmer Anses and tries to convince him to murder his neglected wife, Indre. Written by alfiehitchie</t>
  </si>
  <si>
    <t>http://www.imdb.com/title/tt0018455/?pf_rd_m=A2FGELUUNOQJNL&amp;pf_rd_p=2398042102&amp;pf_rd_r=1X7MCR93P67MJYT56GA5&amp;pf_rd_s=center-1&amp;pf_rd_t=15506&amp;pf_rd_i=top&amp;ref_=chttp_tt_129</t>
  </si>
  <si>
    <t>Mr. Smith Goes to Washington Poster</t>
  </si>
  <si>
    <t>Not Rated | 2h 9min | Drama | 19 October 1939 (USA)</t>
  </si>
  <si>
    <t>Writers: Sidney Buchman (screen play), Lewis R. Foster (story)</t>
  </si>
  <si>
    <t>Stars: James Stewart, Jean Arthur, Claude Rains | See full cast &amp; crew Â»</t>
  </si>
  <si>
    <t>Mr. Smith Goes to Washington (1939)</t>
  </si>
  <si>
    <t>Runtime: 129 min | 120 min (TV)</t>
  </si>
  <si>
    <t>http://ia.media-imdb.com/images/M/MV5BMjAwMzU5ODkwNF5BMl5BanBnXkFtZTcwNTg4Mjk3OA@@._V1_UX182_CR0,0,182,268_AL_.jpg</t>
  </si>
  <si>
    <t>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Written by James Yu &lt;jamestyu@ccwf.cc.utexas.edu&gt;</t>
  </si>
  <si>
    <t>http://www.imdb.com/title/tt0031679/?pf_rd_m=A2FGELUUNOQJNL&amp;pf_rd_p=2398042102&amp;pf_rd_r=1X7MCR93P67MJYT56GA5&amp;pf_rd_s=center-1&amp;pf_rd_t=15506&amp;pf_rd_i=top&amp;ref_=chttp_tt_130</t>
  </si>
  <si>
    <t>Ikiru Poster</t>
  </si>
  <si>
    <t>Not Rated | 2h 23min | Drama | 25 March 1956 (USA)</t>
  </si>
  <si>
    <t>143 min</t>
  </si>
  <si>
    <t>Writers: Akira Kurosawa, Shinobu Hashimoto | 1 more credit Â»</t>
  </si>
  <si>
    <t>Stars: Takashi Shimura, Nobuo Kaneko, Shin'ichi Himori | See full cast &amp; crew Â»</t>
  </si>
  <si>
    <t>Ikiru (1952)</t>
  </si>
  <si>
    <t>http://ia.media-imdb.com/images/M/MV5BMTcyMDU0MTQzNV5BMl5BanBnXkFtZTcwOTk2NDQyMQ@@._V1._CR12,28,314,446_UY268_CR3,0,182,268_AL_.jpg</t>
  </si>
  <si>
    <t>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Written by Mike Rosenlof &lt;mrosenlof@qualcomm.com&gt;</t>
  </si>
  <si>
    <t>http://www.imdb.com/title/tt0044741/?pf_rd_m=A2FGELUUNOQJNL&amp;pf_rd_p=2398042102&amp;pf_rd_r=1X7MCR93P67MJYT56GA5&amp;pf_rd_s=center-1&amp;pf_rd_t=15506&amp;pf_rd_i=top&amp;ref_=chttp_tt_131</t>
  </si>
  <si>
    <t>The Bridge on the River Kwai Poster</t>
  </si>
  <si>
    <t>Approved | 2h 41min | Adventure, Drama, War | 14 December 1957 (USA)</t>
  </si>
  <si>
    <t>Writers: Pierre Boulle (novel), Carl Foreman (screenplay) | 1 more credit Â»</t>
  </si>
  <si>
    <t>Stars: William Holden, Alec Guinness, Jack Hawkins | See full cast &amp; crew Â»</t>
  </si>
  <si>
    <t>The Bridge on the River Kwai (1957)</t>
  </si>
  <si>
    <t>http://ia.media-imdb.com/images/M/MV5BMTc2NzA0NTEwNF5BMl5BanBnXkFtZTcwMzA0MTk3OA@@._V1_UX182_CR0,0,182,268_AL_.jpg</t>
  </si>
  <si>
    <t>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Written by alfiehitchie</t>
  </si>
  <si>
    <t>http://www.imdb.com/title/tt0050212/?pf_rd_m=A2FGELUUNOQJNL&amp;pf_rd_p=2398042102&amp;pf_rd_r=1X7MCR93P67MJYT56GA5&amp;pf_rd_s=center-1&amp;pf_rd_t=15506&amp;pf_rd_i=top&amp;ref_=chttp_tt_132</t>
  </si>
  <si>
    <t>The Gold Rush Poster</t>
  </si>
  <si>
    <t>Not Rated | 1h 35min | Adventure, Comedy, Drama | 1925 (Germany)</t>
  </si>
  <si>
    <t>Stars: Charles Chaplin, Mack Swain, Tom Murray | See full cast &amp; crew Â»</t>
  </si>
  <si>
    <t>The Gold Rush (1925)</t>
  </si>
  <si>
    <t>Runtime: 95 min (original) | 72 min (1942 re-release) | 81 min (edited)</t>
  </si>
  <si>
    <t>http://ia.media-imdb.com/images/M/MV5BMzYzMDQyNzA4NV5BMl5BanBnXkFtZTYwNDU5NDU5._V1_UY268_CR7,0,182,268_AL_.jpg</t>
  </si>
  <si>
    <t>A lone prospector ventures into Alaska looking for gold. He gets mixed up with some burly characters and falls in love with the beautiful Georgia. He tries to win her heart with his singular charm. Written by John J. Magee &lt;magee@helix.mgh.harvard.edu&gt;</t>
  </si>
  <si>
    <t>http://www.imdb.com/title/tt0015864/?pf_rd_m=A2FGELUUNOQJNL&amp;pf_rd_p=2398042102&amp;pf_rd_r=1X7MCR93P67MJYT56GA5&amp;pf_rd_s=center-1&amp;pf_rd_t=15506&amp;pf_rd_i=top&amp;ref_=chttp_tt_133</t>
  </si>
  <si>
    <t>Ran Poster</t>
  </si>
  <si>
    <t>R | 2h 42min | Action, Drama, War | 1 June 1985 (Japan)</t>
  </si>
  <si>
    <t>162 min</t>
  </si>
  <si>
    <t>Writers: Akira Kurosawa (screenplay), Hideo Oguni (screenplay) | 2 more credits Â»</t>
  </si>
  <si>
    <t>Stars: Tatsuya Nakadai, Akira Terao, Jinpachi Nezu | See full cast &amp; crew Â»</t>
  </si>
  <si>
    <t>Ran (1985)</t>
  </si>
  <si>
    <t>Production Co: Greenwich Film Productions, Herald Ace, Nippon Herald Films See more Â»</t>
  </si>
  <si>
    <t>http://ia.media-imdb.com/images/M/MV5BNTEyNjg0MDM4OF5BMl5BanBnXkFtZTgwODI0NjUxODE@._V1_UY268_CR2,0,182,268_AL_.jpg</t>
  </si>
  <si>
    <t>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Written by garykmcd</t>
  </si>
  <si>
    <t>http://www.imdb.com/title/tt0089881/?pf_rd_m=A2FGELUUNOQJNL&amp;pf_rd_p=2398042102&amp;pf_rd_r=1X7MCR93P67MJYT56GA5&amp;pf_rd_s=center-1&amp;pf_rd_t=15506&amp;pf_rd_i=top&amp;ref_=chttp_tt_134</t>
  </si>
  <si>
    <t>The Seventh Seal Poster</t>
  </si>
  <si>
    <t>Director: Ingmar Bergman</t>
  </si>
  <si>
    <t>Not Rated | 1h 36min | Drama, Fantasy | 13 October 1958 (USA)</t>
  </si>
  <si>
    <t>Writers: Ingmar Bergman (play), Ingmar Bergman (screenplay)</t>
  </si>
  <si>
    <t>Stars: Max von Sydow, Gunnar BjÃ¶rnstrand, Bengt Ekerot | See full cast &amp; crew Â»</t>
  </si>
  <si>
    <t>The Seventh Seal (1957)</t>
  </si>
  <si>
    <t>Runtime: 96 min</t>
  </si>
  <si>
    <t>http://ia.media-imdb.com/images/M/MV5BMTUzODUyNjkxM15BMl5BanBnXkFtZTcwODA5MTM1Mg@@._V1_UY268_CR4,0,182,268_AL_.jpg</t>
  </si>
  <si>
    <t>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Written by John Vogel &lt;jlvogel@comcast.net&gt;</t>
  </si>
  <si>
    <t>http://www.imdb.com/title/tt0050976/?pf_rd_m=A2FGELUUNOQJNL&amp;pf_rd_p=2398042102&amp;pf_rd_r=1X7MCR93P67MJYT56GA5&amp;pf_rd_s=center-1&amp;pf_rd_t=15506&amp;pf_rd_i=top&amp;ref_=chttp_tt_135</t>
  </si>
  <si>
    <t>The Secret in Their Eyes Poster</t>
  </si>
  <si>
    <t>Director: Juan JosÃ© Campanella</t>
  </si>
  <si>
    <t>R | 2h 9min | Drama, Mystery, Thriller | 21 May 2010 (USA)</t>
  </si>
  <si>
    <t>Writers: Eduardo Sacheri, Juan JosÃ© Campanella | 1 more credit Â»</t>
  </si>
  <si>
    <t>Stars: Ricardo DarÃ­n, Soledad Villamil, Pablo Rago | See full cast &amp; crew Â»</t>
  </si>
  <si>
    <t>The Secret in Their Eyes (2009)</t>
  </si>
  <si>
    <t>Gross: $20,167,424 (USA) (8 January 2016)</t>
  </si>
  <si>
    <t>http://ia.media-imdb.com/images/M/MV5BMTgwNTI3OTczOV5BMl5BanBnXkFtZTcwMTM3MTUyMw@@._V1_UX182_CR0,0,182,268_AL_.jpg</t>
  </si>
  <si>
    <t>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Written by Huggo</t>
  </si>
  <si>
    <t>http://www.imdb.com/title/tt1305806/?pf_rd_m=A2FGELUUNOQJNL&amp;pf_rd_p=2398042102&amp;pf_rd_r=1X7MCR93P67MJYT56GA5&amp;pf_rd_s=center-1&amp;pf_rd_t=15506&amp;pf_rd_i=top&amp;ref_=chttp_tt_136</t>
  </si>
  <si>
    <t>Blade Runner Poster</t>
  </si>
  <si>
    <t>R | 1h 57min | Sci-Fi, Thriller | 25 June 1982 (USA)</t>
  </si>
  <si>
    <t>Writers: Hampton Fancher (screenplay), David Webb Peoples (screenplay) (as David Peoples) | 1 more credit Â»</t>
  </si>
  <si>
    <t>Stars: Harrison Ford, Rutger Hauer, Sean Young | See full cast &amp; crew Â»</t>
  </si>
  <si>
    <t>Blade Runner (1982)</t>
  </si>
  <si>
    <t>Gross: $27,000,000 (USA)</t>
  </si>
  <si>
    <t>http://ia.media-imdb.com/images/M/MV5BMTA4MDQxNTk2NDheQTJeQWpwZ15BbWU3MDE2NjIyODk@._V1_UX182_CR0,0,182,268_AL_.jpg</t>
  </si>
  <si>
    <t>Genres: Sci-Fi | Thriller</t>
  </si>
  <si>
    <t>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Written by blazesnakes9</t>
  </si>
  <si>
    <t>http://www.imdb.com/title/tt0083658/?pf_rd_m=A2FGELUUNOQJNL&amp;pf_rd_p=2398042102&amp;pf_rd_r=1X7MCR93P67MJYT56GA5&amp;pf_rd_s=center-1&amp;pf_rd_t=15506&amp;pf_rd_i=top&amp;ref_=chttp_tt_137</t>
  </si>
  <si>
    <t>Lock, Stock and Two Smoking Barrels Poster</t>
  </si>
  <si>
    <t>R | 1h 47min | Comedy, Crime | 28 August 1998 (UK)</t>
  </si>
  <si>
    <t>Stars: Jason Flemyng, Dexter Fletcher, Nick Moran | See full cast &amp; crew Â»</t>
  </si>
  <si>
    <t>Lock, Stock and Two Smoking Barrels (1998)</t>
  </si>
  <si>
    <t>Production Co: Summit Entertainment, Steve Tisch Company, The, SKA Films See more Â»</t>
  </si>
  <si>
    <t>http://ia.media-imdb.com/images/M/MV5BMTU4MTM1MjUxMF5BMl5BanBnXkFtZTYwOTEzODY4._V1_UY268_CR5,0,182,268_AL_.jpg</t>
  </si>
  <si>
    <t>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Written by Anonymous</t>
  </si>
  <si>
    <t>http://www.imdb.com/title/tt0120735/?pf_rd_m=A2FGELUUNOQJNL&amp;pf_rd_p=2398042102&amp;pf_rd_r=1X7MCR93P67MJYT56GA5&amp;pf_rd_s=center-1&amp;pf_rd_t=15506&amp;pf_rd_i=top&amp;ref_=chttp_tt_138</t>
  </si>
  <si>
    <t>The General Poster</t>
  </si>
  <si>
    <t>Directors: Clyde Bruckman, Buster Keaton</t>
  </si>
  <si>
    <t>Unrated | 1h 7min | Action, Adventure, Comedy | 24 February 1927 (France)</t>
  </si>
  <si>
    <t>67 min</t>
  </si>
  <si>
    <t>Writers: Buster Keaton, Clyde Bruckman | 2 more credits Â»</t>
  </si>
  <si>
    <t>Stars: Buster Keaton, Marion Mack, Glen Cavender | See full cast &amp; crew Â»</t>
  </si>
  <si>
    <t>The General (1926)</t>
  </si>
  <si>
    <t>Runtime: 67 min | 80 min (1982) | 83 min (1962) | 75 min (2003 alternate) | 78 min</t>
  </si>
  <si>
    <t>http://ia.media-imdb.com/images/M/MV5BODQxMzMyNTY5Nl5BMl5BanBnXkFtZTcwMDMyNTk3OA@@._V1_UX182_CR0,0,182,268_AL_.jpg</t>
  </si>
  <si>
    <t>Genres: Action | Adventure | Comedy | Drama | War</t>
  </si>
  <si>
    <t>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Written by Ed Stephan &lt;stephan@cc.wwu.edu&gt;</t>
  </si>
  <si>
    <t>http://www.imdb.com/title/tt0017925/?pf_rd_m=A2FGELUUNOQJNL&amp;pf_rd_p=2398042102&amp;pf_rd_r=1X7MCR93P67MJYT56GA5&amp;pf_rd_s=center-1&amp;pf_rd_t=15506&amp;pf_rd_i=top&amp;ref_=chttp_tt_139</t>
  </si>
  <si>
    <t>Wild Strawberries Poster</t>
  </si>
  <si>
    <t>Unrated | 1h 31min | Drama, Romance | 22 June 1959 (USA)</t>
  </si>
  <si>
    <t>Writer: Ingmar Bergman</t>
  </si>
  <si>
    <t>Stars: Victor SjÃ¶strÃ¶m, Bibi Andersson, Ingrid Thulin | See full cast &amp; crew Â»</t>
  </si>
  <si>
    <t>Wild Strawberries (1957)</t>
  </si>
  <si>
    <t>Sound Mix: Mono</t>
  </si>
  <si>
    <t>http://ia.media-imdb.com/images/M/MV5BMjgwNjI3NTM1MF5BMl5BanBnXkFtZTgwNzY3MTUyMjE@._V1_UY268_CR0,0,182,268_AL_.jpg</t>
  </si>
  <si>
    <t>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Written by Huggo</t>
  </si>
  <si>
    <t>http://www.imdb.com/title/tt0050986/?pf_rd_m=A2FGELUUNOQJNL&amp;pf_rd_p=2398042102&amp;pf_rd_r=1X7MCR93P67MJYT56GA5&amp;pf_rd_s=center-1&amp;pf_rd_t=15506&amp;pf_rd_i=top&amp;ref_=chttp_tt_140</t>
  </si>
  <si>
    <t>Howl's Moving Castle Poster</t>
  </si>
  <si>
    <t>PG | 1h 59min | Animation, Adventure, Family | 17 June 2005 (USA)</t>
  </si>
  <si>
    <t>Writers: Hayao Miyazaki (screenplay), Diana Wynne Jones (novel) (as Daiana Win JÃ´nzu)</t>
  </si>
  <si>
    <t>Stars: Chieko BaishÃ´, Takuya Kimura, Tatsuya GashÃ»in | See full cast &amp; crew Â»</t>
  </si>
  <si>
    <t>Howl's Moving Castle (2004)</t>
  </si>
  <si>
    <t>Production Co: Buena Vista Home Entertainment, DENTSU Music And Entertainment, Mitsubishi See more Â»</t>
  </si>
  <si>
    <t>http://ia.media-imdb.com/images/M/MV5BMTY1OTg0MjE3MV5BMl5BanBnXkFtZTcwNTUxMTkyMQ@@._V1_UX182_CR0,0,182,268_AL_.jpg</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</si>
  <si>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Written by Sophie Ball</t>
  </si>
  <si>
    <t>http://www.imdb.com/title/tt0347149/?pf_rd_m=A2FGELUUNOQJNL&amp;pf_rd_p=2398042102&amp;pf_rd_r=1X7MCR93P67MJYT56GA5&amp;pf_rd_s=center-1&amp;pf_rd_t=15506&amp;pf_rd_i=top&amp;ref_=chttp_tt_141</t>
  </si>
  <si>
    <t>Casino Poster</t>
  </si>
  <si>
    <t>R | 2h 58min | Biography, Crime, Drama | 22 November 1995 (USA)</t>
  </si>
  <si>
    <t>Stars: Robert De Niro, Sharon Stone, Joe Pesci | See full cast &amp; crew Â»</t>
  </si>
  <si>
    <t>Casino (1995)</t>
  </si>
  <si>
    <t>http://ia.media-imdb.com/images/M/MV5BMTMzMjkwMTk4Nl5BMl5BanBnXkFtZTYwNjYxMjk5._V1_UX182_CR0,0,182,268_AL_.jpg</t>
  </si>
  <si>
    <t>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Written by Tad Dibbern &lt;DIBBERN_D@a1.mscf.upenn.edu&gt;</t>
  </si>
  <si>
    <t>http://www.imdb.com/title/tt0112641/?pf_rd_m=A2FGELUUNOQJNL&amp;pf_rd_p=2398042102&amp;pf_rd_r=1X7MCR93P67MJYT56GA5&amp;pf_rd_s=center-1&amp;pf_rd_t=15506&amp;pf_rd_i=top&amp;ref_=chttp_tt_142</t>
  </si>
  <si>
    <t>The Elephant Man Poster</t>
  </si>
  <si>
    <t>Director: David Lynch</t>
  </si>
  <si>
    <t>PG | 2h 4min | Biography, Drama | 10 October 1980 (USA)</t>
  </si>
  <si>
    <t>Writers: Christopher De Vore (screenplay), Eric Bergren (screenplay) | 3 more credits Â»</t>
  </si>
  <si>
    <t>Stars: Anthony Hopkins, John Hurt, Anne Bancroft | See full cast &amp; crew Â»</t>
  </si>
  <si>
    <t>The Elephant Man (1980)</t>
  </si>
  <si>
    <t>http://ia.media-imdb.com/images/M/MV5BMTExNTk0MjIzNDZeQTJeQWpwZ15BbWU3MDY5ODI5Nzg@._V1_UX182_CR0,0,182,268_AL_.jpg</t>
  </si>
  <si>
    <t>Genres: Biography | Drama</t>
  </si>
  <si>
    <t>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Written by Sam Cibula</t>
  </si>
  <si>
    <t>http://www.imdb.com/title/tt0080678/?pf_rd_m=A2FGELUUNOQJNL&amp;pf_rd_p=2398042102&amp;pf_rd_r=1X7MCR93P67MJYT56GA5&amp;pf_rd_s=center-1&amp;pf_rd_t=15506&amp;pf_rd_i=top&amp;ref_=chttp_tt_143</t>
  </si>
  <si>
    <t>Warrior Poster</t>
  </si>
  <si>
    <t>Director: Gavin O'Connor</t>
  </si>
  <si>
    <t>PG-13 | 2h 20min | Drama, Sport | 9 September 2011 (USA)</t>
  </si>
  <si>
    <t>Writers: Gavin O'Connor (screenplay), Anthony Tambakis (screenplay) | 3 more credits Â»</t>
  </si>
  <si>
    <t>Stars: Tom Hardy, Nick Nolte, Joel Edgerton | See full cast &amp; crew Â»</t>
  </si>
  <si>
    <t>Warrior (2011)</t>
  </si>
  <si>
    <t>Gross: $13,651,662 (USA) (28 October 2011)</t>
  </si>
  <si>
    <t>http://ia.media-imdb.com/images/M/MV5BMTk4ODk5MTMyNV5BMl5BanBnXkFtZTcwMDMyNTg0Ng@@._V1_UX182_CR0,0,182,268_AL_.jpg</t>
  </si>
  <si>
    <t>Genres: Drama | Sport</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</si>
  <si>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Written by MConnell</t>
  </si>
  <si>
    <t>http://www.imdb.com/title/tt1291584/?pf_rd_m=A2FGELUUNOQJNL&amp;pf_rd_p=2398042102&amp;pf_rd_r=1X7MCR93P67MJYT56GA5&amp;pf_rd_s=center-1&amp;pf_rd_t=15506&amp;pf_rd_i=top&amp;ref_=chttp_tt_144</t>
  </si>
  <si>
    <t>The Wolf of Wall Street Poster</t>
  </si>
  <si>
    <t>R | 3h | Biography, Comedy, Crime | 25 December 2013 (USA)</t>
  </si>
  <si>
    <t>180 min</t>
  </si>
  <si>
    <t>Writers: Terence Winter (screenplay), Jordan Belfort (book)</t>
  </si>
  <si>
    <t>Stars: Leonardo DiCaprio, Jonah Hill, Margot Robbie | See full cast &amp; crew Â»</t>
  </si>
  <si>
    <t>The Wolf of Wall Street (2013)</t>
  </si>
  <si>
    <t>Gross: $116,866,727 (USA) (28 March 2014)</t>
  </si>
  <si>
    <t>http://ia.media-imdb.com/images/M/MV5BMjIxMjgxNTk0MF5BMl5BanBnXkFtZTgwNjIyOTg2MDE@._V1_UX182_CR0,0,182,268_AL_.jpg</t>
  </si>
  <si>
    <t>Jordan Belfort is a Long Island penny stockbroker who served 22 months in prison for defrauding investors in a massive 1990s securities scam that involved widespread corruption on Wall Street and in the corporate banking world, including shoe designer Steve Madden. Written by anonymous</t>
  </si>
  <si>
    <t>http://www.imdb.com/title/tt0993846/?pf_rd_m=A2FGELUUNOQJNL&amp;pf_rd_p=2398042102&amp;pf_rd_r=1X7MCR93P67MJYT56GA5&amp;pf_rd_s=center-1&amp;pf_rd_t=15506&amp;pf_rd_i=top&amp;ref_=chttp_tt_145</t>
  </si>
  <si>
    <t>Judgment at Nuremberg Poster</t>
  </si>
  <si>
    <t>Director: Stanley Kramer</t>
  </si>
  <si>
    <t>Not Rated | 3h 6min | Drama, History, War | 18 December 1961 (Sweden)</t>
  </si>
  <si>
    <t>186 min</t>
  </si>
  <si>
    <t>Writers: Abby Mann, Abby Mann (based on his original story by)</t>
  </si>
  <si>
    <t>Stars: Spencer Tracy, Burt Lancaster, Richard Widmark | See full cast &amp; crew Â»</t>
  </si>
  <si>
    <t>Judgment at Nuremberg (1961)</t>
  </si>
  <si>
    <t>Runtime: 186 min</t>
  </si>
  <si>
    <t>http://ia.media-imdb.com/images/M/MV5BNDc2ODQ5NTE2MV5BMl5BanBnXkFtZTcwODExMjUyNA@@._V1_UX182_CR0,0,182,268_AL_.jpg</t>
  </si>
  <si>
    <t>Genres: Drama | History | War</t>
  </si>
  <si>
    <t>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Written by Tony Fontana &lt;tony.fontana@spacebbs.com&gt;</t>
  </si>
  <si>
    <t>http://www.imdb.com/title/tt0055031/?pf_rd_m=A2FGELUUNOQJNL&amp;pf_rd_p=2398042102&amp;pf_rd_r=1X7MCR93P67MJYT56GA5&amp;pf_rd_s=center-1&amp;pf_rd_t=15506&amp;pf_rd_i=top&amp;ref_=chttp_tt_146</t>
  </si>
  <si>
    <t>V for Vendetta Poster</t>
  </si>
  <si>
    <t>Director: James McTeigue</t>
  </si>
  <si>
    <t>R | 2h 12min | Action, Drama, Thriller | 17 March 2006 (USA)</t>
  </si>
  <si>
    <t>Writers: Lilly Wachowski (screenplay) (as The Wachowski Brothers), Lana Wachowski (screenplay) (as The Wachowski Brothers) | 1 more credit Â»</t>
  </si>
  <si>
    <t>Stars: Hugo Weaving, Natalie Portman, Rupert Graves | See full cast &amp; crew Â»</t>
  </si>
  <si>
    <t>V for Vendetta (2005)</t>
  </si>
  <si>
    <t>Gross: $70,496,802 (USA) (23 June 2006)</t>
  </si>
  <si>
    <t>http://ia.media-imdb.com/images/M/MV5BOTI5ODc3NzExNV5BMl5BanBnXkFtZTcwNzYxNzQzMw@@._V1_UX182_CR0,0,182,268_AL_.jpg</t>
  </si>
  <si>
    <t>Genres: Action | Drama | Thriller</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</si>
  <si>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Written by ameelmore</t>
  </si>
  <si>
    <t>http://www.imdb.com/title/tt0434409/?pf_rd_m=A2FGELUUNOQJNL&amp;pf_rd_p=2398042102&amp;pf_rd_r=1X7MCR93P67MJYT56GA5&amp;pf_rd_s=center-1&amp;pf_rd_t=15506&amp;pf_rd_i=top&amp;ref_=chttp_tt_147</t>
  </si>
  <si>
    <t>A Beautiful Mind Poster</t>
  </si>
  <si>
    <t>Director: Ron Howard</t>
  </si>
  <si>
    <t>PG-13 | 2h 15min | Biography, Drama | 4 January 2002 (USA)</t>
  </si>
  <si>
    <t>Writers: Akiva Goldsman, Sylvia Nasar (book)</t>
  </si>
  <si>
    <t>Stars: Russell Crowe, Ed Harris, Jennifer Connelly | See full cast &amp; crew Â»</t>
  </si>
  <si>
    <t>A Beautiful Mind (2001)</t>
  </si>
  <si>
    <t>Gross: $170,708,996 (USA) (24 May 2002)</t>
  </si>
  <si>
    <t>http://ia.media-imdb.com/images/M/MV5BMTQ4MDI2MzkwMl5BMl5BanBnXkFtZTYwMjk0NTA5._V1_UX182_CR0,0,182,268_AL_.jpg</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</si>
  <si>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Written by Universal Pictures and DreamWorks Pictures</t>
  </si>
  <si>
    <t>http://www.imdb.com/title/tt0268978/?pf_rd_m=A2FGELUUNOQJNL&amp;pf_rd_p=2398042102&amp;pf_rd_r=1X7MCR93P67MJYT56GA5&amp;pf_rd_s=center-1&amp;pf_rd_t=15506&amp;pf_rd_i=top&amp;ref_=chttp_tt_148</t>
  </si>
  <si>
    <t>Gran Torino Poster</t>
  </si>
  <si>
    <t>R | 1h 56min | Drama | 9 January 2009 (USA)</t>
  </si>
  <si>
    <t>Writers: Nick Schenk (screenplay), Dave Johannson (story) | 1 more credit Â»</t>
  </si>
  <si>
    <t>Stars: Clint Eastwood, Bee Vang, Christopher Carley | See full cast &amp; crew Â»</t>
  </si>
  <si>
    <t>Gran Torino (2008)</t>
  </si>
  <si>
    <t>Gross: $148,085,755 (USA) (12 June 2009)</t>
  </si>
  <si>
    <t>http://ia.media-imdb.com/images/M/MV5BMTQyMTczMTAxMl5BMl5BanBnXkFtZTcwOTc1ODE0Mg@@._V1_UY268_CR3,0,182,268_AL_.jpg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</si>
  <si>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Written by alfiehitchie</t>
  </si>
  <si>
    <t>http://www.imdb.com/title/tt1205489/?pf_rd_m=A2FGELUUNOQJNL&amp;pf_rd_p=2398042102&amp;pf_rd_r=1X7MCR93P67MJYT56GA5&amp;pf_rd_s=center-1&amp;pf_rd_t=15506&amp;pf_rd_i=top&amp;ref_=chttp_tt_149</t>
  </si>
  <si>
    <t>The Big Lebowski Poster</t>
  </si>
  <si>
    <t>Directors: Joel Coen, Ethan Coen (uncredited)</t>
  </si>
  <si>
    <t>R | 1h 57min | Comedy, Crime | 6 March 1998 (USA)</t>
  </si>
  <si>
    <t>Writers: Ethan Coen, Joel Coen</t>
  </si>
  <si>
    <t>Stars: Jeff Bridges, John Goodman, Julianne Moore | See full cast &amp; crew Â»</t>
  </si>
  <si>
    <t>The Big Lebowski (1998)</t>
  </si>
  <si>
    <t>Production Co: Polygram Filmed Entertainment, Working Title Films See more Â»</t>
  </si>
  <si>
    <t>http://ia.media-imdb.com/images/M/MV5BMTQ0NjUzMDMyOF5BMl5BanBnXkFtZTgwODA1OTU0MDE@._V1_UX182_CR0,0,182,268_AL_.jpg</t>
  </si>
  <si>
    <t>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Written by J. Lake</t>
  </si>
  <si>
    <t>http://www.imdb.com/title/tt0118715/?pf_rd_m=A2FGELUUNOQJNL&amp;pf_rd_p=2398042102&amp;pf_rd_r=1X7MCR93P67MJYT56GA5&amp;pf_rd_s=center-1&amp;pf_rd_t=15506&amp;pf_rd_i=top&amp;ref_=chttp_tt_150</t>
  </si>
  <si>
    <t>Rebecca Poster</t>
  </si>
  <si>
    <t>Not Rated | 2h 10min | Drama, Film-Noir, Mystery | 12 April 1940 (USA)</t>
  </si>
  <si>
    <t>Writers: Daphne Du Maurier (celebrated novel), Robert E. Sherwood (screen play) | 3 more credits Â»</t>
  </si>
  <si>
    <t>Stars: Laurence Olivier, Joan Fontaine, George Sanders | See full cast &amp; crew Â»</t>
  </si>
  <si>
    <t>Rebecca (1940)</t>
  </si>
  <si>
    <t>http://ia.media-imdb.com/images/M/MV5BMTM5ODA4ODMzM15BMl5BanBnXkFtZTcwOTA2NTEwNA@@._V1._CR9,22,314,458_UY268_CR1,0,182,268_AL_.jpg</t>
  </si>
  <si>
    <t>Genres: Drama | Film-Noir | Mystery | Thriller</t>
  </si>
  <si>
    <t>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Written by Col Needham &lt;col@imdb.com&gt;</t>
  </si>
  <si>
    <t>http://www.imdb.com/title/tt0032976/?pf_rd_m=A2FGELUUNOQJNL&amp;pf_rd_p=2398042102&amp;pf_rd_r=1X7MCR93P67MJYT56GA5&amp;pf_rd_s=center-1&amp;pf_rd_t=15506&amp;pf_rd_i=top&amp;ref_=chttp_tt_151</t>
  </si>
  <si>
    <t>The Deer Hunter Poster</t>
  </si>
  <si>
    <t>Director: Michael Cimino</t>
  </si>
  <si>
    <t>R | 3h 3min | Drama, War | 23 February 1979 (USA)</t>
  </si>
  <si>
    <t>183 min</t>
  </si>
  <si>
    <t>Writers: Michael Cimino (story), Deric Washburn (story) | 3 more credits Â»</t>
  </si>
  <si>
    <t>Stars: Robert De Niro, Christopher Walken, John Cazale | See full cast &amp; crew Â»</t>
  </si>
  <si>
    <t>The Deer Hunter (1978)</t>
  </si>
  <si>
    <t>http://ia.media-imdb.com/images/M/MV5BMTk3MTQzMDUwMF5BMl5BanBnXkFtZTgwMTUxNzYxMTE@._V1_UX182_CR0,0,182,268_AL_.jpg</t>
  </si>
  <si>
    <t>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Written by Leon Wolters &lt;wolters@strw.LeidenUniv.nl&gt;</t>
  </si>
  <si>
    <t>http://www.imdb.com/title/tt0077416/?pf_rd_m=A2FGELUUNOQJNL&amp;pf_rd_p=2398042102&amp;pf_rd_r=1X7MCR93P67MJYT56GA5&amp;pf_rd_s=center-1&amp;pf_rd_t=15506&amp;pf_rd_i=top&amp;ref_=chttp_tt_152</t>
  </si>
  <si>
    <t>Incendies Poster</t>
  </si>
  <si>
    <t>Director: Denis Villeneuve</t>
  </si>
  <si>
    <t>R | 2h 19min | Drama, Mystery, War | 12 January 2011 (France)</t>
  </si>
  <si>
    <t>Writers: Denis Villeneuve (scenario), Wajdi Mouawad (play) | 2 more credits Â»</t>
  </si>
  <si>
    <t>Stars: Lubna Azabal, MÃ©lissa DÃ©sormeaux-Poulin, Maxim Gaudette | See full cast &amp; crew Â»</t>
  </si>
  <si>
    <t>Incendies (2010)</t>
  </si>
  <si>
    <t>Gross: $6,857,096 (USA) (23 September 2011)</t>
  </si>
  <si>
    <t>http://ia.media-imdb.com/images/M/MV5BMTg4MzA0NjI5OF5BMl5BanBnXkFtZTcwNTUwMzQzNg@@._V1_UY268_CR4,0,182,268_AL_.jpg</t>
  </si>
  <si>
    <t>Genres: Drama | Mystery | War</t>
  </si>
  <si>
    <t>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Written by MylÃ¨ne Chollet</t>
  </si>
  <si>
    <t>http://www.imdb.com/title/tt1255953/?pf_rd_m=A2FGELUUNOQJNL&amp;pf_rd_p=2398042102&amp;pf_rd_r=1X7MCR93P67MJYT56GA5&amp;pf_rd_s=center-1&amp;pf_rd_t=15506&amp;pf_rd_i=top&amp;ref_=chttp_tt_153</t>
  </si>
  <si>
    <t>Gone with the Wind Poster</t>
  </si>
  <si>
    <t>Directors: Victor Fleming, George Cukor (uncredited) | 1 more credit Â»</t>
  </si>
  <si>
    <t>G | 3h 58min | Drama, Romance, War | 17 January 1940 (USA)</t>
  </si>
  <si>
    <t>238 min</t>
  </si>
  <si>
    <t>Writers: Margaret Mitchell (story), Sidney Howard (screenplay)</t>
  </si>
  <si>
    <t>Stars: Clark Gable, Vivien Leigh, Thomas Mitchell | See full cast &amp; crew Â»</t>
  </si>
  <si>
    <t>Gone with the Wind (1939)</t>
  </si>
  <si>
    <t>Gross: $198,655,278 (USA) (13 November 1998)</t>
  </si>
  <si>
    <t>http://ia.media-imdb.com/images/M/MV5BNDUwMjAxNTU1MF5BMl5BanBnXkFtZTgwMzg4NzMxMDE@._V1_UX182_CR0,0,182,268_AL_.jpg</t>
  </si>
  <si>
    <t>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Written by Dale O'Connor &lt;daleoc@interaccess.com&gt;</t>
  </si>
  <si>
    <t>http://www.imdb.com/title/tt0031381/?pf_rd_m=A2FGELUUNOQJNL&amp;pf_rd_p=2398042102&amp;pf_rd_r=1X7MCR93P67MJYT56GA5&amp;pf_rd_s=center-1&amp;pf_rd_t=15506&amp;pf_rd_i=top&amp;ref_=chttp_tt_154</t>
  </si>
  <si>
    <t>Fargo Poster</t>
  </si>
  <si>
    <t>R | 1h 38min | Crime, Drama, Thriller | 5 April 1996 (USA)</t>
  </si>
  <si>
    <t>Stars: William H. Macy, Frances McDormand, Steve Buscemi | See full cast &amp; crew Â»</t>
  </si>
  <si>
    <t>Fargo (1996)</t>
  </si>
  <si>
    <t>Gross: Â£1,204,540 (UK) (19 July 1996)</t>
  </si>
  <si>
    <t>http://ia.media-imdb.com/images/M/MV5BMTgxNzY3MzUxOV5BMl5BanBnXkFtZTcwMDA0NjMyNA@@._V1_UX182_CR0,0,182,268_AL_.jpg</t>
  </si>
  <si>
    <t>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Written by Anonymous</t>
  </si>
  <si>
    <t>http://www.imdb.com/title/tt0116282/?pf_rd_m=A2FGELUUNOQJNL&amp;pf_rd_p=2398042102&amp;pf_rd_r=1X7MCR93P67MJYT56GA5&amp;pf_rd_s=center-1&amp;pf_rd_t=15506&amp;pf_rd_i=top&amp;ref_=chttp_tt_155</t>
  </si>
  <si>
    <t>Cool Hand Luke Poster</t>
  </si>
  <si>
    <t>Director: Stuart Rosenberg</t>
  </si>
  <si>
    <t>PG | 2h 6min | Crime, Drama | 1 November 1967 (USA)</t>
  </si>
  <si>
    <t>Writers: Donn Pearce (screenplay), Frank Pierson (screenplay) (as Frank R. Pierson) | 1 more credit Â»</t>
  </si>
  <si>
    <t>Stars: Paul Newman, George Kennedy, Strother Martin | See full cast &amp; crew Â»</t>
  </si>
  <si>
    <t>Cool Hand Luke (1967)</t>
  </si>
  <si>
    <t>http://ia.media-imdb.com/images/M/MV5BODMyMDA0MTY2OF5BMl5BanBnXkFtZTcwMzkzNjk3OA@@._V1_UY268_CR3,0,182,268_AL_.jpg</t>
  </si>
  <si>
    <t>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Written by alfiehitchie</t>
  </si>
  <si>
    <t>http://www.imdb.com/title/tt0061512/?pf_rd_m=A2FGELUUNOQJNL&amp;pf_rd_p=2398042102&amp;pf_rd_r=1X7MCR93P67MJYT56GA5&amp;pf_rd_s=center-1&amp;pf_rd_t=15506&amp;pf_rd_i=top&amp;ref_=chttp_tt_156</t>
  </si>
  <si>
    <t>Trainspotting Poster</t>
  </si>
  <si>
    <t>Director: Danny Boyle</t>
  </si>
  <si>
    <t>R | 1h 34min | Drama | 9 August 1996 (USA)</t>
  </si>
  <si>
    <t>Writers: Irvine Welsh (novel), John Hodge (screenplay)</t>
  </si>
  <si>
    <t>Stars: Ewan McGregor, Ewen Bremner, Jonny Lee Miller | See full cast &amp; crew Â»</t>
  </si>
  <si>
    <t>Trainspotting (1996)</t>
  </si>
  <si>
    <t>Gross: $16,501,785 (USA) (13 December 1996)</t>
  </si>
  <si>
    <t>http://ia.media-imdb.com/images/M/MV5BMTg2MzcxNTY3NV5BMl5BanBnXkFtZTgwOTQ5NDQxMDE@._V1_UX182_CR0,0,182,268_AL_.jpg</t>
  </si>
  <si>
    <t>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Written by Michael Brooke &lt;michael@everyman.demon.co.uk&gt;</t>
  </si>
  <si>
    <t>http://www.imdb.com/title/tt0117951/?pf_rd_m=A2FGELUUNOQJNL&amp;pf_rd_p=2398042102&amp;pf_rd_r=1X7MCR93P67MJYT56GA5&amp;pf_rd_s=center-1&amp;pf_rd_t=15506&amp;pf_rd_i=top&amp;ref_=chttp_tt_157</t>
  </si>
  <si>
    <t>How to Train Your Dragon Poster</t>
  </si>
  <si>
    <t>Directors: Dean DeBlois, Chris Sanders</t>
  </si>
  <si>
    <t>PG | 1h 38min | Animation, Action, Adventure | 26 March 2010 (USA)</t>
  </si>
  <si>
    <t>Writers: William Davies (screenplay) (as Will Davies), Dean DeBlois (screenplay) | 2 more credits Â»</t>
  </si>
  <si>
    <t>Stars: Jay Baruchel, Gerard Butler, Christopher Mintz-Plasse | See full cast &amp; crew Â»</t>
  </si>
  <si>
    <t>How to Train Your Dragon (2010)</t>
  </si>
  <si>
    <t>Production Co: DreamWorks Animation, Mad Hatter Entertainment, Vertigo Entertainment See more Â»</t>
  </si>
  <si>
    <t>http://ia.media-imdb.com/images/M/MV5BMjA5NDQyMjc2NF5BMl5BanBnXkFtZTcwMjg5ODcyMw@@._V1_UX182_CR0,0,182,268_AL_.jpg</t>
  </si>
  <si>
    <t>Genres: Animation | Action | Adventure | Family | Fantasy</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</si>
  <si>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Written by Kenneth Chisholm (kchishol@rogers.com)</t>
  </si>
  <si>
    <t>http://www.imdb.com/title/tt0892769/?pf_rd_m=A2FGELUUNOQJNL&amp;pf_rd_p=2398042102&amp;pf_rd_r=1X7MCR93P67MJYT56GA5&amp;pf_rd_s=center-1&amp;pf_rd_t=15506&amp;pf_rd_i=top&amp;ref_=chttp_tt_158</t>
  </si>
  <si>
    <t>Dial M for Murder Poster</t>
  </si>
  <si>
    <t>PG | 1h 45min | Crime, Thriller | 29 May 1954 (USA)</t>
  </si>
  <si>
    <t>105 min</t>
  </si>
  <si>
    <t>Writers: Frederick Knott (screen play), Frederick Knott (adapted from his play)</t>
  </si>
  <si>
    <t>Stars: Ray Milland, Grace Kelly, Robert Cummings | See full cast &amp; crew Â»</t>
  </si>
  <si>
    <t>Dial M for Murder (1954)</t>
  </si>
  <si>
    <t>http://ia.media-imdb.com/images/M/MV5BMTkyNzc4ODk4N15BMl5BanBnXkFtZTcwMDE5ODEwNA@@._V1_UX182_CR0,0,182,268_AL_.jpg</t>
  </si>
  <si>
    <t>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Written by Claudio Carvalho, Rio de Janeiro, Brazil</t>
  </si>
  <si>
    <t>http://www.imdb.com/title/tt0046912/?pf_rd_m=A2FGELUUNOQJNL&amp;pf_rd_p=2398042102&amp;pf_rd_r=1X7MCR93P67MJYT56GA5&amp;pf_rd_s=center-1&amp;pf_rd_t=15506&amp;pf_rd_i=top&amp;ref_=chttp_tt_159</t>
  </si>
  <si>
    <t>Zootopia Poster</t>
  </si>
  <si>
    <t>Directors: Byron Howard, Rich Moore | 1 more credit Â»</t>
  </si>
  <si>
    <t>PG | 1h 48min | Animation, Action, Adventure | 4 March 2016 (USA)</t>
  </si>
  <si>
    <t>Writers: Byron Howard (story), Jared Bush (story) | 8 more credits Â»</t>
  </si>
  <si>
    <t>Stars: Ginnifer Goodwin, Jason Bateman, Idris Elba | See full cast &amp; crew Â»</t>
  </si>
  <si>
    <t>Zootopia (2016)</t>
  </si>
  <si>
    <t>Production Co: Walt Disney Animation Studios, Walt Disney Pictures See more Â»</t>
  </si>
  <si>
    <t>http://ia.media-imdb.com/images/M/MV5BOTMyMjEyNzIzMV5BMl5BanBnXkFtZTgwNzIyNjU0NzE@._V1_UX182_CR0,0,182,268_AL_.jpg</t>
  </si>
  <si>
    <t>Genres: Animation | Action | Adventure | Comedy | Family</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</si>
  <si>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Written by Jwelch5742</t>
  </si>
  <si>
    <t>http://www.imdb.com/title/tt2948356/?pf_rd_m=A2FGELUUNOQJNL&amp;pf_rd_p=2398042102&amp;pf_rd_r=1X7MCR93P67MJYT56GA5&amp;pf_rd_s=center-1&amp;pf_rd_t=15506&amp;pf_rd_i=top&amp;ref_=chttp_tt_160</t>
  </si>
  <si>
    <t>The Revenant Poster</t>
  </si>
  <si>
    <t>Director: Alejandro GonzÃ¡lez IÃ±Ã¡rritu (as Alejandro G. IÃ±Ã¡rritu)</t>
  </si>
  <si>
    <t>R | 2h 36min | Adventure, Drama, Thriller | 8 January 2016 (USA)</t>
  </si>
  <si>
    <t>Writers: Mark L. Smith (screenplay), Alejandro GonzÃ¡lez IÃ±Ã¡rritu (screenplay) (as Alejandro G. IÃ±Ã¡rritu) | 1 more credit Â»</t>
  </si>
  <si>
    <t>Stars: Leonardo DiCaprio, Tom Hardy, Will Poulter | See full cast &amp; crew Â»</t>
  </si>
  <si>
    <t>The Revenant (2015)</t>
  </si>
  <si>
    <t>Gross: $179,199,399 (USA) (11 March 2016)</t>
  </si>
  <si>
    <t>http://ia.media-imdb.com/images/M/MV5BMjU4NDExNDM1NF5BMl5BanBnXkFtZTgwMDIyMTgxNzE@._V1_UX182_CR0,0,182,268_AL_.jpg</t>
  </si>
  <si>
    <t>Genres: Adventure | Drama | Thriller | Western</t>
  </si>
  <si>
    <t>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Written by Jwelch5742</t>
  </si>
  <si>
    <t>http://www.imdb.com/title/tt1663202/?pf_rd_m=A2FGELUUNOQJNL&amp;pf_rd_p=2398042102&amp;pf_rd_r=1X7MCR93P67MJYT56GA5&amp;pf_rd_s=center-1&amp;pf_rd_t=15506&amp;pf_rd_i=top&amp;ref_=chttp_tt_161</t>
  </si>
  <si>
    <t>The Sixth Sense Poster</t>
  </si>
  <si>
    <t>Director: M. Night Shyamalan</t>
  </si>
  <si>
    <t>PG-13 | 1h 47min | Drama, Mystery, Thriller | 6 August 1999 (USA)</t>
  </si>
  <si>
    <t>Writer: M. Night Shyamalan</t>
  </si>
  <si>
    <t>Stars: Bruce Willis, Haley Joel Osment, Toni Collette | See full cast &amp; crew Â»</t>
  </si>
  <si>
    <t>The Sixth Sense (1999)</t>
  </si>
  <si>
    <t>Production Co: Hollywood Pictures, Spyglass Entertainment, Kennedy/Marshall Company, The See more Â»</t>
  </si>
  <si>
    <t>http://ia.media-imdb.com/images/M/MV5BMWM4NTFhYjctNzUyNi00NGMwLTk3NTYtMDIyNTZmMzRlYmQyXkEyXkFqcGdeQXVyMTAwMzUyOTc@._V1_UX182_CR0,0,182,268_AL_.jpg</t>
  </si>
  <si>
    <t>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Written by Jeff Mellinger &lt;jmell@uclink4.berkeley.edu&gt;</t>
  </si>
  <si>
    <t>http://www.imdb.com/title/tt0167404/?pf_rd_m=A2FGELUUNOQJNL&amp;pf_rd_p=2398042102&amp;pf_rd_r=1X7MCR93P67MJYT56GA5&amp;pf_rd_s=center-1&amp;pf_rd_t=15506&amp;pf_rd_i=top&amp;ref_=chttp_tt_162</t>
  </si>
  <si>
    <t>Into the Wild Poster</t>
  </si>
  <si>
    <t>Director: Sean Penn</t>
  </si>
  <si>
    <t>R | 2h 28min | Adventure, Biography, Drama | 19 October 2007 (USA)</t>
  </si>
  <si>
    <t>Writers: Sean Penn (screenplay), Jon Krakauer (book)</t>
  </si>
  <si>
    <t>Stars: Emile Hirsch, Vince Vaughn, Catherine Keener | See full cast &amp; crew Â»</t>
  </si>
  <si>
    <t>Into the Wild (2007)</t>
  </si>
  <si>
    <t>Gross: $18,352,454 (USA) (21 March 2008)</t>
  </si>
  <si>
    <t>http://ia.media-imdb.com/images/M/MV5BMTAwNDEyODU1MjheQTJeQWpwZ15BbWU2MDc3NDQwNw@@._V1_UX182_CR0,0,182,268_AL_.jpg</t>
  </si>
  <si>
    <t>Genres: Adventure | Biography | Drama</t>
  </si>
  <si>
    <t>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Written by Lisa Kelley</t>
  </si>
  <si>
    <t>http://www.imdb.com/title/tt0758758/?pf_rd_m=A2FGELUUNOQJNL&amp;pf_rd_p=2398042102&amp;pf_rd_r=1X7MCR93P67MJYT56GA5&amp;pf_rd_s=center-1&amp;pf_rd_t=15506&amp;pf_rd_i=top&amp;ref_=chttp_tt_163</t>
  </si>
  <si>
    <t>Finding Nemo Poster</t>
  </si>
  <si>
    <t>Directors: Andrew Stanton, Lee Unkrich</t>
  </si>
  <si>
    <t>G | 1h 40min | Animation, Adventure, Comedy | 30 May 2003 (USA)</t>
  </si>
  <si>
    <t>100 min</t>
  </si>
  <si>
    <t>Writers: Andrew Stanton (original story by), Andrew Stanton (screenplay) | 2 more credits Â»</t>
  </si>
  <si>
    <t>Stars: Albert Brooks, Ellen DeGeneres, Alexander Gould | See full cast &amp; crew Â»</t>
  </si>
  <si>
    <t>Finding Nemo (2003)</t>
  </si>
  <si>
    <t>Gross: $380,838,870 (USA) (11 January 2013)</t>
  </si>
  <si>
    <t>http://ia.media-imdb.com/images/M/MV5BMTY1MTg1NDAxOV5BMl5BanBnXkFtZTcwMjg1MDI5Nw@@._V1_UX182_CR0,0,182,268_AL_.jpg</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</si>
  <si>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Written by Anonymous</t>
  </si>
  <si>
    <t>http://www.imdb.com/title/tt0266543/?pf_rd_m=A2FGELUUNOQJNL&amp;pf_rd_p=2398042102&amp;pf_rd_r=1X7MCR93P67MJYT56GA5&amp;pf_rd_s=center-1&amp;pf_rd_t=15506&amp;pf_rd_i=top&amp;ref_=chttp_tt_164</t>
  </si>
  <si>
    <t>The Thing Poster</t>
  </si>
  <si>
    <t>Director: John Carpenter</t>
  </si>
  <si>
    <t>R | 1h 49min | Horror, Sci-Fi | 25 June 1982 (USA)</t>
  </si>
  <si>
    <t>Writers: Bill Lancaster (screenplay), John W. Campbell Jr. (story)</t>
  </si>
  <si>
    <t>Stars: Kurt Russell, Wilford Brimley, Keith David | See full cast &amp; crew Â»</t>
  </si>
  <si>
    <t>The Thing (1982)</t>
  </si>
  <si>
    <t>Gross: $13,782,838 (USA)</t>
  </si>
  <si>
    <t>http://ia.media-imdb.com/images/M/MV5BNTQ5ODU0NjUwOV5BMl5BanBnXkFtZTgwOTcwNDgwNzE@._V1_UX182_CR0,0,182,268_AL_.jpg</t>
  </si>
  <si>
    <t>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Written by Goth &lt;brooks@odie.ee.wits.ac.za&gt;</t>
  </si>
  <si>
    <t>http://www.imdb.com/title/tt0084787/?pf_rd_m=A2FGELUUNOQJNL&amp;pf_rd_p=2398042102&amp;pf_rd_r=1X7MCR93P67MJYT56GA5&amp;pf_rd_s=center-1&amp;pf_rd_t=15506&amp;pf_rd_i=top&amp;ref_=chttp_tt_165</t>
  </si>
  <si>
    <t>No Country for Old Men Poster</t>
  </si>
  <si>
    <t>Directors: Ethan Coen, Joel Coen</t>
  </si>
  <si>
    <t>R | 2h 2min | Crime, Drama, Thriller | 21 November 2007 (USA)</t>
  </si>
  <si>
    <t>Writers: Joel Coen (screenplay), Ethan Coen (screenplay) | 1 more credit Â»</t>
  </si>
  <si>
    <t>Stars: Tommy Lee Jones, Javier Bardem, Josh Brolin | See full cast &amp; crew Â»</t>
  </si>
  <si>
    <t>No Country for Old Men (2007)</t>
  </si>
  <si>
    <t>Gross: $74,273,505 (USA) (4 April 2008)</t>
  </si>
  <si>
    <t>http://ia.media-imdb.com/images/M/MV5BMjA5Njk3MjM4OV5BMl5BanBnXkFtZTcwMTc5MTE1MQ@@._V1_UY268_CR0,0,182,268_AL_.jpg</t>
  </si>
  <si>
    <t>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Written by Kenneth Chisholm (kchishol@rogers.com)</t>
  </si>
  <si>
    <t>http://www.imdb.com/title/tt0477348/?pf_rd_m=A2FGELUUNOQJNL&amp;pf_rd_p=2398042102&amp;pf_rd_r=1X7MCR93P67MJYT56GA5&amp;pf_rd_s=center-1&amp;pf_rd_t=15506&amp;pf_rd_i=top&amp;ref_=chttp_tt_166</t>
  </si>
  <si>
    <t>It Happened One Night Poster</t>
  </si>
  <si>
    <t>Unrated | 1h 45min | Comedy, Romance | 23 February 1934 (USA)</t>
  </si>
  <si>
    <t>Writers: Robert Riskin (screen play), Samuel Hopkins Adams (based on the short story by)</t>
  </si>
  <si>
    <t>Stars: Clark Gable, Claudette Colbert, Walter Connolly | See full cast &amp; crew Â»</t>
  </si>
  <si>
    <t>It Happened One Night (1934)</t>
  </si>
  <si>
    <t>Runtime: 105 min | 65 min (cut TV)</t>
  </si>
  <si>
    <t>http://ia.media-imdb.com/images/M/MV5BMTczOTQ1MTQ4MF5BMl5BanBnXkFtZTcwODI2MDk4OQ@@._V1_UX182_CR0,0,182,268_AL_.jpg</t>
  </si>
  <si>
    <t>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Written by A.L.Beneteau &lt;albl@inforamp.net&gt;</t>
  </si>
  <si>
    <t>http://www.imdb.com/title/tt0025316/?pf_rd_m=A2FGELUUNOQJNL&amp;pf_rd_p=2398042102&amp;pf_rd_r=1X7MCR93P67MJYT56GA5&amp;pf_rd_s=center-1&amp;pf_rd_t=15506&amp;pf_rd_i=top&amp;ref_=chttp_tt_167</t>
  </si>
  <si>
    <t>Mary and Max Poster</t>
  </si>
  <si>
    <t>Director: Adam Elliot</t>
  </si>
  <si>
    <t>Not Rated | 1h 32min | Animation, Comedy, Drama | 9 April 2009 (Australia)</t>
  </si>
  <si>
    <t>92 min</t>
  </si>
  <si>
    <t>Writer: Adam Elliot</t>
  </si>
  <si>
    <t>Stars: Toni Collette, Philip Seymour Hoffman, Eric Bana | See full cast &amp; crew Â»</t>
  </si>
  <si>
    <t>Mary and Max (2009)</t>
  </si>
  <si>
    <t>http://ia.media-imdb.com/images/M/MV5BMTQ1NDIyNTA1Nl5BMl5BanBnXkFtZTcwMjc2Njk3OA@@._V1_UY268_CR3,0,182,268_AL_.jpg</t>
  </si>
  <si>
    <t>Genres: Animation | Comedy | Drama</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</si>
  <si>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Written by &lt;jhailey@hotmail.com&gt;</t>
  </si>
  <si>
    <t>http://www.imdb.com/title/tt0978762/?pf_rd_m=A2FGELUUNOQJNL&amp;pf_rd_p=2398042102&amp;pf_rd_r=1X7MCR93P67MJYT56GA5&amp;pf_rd_s=center-1&amp;pf_rd_t=15506&amp;pf_rd_i=top&amp;ref_=chttp_tt_168</t>
  </si>
  <si>
    <t>Gone Girl Poster</t>
  </si>
  <si>
    <t>R | 2h 29min | Crime, Drama, Mystery | 3 October 2014 (USA)</t>
  </si>
  <si>
    <t>Writers: Gillian Flynn (screenplay), Gillian Flynn (novel)</t>
  </si>
  <si>
    <t>Stars: Ben Affleck, Rosamund Pike, Neil Patrick Harris | See full cast &amp; crew Â»</t>
  </si>
  <si>
    <t>Gone Girl (2014)</t>
  </si>
  <si>
    <t>Gross: $167,735,396 (USA) (6 February 2015)</t>
  </si>
  <si>
    <t>http://ia.media-imdb.com/images/M/MV5BMTk0MDQ3MzAzOV5BMl5BanBnXkFtZTgwNzU1NzE3MjE@._V1_UX182_CR0,0,182,268_AL_.jpg</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</si>
  <si>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Written by Twentieth Century Fox</t>
  </si>
  <si>
    <t>http://www.imdb.com/title/tt2267998/?pf_rd_m=A2FGELUUNOQJNL&amp;pf_rd_p=2398042102&amp;pf_rd_r=1X7MCR93P67MJYT56GA5&amp;pf_rd_s=center-1&amp;pf_rd_t=15506&amp;pf_rd_i=top&amp;ref_=chttp_tt_169</t>
  </si>
  <si>
    <t>Kill Bill: Vol. 1 Poster</t>
  </si>
  <si>
    <t>R | 1h 51min | Action | 10 October 2003 (USA)</t>
  </si>
  <si>
    <t>111 min</t>
  </si>
  <si>
    <t>Writers: Quentin Tarantino, Quentin Tarantino (character The Bride) (as Q) | 1 more credit Â»</t>
  </si>
  <si>
    <t>Stars: Uma Thurman, David Carradine, Daryl Hannah | See full cast &amp; crew Â»</t>
  </si>
  <si>
    <t>Kill Bill: Vol. 1 (2003)</t>
  </si>
  <si>
    <t>Gross: $70,098,138 (USA) (21 May 2004)</t>
  </si>
  <si>
    <t>http://ia.media-imdb.com/images/M/MV5BMTU1NDg1Mzg4M15BMl5BanBnXkFtZTYwMDExOTc3._V1_UX182_CR0,0,182,268_AL_.jpg</t>
  </si>
  <si>
    <t>Genres: Action</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</si>
  <si>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Written by JD</t>
  </si>
  <si>
    <t>http://www.imdb.com/title/tt0266697/?pf_rd_m=A2FGELUUNOQJNL&amp;pf_rd_p=2398042102&amp;pf_rd_r=1X7MCR93P67MJYT56GA5&amp;pf_rd_s=center-1&amp;pf_rd_t=15506&amp;pf_rd_i=top&amp;ref_=chttp_tt_170</t>
  </si>
  <si>
    <t>Rush Poster</t>
  </si>
  <si>
    <t>R | 2h 3min | Action, Biography, Drama | 27 September 2013 (USA)</t>
  </si>
  <si>
    <t>Writer: Peter Morgan</t>
  </si>
  <si>
    <t>Stars: Daniel BrÃ¼hl, Chris Hemsworth, Olivia Wilde | See full cast &amp; crew Â»</t>
  </si>
  <si>
    <t>Rush (2013)</t>
  </si>
  <si>
    <t>Gross: $26,903,709 (USA) (15 November 2013)</t>
  </si>
  <si>
    <t>http://ia.media-imdb.com/images/M/MV5BMTQyMDE0MTY0OV5BMl5BanBnXkFtZTcwMjI2OTI0OQ@@._V1_UX182_CR0,0,182,268_AL_.jpg</t>
  </si>
  <si>
    <t>Genres: Action | Biography | Drama | Sport</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</si>
  <si>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Written by P. Morgan</t>
  </si>
  <si>
    <t>http://www.imdb.com/title/tt1979320/?pf_rd_m=A2FGELUUNOQJNL&amp;pf_rd_p=2398042102&amp;pf_rd_r=1X7MCR93P67MJYT56GA5&amp;pf_rd_s=center-1&amp;pf_rd_t=15506&amp;pf_rd_i=top&amp;ref_=chttp_tt_171</t>
  </si>
  <si>
    <t>Spotlight Poster</t>
  </si>
  <si>
    <t>Director: Tom McCarthy</t>
  </si>
  <si>
    <t>R | 2h 8min | Biography, Drama, History | 25 November 2015 (USA)</t>
  </si>
  <si>
    <t>Writers: Josh Singer, Tom McCarthy</t>
  </si>
  <si>
    <t>Stars: Mark Ruffalo, Michael Keaton, Rachel McAdams | See full cast &amp; crew Â»</t>
  </si>
  <si>
    <t>Spotlight (2015)</t>
  </si>
  <si>
    <t>Gross: $43,187,686 (USA) (11 March 2016)</t>
  </si>
  <si>
    <t>http://ia.media-imdb.com/images/M/MV5BMjIyOTM5OTIzNV5BMl5BanBnXkFtZTgwMDkzODE2NjE@._V1_UX182_CR0,0,182,268_AL_.jpg</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</si>
  <si>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Written by Open Road</t>
  </si>
  <si>
    <t>http://www.imdb.com/title/tt1895587/?pf_rd_m=A2FGELUUNOQJNL&amp;pf_rd_p=2398042102&amp;pf_rd_r=1X7MCR93P67MJYT56GA5&amp;pf_rd_s=center-1&amp;pf_rd_t=15506&amp;pf_rd_i=top&amp;ref_=chttp_tt_172</t>
  </si>
  <si>
    <t>Mad Max: Fury Road Poster</t>
  </si>
  <si>
    <t>Director: George Miller</t>
  </si>
  <si>
    <t>R | 2h | Action, Adventure, Sci-Fi | 15 May 2015 (USA)</t>
  </si>
  <si>
    <t>Writers: George Miller, Brendan McCarthy | 1 more credit Â»</t>
  </si>
  <si>
    <t>Stars: Tom Hardy, Charlize Theron, Nicholas Hoult | See full cast &amp; crew Â»</t>
  </si>
  <si>
    <t>Mad Max: Fury Road (2015)</t>
  </si>
  <si>
    <t>Gross: $153,629,485 (USA) (18 September 2015)</t>
  </si>
  <si>
    <t>http://ia.media-imdb.com/images/M/MV5BMTUyMTE0ODcxNF5BMl5BanBnXkFtZTgwODE4NDQzNTE@._V1_UY268_CR1,0,182,268_AL_.jpg</t>
  </si>
  <si>
    <t>Genres: Action | Adventure | Sci-Fi | Thriller</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</si>
  <si>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Written by Production</t>
  </si>
  <si>
    <t>http://www.imdb.com/title/tt1392190/?pf_rd_m=A2FGELUUNOQJNL&amp;pf_rd_p=2398042102&amp;pf_rd_r=1X7MCR93P67MJYT56GA5&amp;pf_rd_s=center-1&amp;pf_rd_t=15506&amp;pf_rd_i=top&amp;ref_=chttp_tt_173</t>
  </si>
  <si>
    <t>Life of Brian Poster</t>
  </si>
  <si>
    <t>Director: Terry Jones</t>
  </si>
  <si>
    <t>R | 1h 34min | Comedy | 17 August 1979 (USA)</t>
  </si>
  <si>
    <t>Stars: Graham Chapman, John Cleese, Michael Palin | See full cast &amp; crew Â»</t>
  </si>
  <si>
    <t>Life of Brian (1979)</t>
  </si>
  <si>
    <t>Production Co: HandMade Films, Python (Monty) Pictures See more Â»</t>
  </si>
  <si>
    <t>http://ia.media-imdb.com/images/M/MV5BMTM2NjQ4NDA0MV5BMl5BanBnXkFtZTcwMjM0Njk3OA@@._V1_UY268_CR3,0,182,268_AL_.jpg</t>
  </si>
  <si>
    <t>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Written by garykmcd</t>
  </si>
  <si>
    <t>http://www.imdb.com/title/tt0079470/?pf_rd_m=A2FGELUUNOQJNL&amp;pf_rd_p=2398042102&amp;pf_rd_r=1X7MCR93P67MJYT56GA5&amp;pf_rd_s=center-1&amp;pf_rd_t=15506&amp;pf_rd_i=top&amp;ref_=chttp_tt_174</t>
  </si>
  <si>
    <t>The Maltese Falcon Poster</t>
  </si>
  <si>
    <t>Not Rated | 1h 40min | Crime, Drama, Film-Noir | 18 October 1941 (USA)</t>
  </si>
  <si>
    <t>Writers: John Huston (screenplay), Dashiell Hammett (based upon the novel by)</t>
  </si>
  <si>
    <t>Stars: Humphrey Bogart, Mary Astor, Gladys George | See full cast &amp; crew Â»</t>
  </si>
  <si>
    <t>The Maltese Falcon (1941)</t>
  </si>
  <si>
    <t>Runtime: 100 min</t>
  </si>
  <si>
    <t>http://ia.media-imdb.com/images/M/MV5BMTc4MDEzOTMwMl5BMl5BanBnXkFtZTgwMTc2NjgyMjE@._V1_UX182_CR0,0,182,268_AL_.jpg</t>
  </si>
  <si>
    <t>Genres: Crime | Drama | Film-Noir | Mystery</t>
  </si>
  <si>
    <t>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Written by J. Spurlin</t>
  </si>
  <si>
    <t>http://www.imdb.com/title/tt0033870/?pf_rd_m=A2FGELUUNOQJNL&amp;pf_rd_p=2398042102&amp;pf_rd_r=1X7MCR93P67MJYT56GA5&amp;pf_rd_s=center-1&amp;pf_rd_t=15506&amp;pf_rd_i=top&amp;ref_=chttp_tt_175</t>
  </si>
  <si>
    <t>Hotel Rwanda Poster</t>
  </si>
  <si>
    <t>Director: Terry George</t>
  </si>
  <si>
    <t>PG-13 | 2h 1min | Drama, History, War | 4 February 2005 (USA)</t>
  </si>
  <si>
    <t>Writers: Keir Pearson, Terry George</t>
  </si>
  <si>
    <t>Stars: Don Cheadle, Sophie Okonedo, Joaquin Phoenix | See full cast &amp; crew Â»</t>
  </si>
  <si>
    <t>Hotel Rwanda (2004)</t>
  </si>
  <si>
    <t>Gross: $77,125 (South Africa) (17 June 2005)</t>
  </si>
  <si>
    <t>http://ia.media-imdb.com/images/M/MV5BMTI2MzQyNTc1M15BMl5BanBnXkFtZTYwMjExNjc3._V1_UX182_CR0,0,182,268_AL_.jpg</t>
  </si>
  <si>
    <t>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Written by Sujit R. Varma</t>
  </si>
  <si>
    <t>http://www.imdb.com/title/tt0395169/?pf_rd_m=A2FGELUUNOQJNL&amp;pf_rd_p=2398042102&amp;pf_rd_r=1X7MCR93P67MJYT56GA5&amp;pf_rd_s=center-1&amp;pf_rd_t=15506&amp;pf_rd_i=top&amp;ref_=chttp_tt_176</t>
  </si>
  <si>
    <t>Platoon Poster</t>
  </si>
  <si>
    <t>Director: Oliver Stone</t>
  </si>
  <si>
    <t>R | 2h | Drama, War | 6 February 1987 (USA)</t>
  </si>
  <si>
    <t>Writer: Oliver Stone</t>
  </si>
  <si>
    <t>Stars: Charlie Sheen, Tom Berenger, Willem Dafoe | See full cast &amp; crew Â»</t>
  </si>
  <si>
    <t>Platoon (1986)</t>
  </si>
  <si>
    <t>Production Co: Hemdale Film, Cinema 86 See more Â»</t>
  </si>
  <si>
    <t>http://ia.media-imdb.com/images/M/MV5BNTU3NzY4ODY5MF5BMl5BanBnXkFtZTcwOTkzNzE1NA@@._V1_UX182_CR0,0,182,268_AL_.jpg</t>
  </si>
  <si>
    <t>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Written by Jeremy Thomson</t>
  </si>
  <si>
    <t>http://www.imdb.com/title/tt0091763/?pf_rd_m=A2FGELUUNOQJNL&amp;pf_rd_p=2398042102&amp;pf_rd_r=1X7MCR93P67MJYT56GA5&amp;pf_rd_s=center-1&amp;pf_rd_t=15506&amp;pf_rd_i=top&amp;ref_=chttp_tt_177</t>
  </si>
  <si>
    <t>There Will Be Blood Poster</t>
  </si>
  <si>
    <t>Director: Paul Thomas Anderson</t>
  </si>
  <si>
    <t>R | 2h 38min | Drama | 25 January 2008 (USA)</t>
  </si>
  <si>
    <t>158 min</t>
  </si>
  <si>
    <t>Writers: Paul Thomas Anderson (screenplay), Upton Sinclair (novel)</t>
  </si>
  <si>
    <t>Stars: Daniel Day-Lewis, Paul Dano, CiarÃ¡n Hinds | See full cast &amp; crew Â»</t>
  </si>
  <si>
    <t>There Will Be Blood (2007)</t>
  </si>
  <si>
    <t>Gross: $40,218,903 (USA) (25 April 2008)</t>
  </si>
  <si>
    <t>http://ia.media-imdb.com/images/M/MV5BMjA0NjE1ODEyNV5BMl5BanBnXkFtZTcwNDIzMzE5NQ@@._V1_UY268_CR9,0,182,268_AL_.jpg</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</si>
  <si>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Written by Huggo / edited by statmanjeff</t>
  </si>
  <si>
    <t>http://www.imdb.com/title/tt0469494/?pf_rd_m=A2FGELUUNOQJNL&amp;pf_rd_p=2398042102&amp;pf_rd_r=1X7MCR93P67MJYT56GA5&amp;pf_rd_s=center-1&amp;pf_rd_t=15506&amp;pf_rd_i=top&amp;ref_=chttp_tt_178</t>
  </si>
  <si>
    <t>The Wages of Fear Poster</t>
  </si>
  <si>
    <t>Director: Henri-Georges Clouzot</t>
  </si>
  <si>
    <t>Not Rated | 2h 11min | Adventure, Drama, Thriller | 16 February 1955 (USA)</t>
  </si>
  <si>
    <t>Writers: Georges Arnaud (novel), Henri-Georges Clouzot (adaptation) (as H.G. Clouzot) | 1 more credit Â»</t>
  </si>
  <si>
    <t>Stars: Yves Montand, Charles Vanel, Peter van Eyck | See full cast &amp; crew Â»</t>
  </si>
  <si>
    <t>The Wages of Fear (1953)</t>
  </si>
  <si>
    <t>Sound Mix: Mono (Western Electric)</t>
  </si>
  <si>
    <t>http://ia.media-imdb.com/images/M/MV5BMTQ5MzkyNDgyMF5BMl5BanBnXkFtZTgwODg2MTMzMjE@._V1_UY268_CR0,0,182,268_AL_.jpg</t>
  </si>
  <si>
    <t>Genres: Adventure | Drama | Thriller</t>
  </si>
  <si>
    <t>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Written by Col Needham &lt;col@imdb.com&gt;</t>
  </si>
  <si>
    <t>http://www.imdb.com/title/tt0046268/?pf_rd_m=A2FGELUUNOQJNL&amp;pf_rd_p=2398042102&amp;pf_rd_r=1X7MCR93P67MJYT56GA5&amp;pf_rd_s=center-1&amp;pf_rd_t=15506&amp;pf_rd_i=top&amp;ref_=chttp_tt_179</t>
  </si>
  <si>
    <t>Network Poster</t>
  </si>
  <si>
    <t>R | 2h 1min | Drama | 27 November 1976 (USA)</t>
  </si>
  <si>
    <t>Writer: Paddy Chayefsky</t>
  </si>
  <si>
    <t>Stars: Faye Dunaway, William Holden, Peter Finch | See full cast &amp; crew Â»</t>
  </si>
  <si>
    <t>Network (1976)</t>
  </si>
  <si>
    <t>Runtime: 121 min</t>
  </si>
  <si>
    <t>http://ia.media-imdb.com/images/M/MV5BNzk5MjcxNTg2MF5BMl5BanBnXkFtZTgwMzY2MTUxMDE@._V1_UY268_CR9,0,182,268_AL_.jpg</t>
  </si>
  <si>
    <t>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Written by Bruce Janson &lt;bruce@cs.su.oz.au&gt;</t>
  </si>
  <si>
    <t>http://www.imdb.com/title/tt0074958/?pf_rd_m=A2FGELUUNOQJNL&amp;pf_rd_p=2398042102&amp;pf_rd_r=1X7MCR93P67MJYT56GA5&amp;pf_rd_s=center-1&amp;pf_rd_t=15506&amp;pf_rd_i=top&amp;ref_=chttp_tt_180</t>
  </si>
  <si>
    <t>Butch Cassidy and the Sundance Kid Poster</t>
  </si>
  <si>
    <t>M | 1h 50min | Biography, Crime, Drama | 24 October 1969 (USA)</t>
  </si>
  <si>
    <t>Writer: William Goldman</t>
  </si>
  <si>
    <t>Stars: Paul Newman, Robert Redford, Katharine Ross | See full cast &amp; crew Â»</t>
  </si>
  <si>
    <t>Butch Cassidy and the Sundance Kid (1969)</t>
  </si>
  <si>
    <t>http://ia.media-imdb.com/images/M/MV5BMTkyMTM2NDk5Nl5BMl5BanBnXkFtZTgwNzY1NzEyMDE@._V1_UX182_CR0,0,182,268_AL_.jpg</t>
  </si>
  <si>
    <t>Genres: Biography | Crime | Drama | Western</t>
  </si>
  <si>
    <t>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Written by John Vogel &lt;jlvogel@comcast.net&gt;</t>
  </si>
  <si>
    <t>http://www.imdb.com/title/tt0064115/?pf_rd_m=A2FGELUUNOQJNL&amp;pf_rd_p=2398042102&amp;pf_rd_r=1X7MCR93P67MJYT56GA5&amp;pf_rd_s=center-1&amp;pf_rd_t=15506&amp;pf_rd_i=top&amp;ref_=chttp_tt_181</t>
  </si>
  <si>
    <t>The 400 Blows Poster</t>
  </si>
  <si>
    <t>Director: FranÃ§ois Truffaut</t>
  </si>
  <si>
    <t>Not Rated | 1h 39min | Crime, Drama | 16 November 1959 (USA)</t>
  </si>
  <si>
    <t>Writers: FranÃ§ois Truffaut (scenario), Marcel Moussy (adaptation) (as M. Moussy) | 2 more credits Â»</t>
  </si>
  <si>
    <t>Stars: Jean-Pierre LÃ©aud, Albert RÃ©my, Claire Maurier | See full cast &amp; crew Â»</t>
  </si>
  <si>
    <t>The 400 Blows (1959)</t>
  </si>
  <si>
    <t>http://ia.media-imdb.com/images/M/MV5BMTQzNTMzOTA2Ml5BMl5BanBnXkFtZTgwNDQ2OTI3MjE@._V1_UY268_CR0,0,182,268_AL_.jpg</t>
  </si>
  <si>
    <t>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Written by garykmcd</t>
  </si>
  <si>
    <t>http://www.imdb.com/title/tt0053198/?pf_rd_m=A2FGELUUNOQJNL&amp;pf_rd_p=2398042102&amp;pf_rd_r=1X7MCR93P67MJYT56GA5&amp;pf_rd_s=center-1&amp;pf_rd_t=15506&amp;pf_rd_i=top&amp;ref_=chttp_tt_182</t>
  </si>
  <si>
    <t>Stand by Me Poster</t>
  </si>
  <si>
    <t>Director: Rob Reiner</t>
  </si>
  <si>
    <t>R | 1h 29min | Adventure, Drama | 22 August 1986 (USA)</t>
  </si>
  <si>
    <t>Writers: Stephen King (novel), Raynold Gideon (screenplay) | 1 more credit Â»</t>
  </si>
  <si>
    <t>Stars: Wil Wheaton, River Phoenix, Corey Feldman | See full cast &amp; crew Â»</t>
  </si>
  <si>
    <t>Stand by Me (1986)</t>
  </si>
  <si>
    <t>Production Co: Columbia Pictures Corporation, Act III, Act III Communications See more Â»</t>
  </si>
  <si>
    <t>http://ia.media-imdb.com/images/M/MV5BNDk2MTkyMTA1OF5BMl5BanBnXkFtZTcwOTc2Njk3OA@@._V1_UX182_CR0,0,182,268_AL_.jpg</t>
  </si>
  <si>
    <t>Genres: Adventure | Drama</t>
  </si>
  <si>
    <t>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Written by garykmcd</t>
  </si>
  <si>
    <t>http://www.imdb.com/title/tt0092005/?pf_rd_m=A2FGELUUNOQJNL&amp;pf_rd_p=2398042102&amp;pf_rd_r=1X7MCR93P67MJYT56GA5&amp;pf_rd_s=center-1&amp;pf_rd_t=15506&amp;pf_rd_i=top&amp;ref_=chttp_tt_183</t>
  </si>
  <si>
    <t>Persona Poster</t>
  </si>
  <si>
    <t>Not Rated | 1h 23min | Drama, Thriller | 16 March 1967 (USA)</t>
  </si>
  <si>
    <t>85 min</t>
  </si>
  <si>
    <t>Writer: Ingmar Bergman (story)</t>
  </si>
  <si>
    <t>Stars: Bibi Andersson, Liv Ullmann, Margaretha Krook | See full cast &amp; crew Â»</t>
  </si>
  <si>
    <t>Persona (1966)</t>
  </si>
  <si>
    <t>Sound Mix: AGA Sound System</t>
  </si>
  <si>
    <t>http://ia.media-imdb.com/images/M/MV5BMTc1OTgxNjYyNF5BMl5BanBnXkFtZTcwNjM2MjM2NQ@@._V1_UX182_CR0,0,182,268_AL_.jpg</t>
  </si>
  <si>
    <t>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Written by Kathy Li</t>
  </si>
  <si>
    <t>http://www.imdb.com/title/tt0060827/?pf_rd_m=A2FGELUUNOQJNL&amp;pf_rd_p=2398042102&amp;pf_rd_r=1X7MCR93P67MJYT56GA5&amp;pf_rd_s=center-1&amp;pf_rd_t=15506&amp;pf_rd_i=top&amp;ref_=chttp_tt_184</t>
  </si>
  <si>
    <t>In the Name of the Father Poster</t>
  </si>
  <si>
    <t>Director: Jim Sheridan</t>
  </si>
  <si>
    <t>R | 2h 13min | Biography, Drama, History | 25 February 1994 (USA)</t>
  </si>
  <si>
    <t>Writers: Gerry Conlon (autobiographical book "Proved Innocent"), Terry George (screenplay) | 1 more credit Â»</t>
  </si>
  <si>
    <t>Stars: Daniel Day-Lewis, Pete Postlethwaite, Alison Crosbie | See full cast &amp; crew Â»</t>
  </si>
  <si>
    <t>In the Name of the Father (1993)</t>
  </si>
  <si>
    <t>http://ia.media-imdb.com/images/M/MV5BMTcwNjMyMzI0OV5BMl5BanBnXkFtZTgwMDU4NjkzMTE@._V1_UX182_CR0,0,182,268_AL_.jpg</t>
  </si>
  <si>
    <t>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Written by Liza Esser &lt;essereli@student.msu.edu&gt;</t>
  </si>
  <si>
    <t>http://www.imdb.com/title/tt0107207/?pf_rd_m=A2FGELUUNOQJNL&amp;pf_rd_p=2398042102&amp;pf_rd_r=1X7MCR93P67MJYT56GA5&amp;pf_rd_s=center-1&amp;pf_rd_t=15506&amp;pf_rd_i=top&amp;ref_=chttp_tt_185</t>
  </si>
  <si>
    <t>12 Years a Slave Poster</t>
  </si>
  <si>
    <t>Director: Steve McQueen</t>
  </si>
  <si>
    <t>R | 2h 14min | Biography, Drama, History | 8 November 2013 (USA)</t>
  </si>
  <si>
    <t>Writers: John Ridley (screenplay), Solomon Northup (based on "Twelve Years a Slave" by)</t>
  </si>
  <si>
    <t>Stars: Chiwetel Ejiofor, Michael Kenneth Williams, Michael Fassbender | See full cast &amp; crew Â»</t>
  </si>
  <si>
    <t>12 Years a Slave (2013)</t>
  </si>
  <si>
    <t>Gross: $56,667,870 (USA) (2 May 2014)</t>
  </si>
  <si>
    <t>http://ia.media-imdb.com/images/M/MV5BMjExMTEzODkyN15BMl5BanBnXkFtZTcwNTU4NTc4OQ@@._V1_UX182_CR0,0,182,268_AL_.jpg</t>
  </si>
  <si>
    <t>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Written by Fox Searchlight</t>
  </si>
  <si>
    <t>http://www.imdb.com/title/tt2024544/?pf_rd_m=A2FGELUUNOQJNL&amp;pf_rd_p=2398042102&amp;pf_rd_r=1X7MCR93P67MJYT56GA5&amp;pf_rd_s=center-1&amp;pf_rd_t=15506&amp;pf_rd_i=top&amp;ref_=chttp_tt_186</t>
  </si>
  <si>
    <t>Shutter Island Poster</t>
  </si>
  <si>
    <t>R | 2h 18min | Mystery, Thriller | 19 February 2010 (USA)</t>
  </si>
  <si>
    <t>Writers: Laeta Kalogridis (screenplay), Dennis Lehane (novel)</t>
  </si>
  <si>
    <t>Stars: Leonardo DiCaprio, Emily Mortimer, Mark Ruffalo | See full cast &amp; crew Â»</t>
  </si>
  <si>
    <t>Shutter Island (2010)</t>
  </si>
  <si>
    <t>Gross: $127,968,405 (USA) (4 June 2010)</t>
  </si>
  <si>
    <t>http://ia.media-imdb.com/images/M/MV5BMTMxMTIyNzMxMV5BMl5BanBnXkFtZTcwOTc4OTI3Mg@@._V1_UX182_CR0,0,182,268_AL_.jpg</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</si>
  <si>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Written by alfiehitchie</t>
  </si>
  <si>
    <t>http://www.imdb.com/title/tt1130884/?pf_rd_m=A2FGELUUNOQJNL&amp;pf_rd_p=2398042102&amp;pf_rd_r=1X7MCR93P67MJYT56GA5&amp;pf_rd_s=center-1&amp;pf_rd_t=15506&amp;pf_rd_i=top&amp;ref_=chttp_tt_187</t>
  </si>
  <si>
    <t>Amores Perros Poster</t>
  </si>
  <si>
    <t>Director: Alejandro GonzÃ¡lez IÃ±Ã¡rritu</t>
  </si>
  <si>
    <t>R | 2h 34min | Drama, Thriller | 13 April 2001 (USA)</t>
  </si>
  <si>
    <t>Writer: Guillermo Arriaga (as Guillermo Arriaga JordÃ¡n)</t>
  </si>
  <si>
    <t>Stars: Emilio EchevarrÃ­a, Gael GarcÃ­a Bernal, Goya Toledo | See full cast &amp; crew Â»</t>
  </si>
  <si>
    <t>Amores Perros (2000)</t>
  </si>
  <si>
    <t>Gross: $5,383,834 (USA) (6 July 2001)</t>
  </si>
  <si>
    <t>http://ia.media-imdb.com/images/M/MV5BMjIyNTA5MzQ5N15BMl5BanBnXkFtZTcwNjIyNTgxMQ@@._V1_UY268_CR4,0,182,268_AL_.jpg</t>
  </si>
  <si>
    <t>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Written by Anonymous</t>
  </si>
  <si>
    <t>http://www.imdb.com/title/tt0245712/?pf_rd_m=A2FGELUUNOQJNL&amp;pf_rd_p=2398042102&amp;pf_rd_r=1X7MCR93P67MJYT56GA5&amp;pf_rd_s=center-1&amp;pf_rd_t=15506&amp;pf_rd_i=top&amp;ref_=chttp_tt_188</t>
  </si>
  <si>
    <t>The Grand Budapest Hotel Poster</t>
  </si>
  <si>
    <t>Director: Wes Anderson</t>
  </si>
  <si>
    <t>R | 1h 39min | Adventure, Comedy, Drama | 28 March 2014 (USA)</t>
  </si>
  <si>
    <t>Writers: Stefan Zweig (inspired by the writings of), Wes Anderson (screenplay) | 2 more credits Â»</t>
  </si>
  <si>
    <t>Stars: Ralph Fiennes, F. Murray Abraham, Mathieu Amalric | See full cast &amp; crew Â»</t>
  </si>
  <si>
    <t>The Grand Budapest Hotel (2014)</t>
  </si>
  <si>
    <t>Gross: $59,073,773 (USA) (22 August 2014)</t>
  </si>
  <si>
    <t>http://ia.media-imdb.com/images/M/MV5BMzM5NjUxOTEyMl5BMl5BanBnXkFtZTgwNjEyMDM0MDE@._V1_UX182_CR0,0,182,268_AL_.jpg</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</si>
  <si>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Written by Fox Searchlight Pictures</t>
  </si>
  <si>
    <t>http://www.imdb.com/title/tt2278388/?pf_rd_m=A2FGELUUNOQJNL&amp;pf_rd_p=2398042102&amp;pf_rd_r=1X7MCR93P67MJYT56GA5&amp;pf_rd_s=center-1&amp;pf_rd_t=15506&amp;pf_rd_i=top&amp;ref_=chttp_tt_189</t>
  </si>
  <si>
    <t>The Princess Bride Poster</t>
  </si>
  <si>
    <t>PG | 1h 38min | Adventure, Comedy, Family | 9 October 1987 (USA)</t>
  </si>
  <si>
    <t>Writers: William Goldman (book), William Goldman (screenplay)</t>
  </si>
  <si>
    <t>Stars: Cary Elwes, Mandy Patinkin, Robin Wright | See full cast &amp; crew Â»</t>
  </si>
  <si>
    <t>The Princess Bride (1987)</t>
  </si>
  <si>
    <t>Production Co: Act III Communications, Buttercup Films Ltd., The Princess Bride Ltd. See more Â»</t>
  </si>
  <si>
    <t>http://ia.media-imdb.com/images/M/MV5BMTkzMDgyNjQwM15BMl5BanBnXkFtZTgwNTg2Mjc1MDE@._V1_UX182_CR0,0,182,268_AL_.jpg</t>
  </si>
  <si>
    <t>Genres: Adventure | Comedy | Family | Fantasy | Romance</t>
  </si>
  <si>
    <t>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Written by Huggo</t>
  </si>
  <si>
    <t>http://www.imdb.com/title/tt0093779/?pf_rd_m=A2FGELUUNOQJNL&amp;pf_rd_p=2398042102&amp;pf_rd_r=1X7MCR93P67MJYT56GA5&amp;pf_rd_s=center-1&amp;pf_rd_t=15506&amp;pf_rd_i=top&amp;ref_=chttp_tt_190</t>
  </si>
  <si>
    <t>Touch of Evil Poster</t>
  </si>
  <si>
    <t>PG-13 | 1h 35min | Crime, Film-Noir, Thriller | 1 May 1958 (UK)</t>
  </si>
  <si>
    <t>Writers: Orson Welles (screenplay), Whit Masterson (based on the novel "Badge Of Evil" by)</t>
  </si>
  <si>
    <t>Stars: Charlton Heston, Orson Welles, Janet Leigh | See full cast &amp; crew Â»</t>
  </si>
  <si>
    <t>Touch of Evil (1958)</t>
  </si>
  <si>
    <t>Production Co: Universal International Pictures (UI) See more Â»</t>
  </si>
  <si>
    <t>http://ia.media-imdb.com/images/M/MV5BMTY3NjIwMDY4M15BMl5BanBnXkFtZTgwODMwODgyMTE@._V1_UX182_CR0,0,182,268_AL_.jpg</t>
  </si>
  <si>
    <t>Genres: Crime | Film-Noir | Thriller</t>
  </si>
  <si>
    <t>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Written by garykmcd</t>
  </si>
  <si>
    <t>http://www.imdb.com/title/tt0052311/?pf_rd_m=A2FGELUUNOQJNL&amp;pf_rd_p=2398042102&amp;pf_rd_r=1X7MCR93P67MJYT56GA5&amp;pf_rd_s=center-1&amp;pf_rd_t=15506&amp;pf_rd_i=top&amp;ref_=chttp_tt_191</t>
  </si>
  <si>
    <t>Million Dollar Baby Poster</t>
  </si>
  <si>
    <t>PG-13 | 2h 12min | Drama, Sport | 28 January 2005 (USA)</t>
  </si>
  <si>
    <t>Writers: Paul Haggis (screenplay), F.X. Toole (stories)</t>
  </si>
  <si>
    <t>Stars: Hilary Swank, Clint Eastwood, Morgan Freeman | See full cast &amp; crew Â»</t>
  </si>
  <si>
    <t>Million Dollar Baby (2004)</t>
  </si>
  <si>
    <t>Gross: $100,422,786 (USA) (3 June 2005)</t>
  </si>
  <si>
    <t>http://ia.media-imdb.com/images/M/MV5BMTkxNzA1NDQxOV5BMl5BanBnXkFtZTcwNTkyMTIzMw@@._V1_UX182_CR0,0,182,268_AL_.jpg</t>
  </si>
  <si>
    <t>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Written by garykmcd</t>
  </si>
  <si>
    <t>http://www.imdb.com/title/tt0405159/?pf_rd_m=A2FGELUUNOQJNL&amp;pf_rd_p=2398042102&amp;pf_rd_r=1X7MCR93P67MJYT56GA5&amp;pf_rd_s=center-1&amp;pf_rd_t=15506&amp;pf_rd_i=top&amp;ref_=chttp_tt_192</t>
  </si>
  <si>
    <t>Ben-Hur Poster</t>
  </si>
  <si>
    <t>Director: William Wyler</t>
  </si>
  <si>
    <t>G | 3h 32min | Adventure, Drama, War | 26 December 1959 (UK)</t>
  </si>
  <si>
    <t>212 min</t>
  </si>
  <si>
    <t>Writers: Lew Wallace (novel) (as General Lew Wallace), Karl Tunberg (screenplay)</t>
  </si>
  <si>
    <t>Stars: Charlton Heston, Jack Hawkins, Stephen Boyd | See full cast &amp; crew Â»</t>
  </si>
  <si>
    <t>Ben-Hur (1959)</t>
  </si>
  <si>
    <t>Production Co: Metro-Goldwyn-Mayer (MGM) See more Â»</t>
  </si>
  <si>
    <t>http://ia.media-imdb.com/images/M/MV5BNjg2NjA3NDY2OV5BMl5BanBnXkFtZTgwNzE3NTkxMTE@._V1_UX182_CR0,0,182,268_AL_.jpg</t>
  </si>
  <si>
    <t>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Written by Matthias Scheler &lt;tron@lyssa.owl.de&gt;</t>
  </si>
  <si>
    <t>http://www.imdb.com/title/tt0052618/?pf_rd_m=A2FGELUUNOQJNL&amp;pf_rd_p=2398042102&amp;pf_rd_r=1X7MCR93P67MJYT56GA5&amp;pf_rd_s=center-1&amp;pf_rd_t=15506&amp;pf_rd_i=top&amp;ref_=chttp_tt_193</t>
  </si>
  <si>
    <t>Annie Hall Poster</t>
  </si>
  <si>
    <t>Director: Woody Allen</t>
  </si>
  <si>
    <t>PG | 1h 33min | Comedy, Romance | 20 April 1977 (USA)</t>
  </si>
  <si>
    <t>93 min</t>
  </si>
  <si>
    <t>Writers: Woody Allen, Marshall Brickman</t>
  </si>
  <si>
    <t>Stars: Woody Allen, Diane Keaton, Tony Roberts | See full cast &amp; crew Â»</t>
  </si>
  <si>
    <t>Annie Hall (1977)</t>
  </si>
  <si>
    <t>Production Co: Rollins-Joffe Productions See more Â»</t>
  </si>
  <si>
    <t>http://ia.media-imdb.com/images/M/MV5BMTU1NDM2MjkwM15BMl5BanBnXkFtZTcwODU3OTYwNA@@._V1_UX182_CR0,0,182,268_AL_.jpg</t>
  </si>
  <si>
    <t>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Written by Huggo</t>
  </si>
  <si>
    <t>http://www.imdb.com/title/tt0075686/?pf_rd_m=A2FGELUUNOQJNL&amp;pf_rd_p=2398042102&amp;pf_rd_r=1X7MCR93P67MJYT56GA5&amp;pf_rd_s=center-1&amp;pf_rd_t=15506&amp;pf_rd_i=top&amp;ref_=chttp_tt_194</t>
  </si>
  <si>
    <t>The Grapes of Wrath Poster</t>
  </si>
  <si>
    <t>Director: John Ford</t>
  </si>
  <si>
    <t>Not Rated | 2h 9min | Drama | 15 March 1940 (USA)</t>
  </si>
  <si>
    <t>Writers: Nunnally Johnson (screen play), John Steinbeck (based on the novel by)</t>
  </si>
  <si>
    <t>Stars: Henry Fonda, Jane Darwell, John Carradine | See full cast &amp; crew Â»</t>
  </si>
  <si>
    <t>The Grapes of Wrath (1940)</t>
  </si>
  <si>
    <t>Runtime: 129 min | 108 min (cut)</t>
  </si>
  <si>
    <t>http://ia.media-imdb.com/images/M/MV5BMzgzNjcxNjg2M15BMl5BanBnXkFtZTcwMjQxNDQ3Mg@@._V1_UX182_CR0,0,182,268_AL_.jpg</t>
  </si>
  <si>
    <t>Tom Joad returns to his home after a jail sentence to find his family kicked out of their farm due to foreclosure. He catches up with them on his Uncles farm, and joins them the next day as they head for California and a new life... Hopefully. Written by Colin Tinto &lt;cst@imdb.com&gt;</t>
  </si>
  <si>
    <t>http://www.imdb.com/title/tt0032551/?pf_rd_m=A2FGELUUNOQJNL&amp;pf_rd_p=2398042102&amp;pf_rd_r=1X7MCR93P67MJYT56GA5&amp;pf_rd_s=center-1&amp;pf_rd_t=15506&amp;pf_rd_i=top&amp;ref_=chttp_tt_195</t>
  </si>
  <si>
    <t>Wild Tales Poster</t>
  </si>
  <si>
    <t>Director: DamiÃ¡n SzifrÃ³n (as DamiÃ¡n Szifron)</t>
  </si>
  <si>
    <t>R | 2h 2min | Comedy, Drama, Thriller | 21 August 2014 (Argentina)</t>
  </si>
  <si>
    <t>Writer: DamiÃ¡n SzifrÃ³n (as DamiÃ¡n Szifron)</t>
  </si>
  <si>
    <t>Stars: DarÃ­o Grandinetti, MarÃ­a Marull, MÃ³nica Villa | See full cast &amp; crew Â»</t>
  </si>
  <si>
    <t>Wild Tales (2014)</t>
  </si>
  <si>
    <t>Gross: $3,079,012 (USA) (26 June 2015)</t>
  </si>
  <si>
    <t>http://ia.media-imdb.com/images/M/MV5BNzAzMjA1ODAxOV5BMl5BanBnXkFtZTgwODg4NTQzNDE@._V1_UX182_CR0,0,182,268_AL_.jpg</t>
  </si>
  <si>
    <t>Genres: Comedy | Drama | Thriller</t>
  </si>
  <si>
    <t>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Written by Claudio Carvalho, Rio de Janeiro, Brazil</t>
  </si>
  <si>
    <t>http://www.imdb.com/title/tt3011894/?pf_rd_m=A2FGELUUNOQJNL&amp;pf_rd_p=2398042102&amp;pf_rd_r=1X7MCR93P67MJYT56GA5&amp;pf_rd_s=center-1&amp;pf_rd_t=15506&amp;pf_rd_i=top&amp;ref_=chttp_tt_196</t>
  </si>
  <si>
    <t>Hachi: A Dog's Tale Poster</t>
  </si>
  <si>
    <t>Director: Lasse HallstrÃ¶m</t>
  </si>
  <si>
    <t>G | 1h 33min | Drama, Family | 12 March 2010 (UK)</t>
  </si>
  <si>
    <t>Writers: Stephen P. Lindsey (screenplay), Kaneto ShindÃ´ (motion picture "Hachiko monogatari")</t>
  </si>
  <si>
    <t>Stars: Richard Gere, Joan Allen, Cary-Hiroyuki Tagawa | See full cast &amp; crew Â»</t>
  </si>
  <si>
    <t>Hachi: A Dog's Tale (2009)</t>
  </si>
  <si>
    <t>Gross: Â£1,048,876 (UK) (26 March 2010)</t>
  </si>
  <si>
    <t>http://ia.media-imdb.com/images/M/MV5BMTAxMDA2MjM4NDReQTJeQWpwZ15BbWU3MDE0NTgxMTM@._V1_UY268_CR2,0,182,268_AL_.jpg</t>
  </si>
  <si>
    <t>Genres: Drama | Family</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</si>
  <si>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 Written by Claudio Carvalho, Rio de Janeiro, Brazil</t>
  </si>
  <si>
    <t>http://www.imdb.com/title/tt1028532/?pf_rd_m=A2FGELUUNOQJNL&amp;pf_rd_p=2398042102&amp;pf_rd_r=1X7MCR93P67MJYT56GA5&amp;pf_rd_s=center-1&amp;pf_rd_t=15506&amp;pf_rd_i=top&amp;ref_=chttp_tt_197</t>
  </si>
  <si>
    <t>NausicaÃ¤ of the Valley of the Wind Poster</t>
  </si>
  <si>
    <t>PG | 1h 57min | Animation, Adventure, Fantasy | 11 March 1984 (Japan)</t>
  </si>
  <si>
    <t>Writers: Hayao Miyazaki (comic), Hayao Miyazaki (screenplay) | 1 more credit Â»</t>
  </si>
  <si>
    <t>Stars: Sumi Shimamoto, Mahito Tsujimura, Hisako KyÃ´da | See full cast &amp; crew Â»</t>
  </si>
  <si>
    <t>NausicaÃ¤ of the Valley of the Wind (1984)</t>
  </si>
  <si>
    <t>Runtime: 117 min | 95 min (1985) (edited)</t>
  </si>
  <si>
    <t>http://ia.media-imdb.com/images/M/MV5BMTM1NjIxNTY4OF5BMl5BanBnXkFtZTcwNDE5MDIyNw@@._V1_UY268_CR4,0,182,268_AL_.jpg</t>
  </si>
  <si>
    <t>Genres: Animation | Adventure | Fantasy | Sci-Fi</t>
  </si>
  <si>
    <t>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Written by grantss</t>
  </si>
  <si>
    <t>http://www.imdb.com/title/tt0087544/?pf_rd_m=A2FGELUUNOQJNL&amp;pf_rd_p=2398042102&amp;pf_rd_r=1X7MCR93P67MJYT56GA5&amp;pf_rd_s=center-1&amp;pf_rd_t=15506&amp;pf_rd_i=top&amp;ref_=chttp_tt_198</t>
  </si>
  <si>
    <t>Stalker Poster</t>
  </si>
  <si>
    <t>Director: Andrei Tarkovsky (as Andrey Tarkovskiy)</t>
  </si>
  <si>
    <t>Not Rated | 2h 43min | Drama, Mystery, Sci-Fi | 17 April 1980 (Netherlands)</t>
  </si>
  <si>
    <t>163 min</t>
  </si>
  <si>
    <t>Writers: Arkadiy Strugatskiy (novel), Boris Strugatskiy (novel) | 2 more credits Â»</t>
  </si>
  <si>
    <t>Stars: Alisa Freyndlikh, Aleksandr Kaydanovskiy, Anatoliy Solonitsyn | See full cast &amp; crew Â»</t>
  </si>
  <si>
    <t>Stalker (1979)</t>
  </si>
  <si>
    <t>Runtime: 163 min | 155 min (2002 DVD)</t>
  </si>
  <si>
    <t>http://ia.media-imdb.com/images/M/MV5BNDY2NjU0NDAxOF5BMl5BanBnXkFtZTgwNjQ4MTI2MTE@._V1_UY268_CR3,0,182,268_AL_.jpg</t>
  </si>
  <si>
    <t>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Written by &lt;jhailey@hotmail.com&gt;</t>
  </si>
  <si>
    <t>http://www.imdb.com/title/tt0079944/?pf_rd_m=A2FGELUUNOQJNL&amp;pf_rd_p=2398042102&amp;pf_rd_r=1X7MCR93P67MJYT56GA5&amp;pf_rd_s=center-1&amp;pf_rd_t=15506&amp;pf_rd_i=top&amp;ref_=chttp_tt_199</t>
  </si>
  <si>
    <t>Jurassic Park Poster</t>
  </si>
  <si>
    <t>PG-13 | 2h 7min | Adventure, Sci-Fi, Thriller | 11 June 1993 (USA)</t>
  </si>
  <si>
    <t>Writers: Michael Crichton (novel), Michael Crichton (screenplay) | 1 more credit Â»</t>
  </si>
  <si>
    <t>Stars: Sam Neill, Laura Dern, Jeff Goldblum | See full cast &amp; crew Â»</t>
  </si>
  <si>
    <t>Jurassic Park (1993)</t>
  </si>
  <si>
    <t>Gross: SGD 4,700,000 (Singapore)</t>
  </si>
  <si>
    <t>http://ia.media-imdb.com/images/M/MV5BMjM2MDgxMDg0Nl5BMl5BanBnXkFtZTgwNTM2OTM5NDE@._V1_UX182_CR0,0,182,268_AL_.jpg</t>
  </si>
  <si>
    <t>Genres: Adventure | Sci-Fi | Thriller</t>
  </si>
  <si>
    <t>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Written by Film_Fan</t>
  </si>
  <si>
    <t>http://www.imdb.com/title/tt0107290/?pf_rd_m=A2FGELUUNOQJNL&amp;pf_rd_p=2398042102&amp;pf_rd_r=1X7MCR93P67MJYT56GA5&amp;pf_rd_s=center-1&amp;pf_rd_t=15506&amp;pf_rd_i=top&amp;ref_=chttp_tt_200</t>
  </si>
  <si>
    <t>Diabolique Poster</t>
  </si>
  <si>
    <t>Director: Henri-Georges Clouzot (as H.G. Clouzot)</t>
  </si>
  <si>
    <t>Unrated | 1h 56min | Drama, Horror, Mystery | 21 November 1955 (USA)</t>
  </si>
  <si>
    <t>Writers: Pierre Boileau (novel) (as Boileau), Thomas Narcejac (novel) (as Narcejac) | 4 more credits Â»</t>
  </si>
  <si>
    <t>Stars: Simone Signoret, VÃ©ra Clouzot, Paul Meurisse | See full cast &amp; crew Â»</t>
  </si>
  <si>
    <t>Diabolique (1955)</t>
  </si>
  <si>
    <t>Sound Mix: Mono (A.R.T.E.C.)</t>
  </si>
  <si>
    <t>http://ia.media-imdb.com/images/M/MV5BMTcwNzc5MjI5Nl5BMl5BanBnXkFtZTYwNjIwMzc5._V1_UY268_CR4,0,182,268_AL_.jpg</t>
  </si>
  <si>
    <t>Genres: Drama | Horror | Mystery | Thriller</t>
  </si>
  <si>
    <t>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Written by Michael Brooke &lt;michael@everyman.demon.co.uk&gt;</t>
  </si>
  <si>
    <t>http://www.imdb.com/title/tt0046911/?pf_rd_m=A2FGELUUNOQJNL&amp;pf_rd_p=2398042102&amp;pf_rd_r=1X7MCR93P67MJYT56GA5&amp;pf_rd_s=center-1&amp;pf_rd_t=15506&amp;pf_rd_i=top&amp;ref_=chttp_tt_201</t>
  </si>
  <si>
    <t>Gandhi Poster</t>
  </si>
  <si>
    <t>Director: Richard Attenborough</t>
  </si>
  <si>
    <t>PG | 3h 11min | Biography, Drama, History | 25 February 1983 (USA)</t>
  </si>
  <si>
    <t>191 min</t>
  </si>
  <si>
    <t>Writer: John Briley</t>
  </si>
  <si>
    <t>Stars: Ben Kingsley, John Gielgud, Candice Bergen | See full cast &amp; crew Â»</t>
  </si>
  <si>
    <t>Gandhi (1982)</t>
  </si>
  <si>
    <t>Production Co: International Film Investors, National Film Development Corporation of India (NFDC), Goldcrest Films International See more Â»</t>
  </si>
  <si>
    <t>http://ia.media-imdb.com/images/M/MV5BMTQyNTQ4MTAzNl5BMl5BanBnXkFtZTcwMjk2Njk3OA@@._V1_UX182_CR0,0,182,268_AL_.jpg</t>
  </si>
  <si>
    <t>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Written by gavin (gunmasterM@hotmail.com)</t>
  </si>
  <si>
    <t>http://www.imdb.com/title/tt0083987/?pf_rd_m=A2FGELUUNOQJNL&amp;pf_rd_p=2398042102&amp;pf_rd_r=1X7MCR93P67MJYT56GA5&amp;pf_rd_s=center-1&amp;pf_rd_t=15506&amp;pf_rd_i=top&amp;ref_=chttp_tt_202</t>
  </si>
  <si>
    <t>8Â½ Poster</t>
  </si>
  <si>
    <t>Director: Federico Fellini</t>
  </si>
  <si>
    <t>Not Rated | 2h 18min | Drama, Fantasy | 25 June 1963 (USA)</t>
  </si>
  <si>
    <t>Writers: Federico Fellini (story), Ennio Flaiano (story) | 4 more credits Â»</t>
  </si>
  <si>
    <t>Stars: Marcello Mastroianni, Anouk AimÃ©e, Claudia Cardinale | See full cast &amp; crew Â»</t>
  </si>
  <si>
    <t>8Â½ (1963)</t>
  </si>
  <si>
    <t>Production Co: Cineriz, Francinex See more Â»</t>
  </si>
  <si>
    <t>http://ia.media-imdb.com/images/M/MV5BMTQ4MTA0NjEzMF5BMl5BanBnXkFtZTgwMDg4NDYxMzE@._V1_UY268_CR5,0,182,268_AL_.jpg</t>
  </si>
  <si>
    <t>Genres: Drama | Fantasy</t>
  </si>
  <si>
    <t>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Written by Colin Tinto &lt;cst@imdb.com&gt;</t>
  </si>
  <si>
    <t>http://www.imdb.com/title/tt0056801/?pf_rd_m=A2FGELUUNOQJNL&amp;pf_rd_p=2398042102&amp;pf_rd_r=1X7MCR93P67MJYT56GA5&amp;pf_rd_s=center-1&amp;pf_rd_t=15506&amp;pf_rd_i=top&amp;ref_=chttp_tt_203</t>
  </si>
  <si>
    <t>The Bourne Ultimatum Poster</t>
  </si>
  <si>
    <t>Director: Paul Greengrass</t>
  </si>
  <si>
    <t>PG-13 | 1h 55min | Action, Thriller | 3 August 2007 (USA)</t>
  </si>
  <si>
    <t>Writers: Tony Gilroy (screenplay), Scott Z. Burns (screenplay) | 3 more credits Â»</t>
  </si>
  <si>
    <t>Stars: Matt Damon, Edgar Ramirez, Joan Allen | See full cast &amp; crew Â»</t>
  </si>
  <si>
    <t>The Bourne Ultimatum (2007)</t>
  </si>
  <si>
    <t>Gross: $227,137,090 (USA) (22 November 2007)</t>
  </si>
  <si>
    <t>http://ia.media-imdb.com/images/M/MV5BMTgzNjMwOTM3N15BMl5BanBnXkFtZTcwMzA5MDY0MQ@@._V1_UX182_CR0,0,182,268_AL_.jpg</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</si>
  <si>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Written by Corey Hatch</t>
  </si>
  <si>
    <t>http://www.imdb.com/title/tt0440963/?pf_rd_m=A2FGELUUNOQJNL&amp;pf_rd_p=2398042102&amp;pf_rd_r=1X7MCR93P67MJYT56GA5&amp;pf_rd_s=center-1&amp;pf_rd_t=15506&amp;pf_rd_i=top&amp;ref_=chttp_tt_204</t>
  </si>
  <si>
    <t>Donnie Darko Poster</t>
  </si>
  <si>
    <t>Director: Richard Kelly</t>
  </si>
  <si>
    <t>R | 1h 53min | Drama, Sci-Fi, Thriller | 26 October 2001 (USA)</t>
  </si>
  <si>
    <t>Writer: Richard Kelly</t>
  </si>
  <si>
    <t>Stars: Jake Gyllenhaal, Jena Malone, Mary McDonnell | See full cast &amp; crew Â»</t>
  </si>
  <si>
    <t>Donnie Darko (2001)</t>
  </si>
  <si>
    <t>Gross: $727,883 (USA) (1 October 2004)</t>
  </si>
  <si>
    <t>http://ia.media-imdb.com/images/M/MV5BMTczMzE4Nzk3N15BMl5BanBnXkFtZTcwNDg5Mjc4NA@@._V1_UX182_CR0,0,182,268_AL_.jpg</t>
  </si>
  <si>
    <t>Genres: Drama | Sci-Fi | Thriller</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</si>
  <si>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Written by J. Spurlin</t>
  </si>
  <si>
    <t>http://www.imdb.com/title/tt0246578/?pf_rd_m=A2FGELUUNOQJNL&amp;pf_rd_p=2398042102&amp;pf_rd_r=1X7MCR93P67MJYT56GA5&amp;pf_rd_s=center-1&amp;pf_rd_t=15506&amp;pf_rd_i=top&amp;ref_=chttp_tt_205</t>
  </si>
  <si>
    <t>Before Sunrise Poster</t>
  </si>
  <si>
    <t>Director: Richard Linklater</t>
  </si>
  <si>
    <t>R | 1h 45min | Drama, Romance | 27 January 1995 (USA)</t>
  </si>
  <si>
    <t>Writers: Richard Linklater, Kim Krizan</t>
  </si>
  <si>
    <t>Stars: Ethan Hawke, Julie Delpy, Andrea Eckert | See full cast &amp; crew Â»</t>
  </si>
  <si>
    <t>Before Sunrise (1995)</t>
  </si>
  <si>
    <t>http://ia.media-imdb.com/images/M/MV5BMTQyMTM3MTQxMl5BMl5BanBnXkFtZTcwMDAzNjQ4Mg@@._V1_UY268_CR1,0,182,268_AL_.jpg</t>
  </si>
  <si>
    <t>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Written by randywong70@comcast.net</t>
  </si>
  <si>
    <t>http://www.imdb.com/title/tt0112471/?pf_rd_m=A2FGELUUNOQJNL&amp;pf_rd_p=2398042102&amp;pf_rd_r=1X7MCR93P67MJYT56GA5&amp;pf_rd_s=center-1&amp;pf_rd_t=15506&amp;pf_rd_i=top&amp;ref_=chttp_tt_206</t>
  </si>
  <si>
    <t>The Wizard of Oz Poster</t>
  </si>
  <si>
    <t>Directors: Victor Fleming, George Cukor (uncredited) | 3 more credits Â»</t>
  </si>
  <si>
    <t>Passed | 1h 42min | Adventure, Family, Fantasy | 25 August 1939 (USA)</t>
  </si>
  <si>
    <t>Writers: Noel Langley (screenplay), Florence Ryerson (screenplay) | 3 more credits Â»</t>
  </si>
  <si>
    <t>Stars: Judy Garland, Frank Morgan, Ray Bolger | See full cast &amp; crew Â»</t>
  </si>
  <si>
    <t>The Wizard of Oz (1939)</t>
  </si>
  <si>
    <t>Gross: $22,202,612 (USA) (11 October 2013)</t>
  </si>
  <si>
    <t>http://ia.media-imdb.com/images/M/MV5BMTU0MTA2OTIwNF5BMl5BanBnXkFtZTcwMzA0Njk3OA@@._V1_UY268_CR8,0,182,268_AL_.jpg</t>
  </si>
  <si>
    <t>Genres: Adventure | Family | Fantasy | Musical</t>
  </si>
  <si>
    <t>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Written by Dale Roloff</t>
  </si>
  <si>
    <t>http://www.imdb.com/title/tt0032138/?pf_rd_m=A2FGELUUNOQJNL&amp;pf_rd_p=2398042102&amp;pf_rd_r=1X7MCR93P67MJYT56GA5&amp;pf_rd_s=center-1&amp;pf_rd_t=15506&amp;pf_rd_i=top&amp;ref_=chttp_tt_207</t>
  </si>
  <si>
    <t>The Best Years of Our Lives Poster</t>
  </si>
  <si>
    <t>Not Rated | 2h 52min | Drama, Romance, War | 17 June 1947 (Argentina)</t>
  </si>
  <si>
    <t>Writers: Robert E. Sherwood (screen play), MacKinlay Kantor (from a novel by) (as Mackinlay Kantor)</t>
  </si>
  <si>
    <t>Stars: Fredric March, Dana Andrews, Myrna Loy | See full cast &amp; crew Â»</t>
  </si>
  <si>
    <t>The Best Years of Our Lives (1946)</t>
  </si>
  <si>
    <t>http://ia.media-imdb.com/images/M/MV5BMTk1NTAxNzg3Nl5BMl5BanBnXkFtZTcwNjU4OTQwNw@@._V1_UX182_CR0,0,182,268_AL_.jpg</t>
  </si>
  <si>
    <t>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Written by alfiehitchie</t>
  </si>
  <si>
    <t>http://www.imdb.com/title/tt0036868/?pf_rd_m=A2FGELUUNOQJNL&amp;pf_rd_p=2398042102&amp;pf_rd_r=1X7MCR93P67MJYT56GA5&amp;pf_rd_s=center-1&amp;pf_rd_t=15506&amp;pf_rd_i=top&amp;ref_=chttp_tt_208</t>
  </si>
  <si>
    <t>Rocky Poster</t>
  </si>
  <si>
    <t>Director: John G. Avildsen</t>
  </si>
  <si>
    <t>PG | 2h | Drama, Sport | 3 December 1976 (USA)</t>
  </si>
  <si>
    <t>Writer: Sylvester Stallone</t>
  </si>
  <si>
    <t>Stars: Sylvester Stallone, Talia Shire, Burt Young | See full cast &amp; crew Â»</t>
  </si>
  <si>
    <t>Rocky (1976)</t>
  </si>
  <si>
    <t>Production Co: Chartoff-Winkler Productions, United Artists See more Â»</t>
  </si>
  <si>
    <t>http://ia.media-imdb.com/images/M/MV5BMTY5MDMzODUyOF5BMl5BanBnXkFtZTcwMTQ3NTMyNA@@._V1_UX182_CR0,0,182,268_AL_.jpg</t>
  </si>
  <si>
    <t>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Written by Murray Chapman &lt;muzzle@cs.uq.oz.au&gt;</t>
  </si>
  <si>
    <t>http://www.imdb.com/title/tt0075148/?pf_rd_m=A2FGELUUNOQJNL&amp;pf_rd_p=2398042102&amp;pf_rd_r=1X7MCR93P67MJYT56GA5&amp;pf_rd_s=center-1&amp;pf_rd_t=15506&amp;pf_rd_i=top&amp;ref_=chttp_tt_209</t>
  </si>
  <si>
    <t>Memories of Murder Poster</t>
  </si>
  <si>
    <t>Director: Joon Ho Bong</t>
  </si>
  <si>
    <t>Unrated | 2h 12min | Crime, Drama, Mystery | 2 May 2003 (South Korea)</t>
  </si>
  <si>
    <t>Writers: Joon Ho Bong, Kwang-rim Kim (play) | 1 more credit Â»</t>
  </si>
  <si>
    <t>Stars: Kang-ho Song, Sang-kyung Kim, Roe-ha Kim | See full cast &amp; crew Â»</t>
  </si>
  <si>
    <t>Memories of Murder (2003)</t>
  </si>
  <si>
    <t>Production Co: CJ Entertainment, Muhan Investment, Sidus Pictures See more Â»</t>
  </si>
  <si>
    <t>http://ia.media-imdb.com/images/M/MV5BMTI5OTA5MTI3OF5BMl5BanBnXkFtZTcwMjQyNzYzMQ@@._V1_UY268_CR2,0,182,268_AL_.jpg</t>
  </si>
  <si>
    <t>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Written by Claudio Carvalho, Rio de Janeiro, Brazil</t>
  </si>
  <si>
    <t>http://www.imdb.com/title/tt0353969/?pf_rd_m=A2FGELUUNOQJNL&amp;pf_rd_p=2398042102&amp;pf_rd_r=1X7MCR93P67MJYT56GA5&amp;pf_rd_s=center-1&amp;pf_rd_t=15506&amp;pf_rd_i=top&amp;ref_=chttp_tt_210</t>
  </si>
  <si>
    <t>Sin City Poster</t>
  </si>
  <si>
    <t>Directors: Frank Miller, Robert Rodriguez | 1 more credit Â»</t>
  </si>
  <si>
    <t>R | 2h 4min | Crime, Thriller | 1 April 2005 (USA)</t>
  </si>
  <si>
    <t>Writer: Frank Miller (graphic novels)</t>
  </si>
  <si>
    <t>Stars: Mickey Rourke, Clive Owen, Bruce Willis | See full cast &amp; crew Â»</t>
  </si>
  <si>
    <t>Sin City (2005)</t>
  </si>
  <si>
    <t>Gross: $2,351,101 (Brazil) (26 August 2005)</t>
  </si>
  <si>
    <t>http://ia.media-imdb.com/images/M/MV5BMTI2NjUyMDUyMV5BMl5BanBnXkFtZTcwMzU0OTkyMQ@@._V1_UY268_CR3,0,182,268_AL_.jpg</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</si>
  <si>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Written by Tom Benton</t>
  </si>
  <si>
    <t>http://www.imdb.com/title/tt0401792/?pf_rd_m=A2FGELUUNOQJNL&amp;pf_rd_p=2398042102&amp;pf_rd_r=1X7MCR93P67MJYT56GA5&amp;pf_rd_s=center-1&amp;pf_rd_t=15506&amp;pf_rd_i=top&amp;ref_=chttp_tt_211</t>
  </si>
  <si>
    <t>The Truman Show Poster</t>
  </si>
  <si>
    <t>Director: Peter Weir</t>
  </si>
  <si>
    <t>PG | 1h 43min | Drama | 5 June 1998 (USA)</t>
  </si>
  <si>
    <t>Writer: Andrew Niccol</t>
  </si>
  <si>
    <t>Stars: Jim Carrey, Ed Harris, Laura Linney | See full cast &amp; crew Â»</t>
  </si>
  <si>
    <t>The Truman Show (1998)</t>
  </si>
  <si>
    <t>Gross: Â£9,771,416 (UK) (27 November 1998)</t>
  </si>
  <si>
    <t>http://ia.media-imdb.com/images/M/MV5BMTg4NTU3NTAyMF5BMl5BanBnXkFtZTgwNjYwNzc3NjE@._V1_UX182_CR0,0,182,268_AL_.jpg</t>
  </si>
  <si>
    <t>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Written by Chris Makrozahopoulos &lt;makzax@hotmail.com&gt;</t>
  </si>
  <si>
    <t>http://www.imdb.com/title/tt0120382/?pf_rd_m=A2FGELUUNOQJNL&amp;pf_rd_p=2398042102&amp;pf_rd_r=1X7MCR93P67MJYT56GA5&amp;pf_rd_s=center-1&amp;pf_rd_t=15506&amp;pf_rd_i=top&amp;ref_=chttp_tt_212</t>
  </si>
  <si>
    <t>The Terminator Poster</t>
  </si>
  <si>
    <t>R | 1h 47min | Action, Sci-Fi | 26 October 1984 (USA)</t>
  </si>
  <si>
    <t>Writers: James Cameron, Gale Anne Hurd | 1 more credit Â»</t>
  </si>
  <si>
    <t>Stars: Arnold Schwarzenegger, Linda Hamilton, Michael Biehn | See full cast &amp; crew Â»</t>
  </si>
  <si>
    <t>The Terminator (1984)</t>
  </si>
  <si>
    <t>Production Co: Hemdale Film, Pacific Western, Euro Film Funding See more Â»</t>
  </si>
  <si>
    <t>http://ia.media-imdb.com/images/M/MV5BODE1MDczNTUxOV5BMl5BanBnXkFtZTcwMTA0NDQyNA@@._V1_UX182_CR0,0,182,268_AL_.jpg</t>
  </si>
  <si>
    <t>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Written by Colin Tinto &lt;cst@imdb.com&gt;</t>
  </si>
  <si>
    <t>http://www.imdb.com/title/tt0088247/?pf_rd_m=A2FGELUUNOQJNL&amp;pf_rd_p=2398042102&amp;pf_rd_r=1X7MCR93P67MJYT56GA5&amp;pf_rd_s=center-1&amp;pf_rd_t=15506&amp;pf_rd_i=top&amp;ref_=chttp_tt_213</t>
  </si>
  <si>
    <t>Twelve Monkeys Poster</t>
  </si>
  <si>
    <t>Director: Terry Gilliam</t>
  </si>
  <si>
    <t>R | 2h 9min | Mystery, Sci-Fi, Thriller | 5 January 1996 (USA)</t>
  </si>
  <si>
    <t>Writers: Chris Marker (film La JetÃ©e), David Webb Peoples (screenplay) (as David Peoples) | 1 more credit Â»</t>
  </si>
  <si>
    <t>Stars: Bruce Willis, Madeleine Stowe, Brad Pitt | See full cast &amp; crew Â»</t>
  </si>
  <si>
    <t>Twelve Monkeys (1995)</t>
  </si>
  <si>
    <t>Production Co: Universal Pictures, Atlas Entertainment, Classico See more Â»</t>
  </si>
  <si>
    <t>http://ia.media-imdb.com/images/M/MV5BMjI4MDIxNjk2Ml5BMl5BanBnXkFtZTcwMTA3Njk3OA@@._V1_UY268_CR9,0,182,268_AL_.jpg</t>
  </si>
  <si>
    <t>Genres: Mystery | Sci-Fi | Thriller</t>
  </si>
  <si>
    <t>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Written by Giancarlo Cairella &lt;vertigo@imdb.com&gt;</t>
  </si>
  <si>
    <t>http://www.imdb.com/title/tt0114746/?pf_rd_m=A2FGELUUNOQJNL&amp;pf_rd_p=2398042102&amp;pf_rd_r=1X7MCR93P67MJYT56GA5&amp;pf_rd_s=center-1&amp;pf_rd_t=15506&amp;pf_rd_i=top&amp;ref_=chttp_tt_214</t>
  </si>
  <si>
    <t>Strangers on a Train Poster</t>
  </si>
  <si>
    <t>Approved | 1h 41min | Crime, Film-Noir, Thriller | 30 June 1951 (USA)</t>
  </si>
  <si>
    <t>101 min</t>
  </si>
  <si>
    <t>Writers: Raymond Chandler (screen play), Czenzi Ormonde (screen play) | 2 more credits Â»</t>
  </si>
  <si>
    <t>Stars: Farley Granger, Robert Walker, Ruth Roman | See full cast &amp; crew Â»</t>
  </si>
  <si>
    <t>Strangers on a Train (1951)</t>
  </si>
  <si>
    <t>http://ia.media-imdb.com/images/M/MV5BMTcwNzk0MTQxMF5BMl5BanBnXkFtZTcwNjM5NTIwNA@@._V1_UX182_CR0,0,182,268_AL_.jpg</t>
  </si>
  <si>
    <t>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Written by garykmcd</t>
  </si>
  <si>
    <t>http://www.imdb.com/title/tt0044079/?pf_rd_m=A2FGELUUNOQJNL&amp;pf_rd_p=2398042102&amp;pf_rd_r=1X7MCR93P67MJYT56GA5&amp;pf_rd_s=center-1&amp;pf_rd_t=15506&amp;pf_rd_i=top&amp;ref_=chttp_tt_215</t>
  </si>
  <si>
    <t>Monsters, Inc. Poster</t>
  </si>
  <si>
    <t>Directors: Pete Docter, David Silverman | 1 more credit Â»</t>
  </si>
  <si>
    <t>G | 1h 32min | Animation, Adventure, Comedy | 2 November 2001 (USA)</t>
  </si>
  <si>
    <t>Writers: Pete Docter (original story by), Jill Culton (original story by) | 4 more credits Â»</t>
  </si>
  <si>
    <t>Stars: Billy Crystal, John Goodman, Mary Gibbs | See full cast &amp; crew Â»</t>
  </si>
  <si>
    <t>Monsters, Inc. (2001)</t>
  </si>
  <si>
    <t>Gross: $289,907,418 (USA) (26 April 2013)</t>
  </si>
  <si>
    <t>http://ia.media-imdb.com/images/M/MV5BMTY1NTI0ODUyOF5BMl5BanBnXkFtZTgwNTEyNjQ0MDE@._V1_UX182_CR0,0,182,268_AL_.jpg</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</si>
  <si>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Written by Anthony Pereyra {hypersonic91@yahoo.com}</t>
  </si>
  <si>
    <t>http://www.imdb.com/title/tt0198781/?pf_rd_m=A2FGELUUNOQJNL&amp;pf_rd_p=2398042102&amp;pf_rd_r=1X7MCR93P67MJYT56GA5&amp;pf_rd_s=center-1&amp;pf_rd_t=15506&amp;pf_rd_i=top&amp;ref_=chttp_tt_216</t>
  </si>
  <si>
    <t>Groundhog Day Poster</t>
  </si>
  <si>
    <t>Director: Harold Ramis</t>
  </si>
  <si>
    <t>PG | 1h 41min | Comedy, Drama, Fantasy | 12 February 1993 (USA)</t>
  </si>
  <si>
    <t>Writers: Danny Rubin (screenplay), Harold Ramis (screenplay) | 1 more credit Â»</t>
  </si>
  <si>
    <t>Stars: Bill Murray, Andie MacDowell, Chris Elliott | See full cast &amp; crew Â»</t>
  </si>
  <si>
    <t>Groundhog Day (1993)</t>
  </si>
  <si>
    <t>http://ia.media-imdb.com/images/M/MV5BMTU0MzQyNTExMV5BMl5BanBnXkFtZTgwMjA0Njk1MDE@._V1_UX182_CR0,0,182,268_AL_.jpg</t>
  </si>
  <si>
    <t>Genres: Comedy | Drama | Fantasy | Romance</t>
  </si>
  <si>
    <t>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Written by Rob Hartill</t>
  </si>
  <si>
    <t>http://www.imdb.com/title/tt0107048/?pf_rd_m=A2FGELUUNOQJNL&amp;pf_rd_p=2398042102&amp;pf_rd_r=1X7MCR93P67MJYT56GA5&amp;pf_rd_s=center-1&amp;pf_rd_t=15506&amp;pf_rd_i=top&amp;ref_=chttp_tt_217</t>
  </si>
  <si>
    <t>Harry Potter and the Deathly Hallows: Part 2 Poster</t>
  </si>
  <si>
    <t>Director: David Yates</t>
  </si>
  <si>
    <t>PG-13 | 2h 10min | Adventure, Drama, Fantasy | 15 July 2011 (USA)</t>
  </si>
  <si>
    <t>Writers: Steve Kloves (screenplay), J.K. Rowling (novel)</t>
  </si>
  <si>
    <t>Stars: Daniel Radcliffe, Emma Watson, Rupert Grint | See full cast &amp; crew Â»</t>
  </si>
  <si>
    <t>Harry Potter and the Deathly Hallows: Part 2 (2011)</t>
  </si>
  <si>
    <t>Gross: $380,955,619 (USA) (11 November 2011)</t>
  </si>
  <si>
    <t>http://ia.media-imdb.com/images/M/MV5BMTY2MTk3MDQ1N15BMl5BanBnXkFtZTcwMzI4NzA2NQ@@._V1_UX182_CR0,0,182,268_AL_.jpg</t>
  </si>
  <si>
    <t>Genres: Adventure | Drama | Fantasy | Mystery</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</si>
  <si>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Written by Jordan</t>
  </si>
  <si>
    <t>http://www.imdb.com/title/tt1201607/?pf_rd_m=A2FGELUUNOQJNL&amp;pf_rd_p=2398042102&amp;pf_rd_r=1X7MCR93P67MJYT56GA5&amp;pf_rd_s=center-1&amp;pf_rd_t=15506&amp;pf_rd_i=top&amp;ref_=chttp_tt_218</t>
  </si>
  <si>
    <t>The Martian Poster</t>
  </si>
  <si>
    <t>PG-13 | 2h 24min | Adventure, Drama, Sci-Fi | 2 October 2015 (USA)</t>
  </si>
  <si>
    <t>Writers: Drew Goddard (screenplay), Andy Weir (book)</t>
  </si>
  <si>
    <t>Stars: Matt Damon, Jessica Chastain, Kristen Wiig | See full cast &amp; crew Â»</t>
  </si>
  <si>
    <t>The Martian (2015)</t>
  </si>
  <si>
    <t>Gross: $228,430,993 (USA) (11 March 2016)</t>
  </si>
  <si>
    <t>http://ia.media-imdb.com/images/M/MV5BMTc2MTQ3MDA1Nl5BMl5BanBnXkFtZTgwODA3OTI4NjE@._V1_UX182_CR0,0,182,268_AL_.jpg</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</si>
  <si>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Written by 20th Century Fox</t>
  </si>
  <si>
    <t>http://www.imdb.com/title/tt3659388/?pf_rd_m=A2FGELUUNOQJNL&amp;pf_rd_p=2398042102&amp;pf_rd_r=1X7MCR93P67MJYT56GA5&amp;pf_rd_s=center-1&amp;pf_rd_t=15506&amp;pf_rd_i=top&amp;ref_=chttp_tt_219</t>
  </si>
  <si>
    <t>Infernal Affairs Poster</t>
  </si>
  <si>
    <t>Directors: Wai-Keung Lau (as Andrew Lau), Alan Mak</t>
  </si>
  <si>
    <t>R | 1h 41min | Crime, Mystery, Thriller | 12 December 2002 (Hong Kong)</t>
  </si>
  <si>
    <t>Writers: Alan Mak, Felix Chong</t>
  </si>
  <si>
    <t>Stars: Andy Lau, Tony Chiu Wai Leung, Anthony Chau-Sang Wong | See full cast &amp; crew Â»</t>
  </si>
  <si>
    <t>Infernal Affairs (2002)</t>
  </si>
  <si>
    <t>Production Co: Media Asia Films, Basic Pictures See more Â»</t>
  </si>
  <si>
    <t>http://ia.media-imdb.com/images/M/MV5BMTc0Mjg2OTY3OV5BMl5BanBnXkFtZTcwNDA3Njk3OA@@._V1_UY268_CR9,0,182,268_AL_.jpg</t>
  </si>
  <si>
    <t>Genres: Crime | Mystery | Thriller</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</si>
  <si>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Written by Aya</t>
  </si>
  <si>
    <t>http://www.imdb.com/title/tt0338564/?pf_rd_m=A2FGELUUNOQJNL&amp;pf_rd_p=2398042102&amp;pf_rd_r=1X7MCR93P67MJYT56GA5&amp;pf_rd_s=center-1&amp;pf_rd_t=15506&amp;pf_rd_i=top&amp;ref_=chttp_tt_220</t>
  </si>
  <si>
    <t>Jaws Poster</t>
  </si>
  <si>
    <t>PG | 2h 4min | Adventure, Drama, Thriller | 20 June 1975 (USA)</t>
  </si>
  <si>
    <t>Writers: Peter Benchley (screenplay), Carl Gottlieb (screenplay) | 1 more credit Â»</t>
  </si>
  <si>
    <t>Stars: Roy Scheider, Robert Shaw, Richard Dreyfuss | See full cast &amp; crew Â»</t>
  </si>
  <si>
    <t>Jaws (1975)</t>
  </si>
  <si>
    <t>Production Co: Zanuck/Brown Productions, Universal Pictures See more Â»</t>
  </si>
  <si>
    <t>http://ia.media-imdb.com/images/M/MV5BNDcxODkyMjY4MF5BMl5BanBnXkFtZTgwOTk5NTc5MDE@._V1_UX182_CR0,0,182,268_AL_.jpg</t>
  </si>
  <si>
    <t>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Written by garykmcd</t>
  </si>
  <si>
    <t>http://www.imdb.com/title/tt0073195/?pf_rd_m=A2FGELUUNOQJNL&amp;pf_rd_p=2398042102&amp;pf_rd_r=1X7MCR93P67MJYT56GA5&amp;pf_rd_s=center-1&amp;pf_rd_t=15506&amp;pf_rd_i=top&amp;ref_=chttp_tt_221</t>
  </si>
  <si>
    <t>The Battle of Algiers Poster</t>
  </si>
  <si>
    <t>Director: Gillo Pontecorvo</t>
  </si>
  <si>
    <t>Not Rated | 2h 1min | Drama, War | 20 September 1967 (USA)</t>
  </si>
  <si>
    <t>Writers: Franco Solinas, Franco Solinas (story) (as F. Solinas) | 1 more credit Â»</t>
  </si>
  <si>
    <t>Stars: Brahim Hadjadj, Jean Martin, Yacef Saadi | See full cast &amp; crew Â»</t>
  </si>
  <si>
    <t>The Battle of Algiers (1966)</t>
  </si>
  <si>
    <t>Gross: $815,345 (USA) (10 September 2004)</t>
  </si>
  <si>
    <t>http://ia.media-imdb.com/images/M/MV5BMTIzMjI1OTQxNV5BMl5BanBnXkFtZTcwMzc3NTYyMQ@@._V1_UY268_CR14,0,182,268_AL_.jpg</t>
  </si>
  <si>
    <t>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Written by John Vogel &lt;jlvogel@comcast.net&gt;</t>
  </si>
  <si>
    <t>http://www.imdb.com/title/tt0058946/?pf_rd_m=A2FGELUUNOQJNL&amp;pf_rd_p=2398042102&amp;pf_rd_r=1X7MCR93P67MJYT56GA5&amp;pf_rd_s=center-1&amp;pf_rd_t=15506&amp;pf_rd_i=top&amp;ref_=chttp_tt_222</t>
  </si>
  <si>
    <t>Barry Lyndon Poster</t>
  </si>
  <si>
    <t>PG | 3h 4min | Adventure, Drama, History | 18 December 1975 (USA)</t>
  </si>
  <si>
    <t>184 min</t>
  </si>
  <si>
    <t>Writers: Stanley Kubrick (written for the screen by), William Makepeace Thackeray (novel)</t>
  </si>
  <si>
    <t>Stars: Ryan O'Neal, Marisa Berenson, Patrick Magee | See full cast &amp; crew Â»</t>
  </si>
  <si>
    <t>Barry Lyndon (1975)</t>
  </si>
  <si>
    <t>http://ia.media-imdb.com/images/M/MV5BMTczNzkyMjQ4N15BMl5BanBnXkFtZTcwOTQ2NjU4Mw@@._V1_UX182_CR0,0,182,268_AL_.jpg</t>
  </si>
  <si>
    <t>Genres: Adventure | Drama | History | War</t>
  </si>
  <si>
    <t>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Written by Claudio Carvalho, Rio de Janeiro, Brazil</t>
  </si>
  <si>
    <t>http://www.imdb.com/title/tt0072684/?pf_rd_m=A2FGELUUNOQJNL&amp;pf_rd_p=2398042102&amp;pf_rd_r=1X7MCR93P67MJYT56GA5&amp;pf_rd_s=center-1&amp;pf_rd_t=15506&amp;pf_rd_i=top&amp;ref_=chttp_tt_223</t>
  </si>
  <si>
    <t>La Haine Poster</t>
  </si>
  <si>
    <t>Director: Mathieu Kassovitz</t>
  </si>
  <si>
    <t>Not Rated | 1h 38min | Crime, Drama | 23 February 1996 (USA)</t>
  </si>
  <si>
    <t>Writer: Mathieu Kassovitz</t>
  </si>
  <si>
    <t>Stars: Vincent Cassel, Hubert KoundÃ©, SaÃ¯d Taghmaoui | See full cast &amp; crew Â»</t>
  </si>
  <si>
    <t>La Haine (1995)</t>
  </si>
  <si>
    <t>Production Co: Canal+, Cofinergie 6, Egg Pictures See more Â»</t>
  </si>
  <si>
    <t>http://ia.media-imdb.com/images/M/MV5BMTY3OTAyOTMyM15BMl5BanBnXkFtZTcwNTMxMTI0MQ@@._V1_UY268_CR4,0,182,268_AL_.jpg</t>
  </si>
  <si>
    <t>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Written by b4arr2y</t>
  </si>
  <si>
    <t>http://www.imdb.com/title/tt0113247/?pf_rd_m=A2FGELUUNOQJNL&amp;pf_rd_p=2398042102&amp;pf_rd_r=1X7MCR93P67MJYT56GA5&amp;pf_rd_s=center-1&amp;pf_rd_t=15506&amp;pf_rd_i=top&amp;ref_=chttp_tt_224</t>
  </si>
  <si>
    <t>Dog Day Afternoon Poster</t>
  </si>
  <si>
    <t>R | 2h 5min | Crime, Drama | 21 September 1975 (USA)</t>
  </si>
  <si>
    <t>Writers: Frank Pierson (screenplay), P.F. Kluge (based upon a magazine article by) | 1 more credit Â»</t>
  </si>
  <si>
    <t>Stars: Al Pacino, John Cazale, Penelope Allen | See full cast &amp; crew Â»</t>
  </si>
  <si>
    <t>Dog Day Afternoon (1975)</t>
  </si>
  <si>
    <t>Runtime: 125 min | 131 min (1975)</t>
  </si>
  <si>
    <t>http://ia.media-imdb.com/images/M/MV5BMTQyNjQ5NjczM15BMl5BanBnXkFtZTYwNDA4MTk4._V1_UY268_CR1,0,182,268_AL_.jpg</t>
  </si>
  <si>
    <t>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Written by alfiehitchie</t>
  </si>
  <si>
    <t>http://www.imdb.com/title/tt0072890/?pf_rd_m=A2FGELUUNOQJNL&amp;pf_rd_p=2398042102&amp;pf_rd_r=1X7MCR93P67MJYT56GA5&amp;pf_rd_s=center-1&amp;pf_rd_t=15506&amp;pf_rd_i=top&amp;ref_=chttp_tt_225</t>
  </si>
  <si>
    <t>Fanny and Alexander Poster</t>
  </si>
  <si>
    <t>R | 3h 8min | Drama | 17 December 1982 (Sweden)</t>
  </si>
  <si>
    <t>188 min</t>
  </si>
  <si>
    <t>Stars: Bertil Guve, Pernilla Allwin, Kristina Adolphson | See full cast &amp; crew Â»</t>
  </si>
  <si>
    <t>Fanny and Alexander (1982)</t>
  </si>
  <si>
    <t>http://ia.media-imdb.com/images/M/MV5BOTUyODUwNjc0NV5BMl5BanBnXkFtZTcwMTk0MTcyMQ@@._V1_UY268_CR4,0,182,268_AL_.jpg</t>
  </si>
  <si>
    <t>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Written by Huggo</t>
  </si>
  <si>
    <t>http://www.imdb.com/title/tt0083922/?pf_rd_m=A2FGELUUNOQJNL&amp;pf_rd_p=2398042102&amp;pf_rd_r=1X7MCR93P67MJYT56GA5&amp;pf_rd_s=center-1&amp;pf_rd_t=15506&amp;pf_rd_i=top&amp;ref_=chttp_tt_226</t>
  </si>
  <si>
    <t>Ip Man Poster</t>
  </si>
  <si>
    <t>Director: Wilson Yip</t>
  </si>
  <si>
    <t>R | 1h 46min | Action, Biography, Drama | 12 December 2008 (China)</t>
  </si>
  <si>
    <t>Writers: Edmond Wong (screenplay), Tai-Li Chan</t>
  </si>
  <si>
    <t>Stars: Donnie Yen, Simon Yam, Siu-Wong Fan | See full cast &amp; crew Â»</t>
  </si>
  <si>
    <t>Ip Man (2008)</t>
  </si>
  <si>
    <t>Runtime: 106 min</t>
  </si>
  <si>
    <t>http://ia.media-imdb.com/images/M/MV5BMjE0NDUzMDcyOF5BMl5BanBnXkFtZTcwNzAxMTA2Mw@@._V1_UY268_CR2,0,182,268_AL_.jpg</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</si>
  <si>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Written by Riccardo Amadori</t>
  </si>
  <si>
    <t>http://www.imdb.com/title/tt1220719/?pf_rd_m=A2FGELUUNOQJNL&amp;pf_rd_p=2398042102&amp;pf_rd_r=1X7MCR93P67MJYT56GA5&amp;pf_rd_s=center-1&amp;pf_rd_t=15506&amp;pf_rd_i=top&amp;ref_=chttp_tt_227</t>
  </si>
  <si>
    <t>Prisoners Poster</t>
  </si>
  <si>
    <t>R | 2h 33min | Crime, Drama, Mystery | 20 September 2013 (USA)</t>
  </si>
  <si>
    <t>Writer: Aaron Guzikowski</t>
  </si>
  <si>
    <t>Stars: Hugh Jackman, Jake Gyllenhaal, Viola Davis | See full cast &amp; crew Â»</t>
  </si>
  <si>
    <t>Prisoners (2013)</t>
  </si>
  <si>
    <t>Gross: $60,962,878 (USA) (29 November 2013)</t>
  </si>
  <si>
    <t>http://ia.media-imdb.com/images/M/MV5BMTg0NTIzMjQ1NV5BMl5BanBnXkFtZTcwNDc3MzM5OQ@@._V1_UX182_CR0,0,182,268_AL_.jpg</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</si>
  <si>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Written by Warner Bros. Pictures</t>
  </si>
  <si>
    <t>http://www.imdb.com/title/tt1392214/?pf_rd_m=A2FGELUUNOQJNL&amp;pf_rd_p=2398042102&amp;pf_rd_r=1X7MCR93P67MJYT56GA5&amp;pf_rd_s=center-1&amp;pf_rd_t=15506&amp;pf_rd_i=top&amp;ref_=chttp_tt_228</t>
  </si>
  <si>
    <t>The Avengers Poster</t>
  </si>
  <si>
    <t>Director: Joss Whedon</t>
  </si>
  <si>
    <t>PG-13 | 2h 23min | Action, Adventure, Sci-Fi | 4 May 2012 (USA)</t>
  </si>
  <si>
    <t>Writers: Joss Whedon (screenplay), Zak Penn (story) | 1 more credit Â»</t>
  </si>
  <si>
    <t>Stars: Robert Downey Jr., Chris Evans, Scarlett Johansson | See full cast &amp; crew Â»</t>
  </si>
  <si>
    <t>The Avengers (2012)</t>
  </si>
  <si>
    <t>Gross: $623,279,547 (USA) (28 September 2012)</t>
  </si>
  <si>
    <t>http://ia.media-imdb.com/images/M/MV5BMTk2NTI1MTU4N15BMl5BanBnXkFtZTcwODg0OTY0Nw@@._V1_UX182_CR0,0,182,268_AL_.jpg</t>
  </si>
  <si>
    <t>Genres: Action | Adventure | Sci-Fi</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</si>
  <si>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Written by WellardRockard</t>
  </si>
  <si>
    <t>http://www.imdb.com/title/tt0848228/?pf_rd_m=A2FGELUUNOQJNL&amp;pf_rd_p=2398042102&amp;pf_rd_r=1X7MCR93P67MJYT56GA5&amp;pf_rd_s=center-1&amp;pf_rd_t=15506&amp;pf_rd_i=top&amp;ref_=chttp_tt_229</t>
  </si>
  <si>
    <t>The Imitation Game Poster</t>
  </si>
  <si>
    <t>Director: Morten Tyldum</t>
  </si>
  <si>
    <t>PG-13 | 1h 54min | Biography, Drama, Thriller | 25 December 2014 (USA)</t>
  </si>
  <si>
    <t>114 min</t>
  </si>
  <si>
    <t>Writers: Graham Moore, Andrew Hodges (book)</t>
  </si>
  <si>
    <t>Stars: Benedict Cumberbatch, Keira Knightley, Matthew Goode | See full cast &amp; crew Â»</t>
  </si>
  <si>
    <t>The Imitation Game (2014)</t>
  </si>
  <si>
    <t>Gross: $91,121,452 (USA) (8 May 2015)</t>
  </si>
  <si>
    <t>http://ia.media-imdb.com/images/M/MV5BNDkwNTEyMzkzNl5BMl5BanBnXkFtZTgwNTAwNzk3MjE@._V1_UX182_CR0,0,182,268_AL_.jpg</t>
  </si>
  <si>
    <t>Genres: Biography | Drama | Thriller | War</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</si>
  <si>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Written by Studio Canal</t>
  </si>
  <si>
    <t>http://www.imdb.com/title/tt2084970/?pf_rd_m=A2FGELUUNOQJNL&amp;pf_rd_p=2398042102&amp;pf_rd_r=1X7MCR93P67MJYT56GA5&amp;pf_rd_s=center-1&amp;pf_rd_t=15506&amp;pf_rd_i=top&amp;ref_=chttp_tt_230</t>
  </si>
  <si>
    <t>The King's Speech Poster</t>
  </si>
  <si>
    <t>Director: Tom Hooper</t>
  </si>
  <si>
    <t>R | 1h 58min | Biography, Drama, History | 25 December 2010 (USA)</t>
  </si>
  <si>
    <t>Writer: David Seidler (screenplay)</t>
  </si>
  <si>
    <t>Stars: Colin Firth, Geoffrey Rush, Helena Bonham Carter | See full cast &amp; crew Â»</t>
  </si>
  <si>
    <t>The King's Speech (2010)</t>
  </si>
  <si>
    <t>Gross: $138,795,342 (USA) (10 June 2011)</t>
  </si>
  <si>
    <t>http://ia.media-imdb.com/images/M/MV5BMzU5MjEwMTg2Nl5BMl5BanBnXkFtZTcwNzM3MTYxNA@@._V1_UY268_CR0,0,182,268_AL_.jpg</t>
  </si>
  <si>
    <t>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Written by Anonymous</t>
  </si>
  <si>
    <t>http://www.imdb.com/title/tt1504320/?pf_rd_m=A2FGELUUNOQJNL&amp;pf_rd_p=2398042102&amp;pf_rd_r=1X7MCR93P67MJYT56GA5&amp;pf_rd_s=center-1&amp;pf_rd_t=15506&amp;pf_rd_i=top&amp;ref_=chttp_tt_231</t>
  </si>
  <si>
    <t>Throne of Blood Poster</t>
  </si>
  <si>
    <t>Unrated | 1h 50min | Drama | 22 November 1961 (USA)</t>
  </si>
  <si>
    <t>Writers: Hideo Oguni (screenplay), Shinobu Hashimoto (screenplay) | 2 more credits Â»</t>
  </si>
  <si>
    <t>Stars: ToshirÃ´ Mifune, Minoru Chiaki, Isuzu Yamada | See full cast &amp; crew Â»</t>
  </si>
  <si>
    <t>Throne of Blood (1957)</t>
  </si>
  <si>
    <t>Sound Mix: Mono (Western Electric Recording)| Mono (Perspecta Sound encoding)</t>
  </si>
  <si>
    <t>http://ia.media-imdb.com/images/M/MV5BMTM1MTk2NDIzOV5BMl5BanBnXkFtZTcwMTA5ODQxMQ@@._V1_UY268_CR4,0,182,268_AL_.jpg</t>
  </si>
  <si>
    <t>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Written by garykmcd</t>
  </si>
  <si>
    <t>http://www.imdb.com/title/tt0050613/?pf_rd_m=A2FGELUUNOQJNL&amp;pf_rd_p=2398042102&amp;pf_rd_r=1X7MCR93P67MJYT56GA5&amp;pf_rd_s=center-1&amp;pf_rd_t=15506&amp;pf_rd_i=top&amp;ref_=chttp_tt_232</t>
  </si>
  <si>
    <t>Pirates of the Caribbean: The Curse of the Black Pearl Poster</t>
  </si>
  <si>
    <t>Director: Gore Verbinski</t>
  </si>
  <si>
    <t>PG-13 | 2h 23min | Action, Adventure, Fantasy | 9 July 2003 (USA)</t>
  </si>
  <si>
    <t>Writers: Ted Elliott (screen story), Terry Rossio (screen story) | 4 more credits Â»</t>
  </si>
  <si>
    <t>Stars: Johnny Depp, Geoffrey Rush, Orlando Bloom | See full cast &amp; crew Â»</t>
  </si>
  <si>
    <t>Gross: $305,388,685 (USA) (26 December 2003)</t>
  </si>
  <si>
    <t>http://ia.media-imdb.com/images/M/MV5BMjAyNDM4MTc2N15BMl5BanBnXkFtZTYwNDk0Mjc3._V1_UX182_CR0,0,182,268_AL_.jpg</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</si>
  <si>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Written by the lexster</t>
  </si>
  <si>
    <t>http://www.imdb.com/title/tt0325980/?pf_rd_m=A2FGELUUNOQJNL&amp;pf_rd_p=2398042102&amp;pf_rd_r=1X7MCR93P67MJYT56GA5&amp;pf_rd_s=center-1&amp;pf_rd_t=15506&amp;pf_rd_i=top&amp;ref_=chttp_tt_233</t>
  </si>
  <si>
    <t>Guardians of the Galaxy Poster</t>
  </si>
  <si>
    <t>Director: James Gunn</t>
  </si>
  <si>
    <t>PG-13 | 2h 1min | Action, Adventure, Sci-Fi | 1 August 2014 (USA)</t>
  </si>
  <si>
    <t>Writers: James Gunn, Nicole Perlman | 2 more credits Â»</t>
  </si>
  <si>
    <t>Stars: Chris Pratt, Vin Diesel, Bradley Cooper | See full cast &amp; crew Â»</t>
  </si>
  <si>
    <t>Guardians of the Galaxy (2014)</t>
  </si>
  <si>
    <t>Gross: $333,130,696 (USA) (9 January 2015)</t>
  </si>
  <si>
    <t>http://ia.media-imdb.com/images/M/MV5BMTAwMjU5OTgxNjZeQTJeQWpwZ15BbWU4MDUxNDYxODEx._V1_UX182_CR0,0,182,268_AL_.jpg</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</si>
  <si>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Written by James Hake</t>
  </si>
  <si>
    <t>http://www.imdb.com/title/tt2015381/?pf_rd_m=A2FGELUUNOQJNL&amp;pf_rd_p=2398042102&amp;pf_rd_r=1X7MCR93P67MJYT56GA5&amp;pf_rd_s=center-1&amp;pf_rd_t=15506&amp;pf_rd_i=top&amp;ref_=chttp_tt_234</t>
  </si>
  <si>
    <t>A Fistful of Dollars Poster</t>
  </si>
  <si>
    <t>R | 1h 39min | Action, Drama, Western | 18 January 1967 (USA)</t>
  </si>
  <si>
    <t>Writers: Adriano Bolzoni (story) (as A. Bonzzoni), VÃ­ctor AndrÃ©s Catena (story) | 4 more credits Â»</t>
  </si>
  <si>
    <t>Stars: Clint Eastwood, Gian Maria VolontÃ¨, Marianne Koch | See full cast &amp; crew Â»</t>
  </si>
  <si>
    <t>A Fistful of Dollars (1964)</t>
  </si>
  <si>
    <t>http://ia.media-imdb.com/images/M/MV5BMTAzODAxMzg1MzZeQTJeQWpwZ15BbWU3MDgwMzE5ODk@._V1_UX182_CR0,0,182,268_AL_.jpg</t>
  </si>
  <si>
    <t>Genres: Action | Drama | Western</t>
  </si>
  <si>
    <t>An anonymous, but deadly man rides into a town torn by war between two factions, the Baxters and the Rojo's. Instead of fleeing or dying, as most other would do, the man schemes to play the two sides off each other, getting rich in the bargain. Written by Andrew Hyatt &lt;dres@uiuc.edu&gt;</t>
  </si>
  <si>
    <t>http://www.imdb.com/title/tt0058461/?pf_rd_m=A2FGELUUNOQJNL&amp;pf_rd_p=2398042102&amp;pf_rd_r=1X7MCR93P67MJYT56GA5&amp;pf_rd_s=center-1&amp;pf_rd_t=15506&amp;pf_rd_i=top&amp;ref_=chttp_tt_235</t>
  </si>
  <si>
    <t>The Help Poster</t>
  </si>
  <si>
    <t>Director: Tate Taylor</t>
  </si>
  <si>
    <t>PG-13 | 2h 26min | Drama | 10 August 2011 (USA)</t>
  </si>
  <si>
    <t>Writers: Tate Taylor (screenplay), Kathryn Stockett (novel)</t>
  </si>
  <si>
    <t>Stars: Emma Stone, Viola Davis, Octavia Spencer | See full cast &amp; crew Â»</t>
  </si>
  <si>
    <t>The Help (2011)</t>
  </si>
  <si>
    <t>Gross: $169,705,587 (USA) (2 March 2012)</t>
  </si>
  <si>
    <t>http://ia.media-imdb.com/images/M/MV5BMTM5OTMyMjIxOV5BMl5BanBnXkFtZTcwNzU4MjIwNQ@@._V1_UX182_CR0,0,182,268_AL_.jpg</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</si>
  <si>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Written by Walt Disney Pictures</t>
  </si>
  <si>
    <t>http://www.imdb.com/title/tt1454029/?pf_rd_m=A2FGELUUNOQJNL&amp;pf_rd_p=2398042102&amp;pf_rd_r=1X7MCR93P67MJYT56GA5&amp;pf_rd_s=center-1&amp;pf_rd_t=15506&amp;pf_rd_i=top&amp;ref_=chttp_tt_236</t>
  </si>
  <si>
    <t>High Noon Poster</t>
  </si>
  <si>
    <t>Director: Fred Zinnemann</t>
  </si>
  <si>
    <t>PG | 1h 25min | Western | 30 July 1952 (USA)</t>
  </si>
  <si>
    <t>Writers: Carl Foreman (screenplay), John W. Cunningham (magazine story "The Tin Star")</t>
  </si>
  <si>
    <t>Stars: Gary Cooper, Grace Kelly, Thomas Mitchell | See full cast &amp; crew Â»</t>
  </si>
  <si>
    <t>High Noon (1952)</t>
  </si>
  <si>
    <t>Runtime: 85 min</t>
  </si>
  <si>
    <t>http://ia.media-imdb.com/images/M/MV5BMTUxMzg0MzIwM15BMl5BanBnXkFtZTgwOTU0MjkwMTE@._V1_UY268_CR1,0,182,268_AL_.jpg</t>
  </si>
  <si>
    <t>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Written by Man_With_No_Name_126</t>
  </si>
  <si>
    <t>http://www.imdb.com/title/tt0044706/?pf_rd_m=A2FGELUUNOQJNL&amp;pf_rd_p=2398042102&amp;pf_rd_r=1X7MCR93P67MJYT56GA5&amp;pf_rd_s=center-1&amp;pf_rd_t=15506&amp;pf_rd_i=top&amp;ref_=chttp_tt_237</t>
  </si>
  <si>
    <t>Castle in the Sky Poster</t>
  </si>
  <si>
    <t>PG | 2h 5min | Animation, Adventure, Family | 2 August 1986 (Japan)</t>
  </si>
  <si>
    <t>Stars: Anna Paquin, James Van Der Beek, Cloris Leachman | See full cast &amp; crew Â»</t>
  </si>
  <si>
    <t>Castle in the Sky (1986)</t>
  </si>
  <si>
    <t>http://ia.media-imdb.com/images/M/MV5BMTU4MTUyMTc3MV5BMl5BanBnXkFtZTYwOTg4Mzk5._V1_UY268_CR3,0,182,268_AL_.jpg</t>
  </si>
  <si>
    <t>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Written by Tzung-I Lin &lt;tzung@hugo.att.com&gt;</t>
  </si>
  <si>
    <t>http://www.imdb.com/title/tt0092067/?pf_rd_m=A2FGELUUNOQJNL&amp;pf_rd_p=2398042102&amp;pf_rd_r=1X7MCR93P67MJYT56GA5&amp;pf_rd_s=center-1&amp;pf_rd_t=15506&amp;pf_rd_i=top&amp;ref_=chttp_tt_238</t>
  </si>
  <si>
    <t>Roman Holiday Poster</t>
  </si>
  <si>
    <t>Not Rated | 1h 58min | Comedy, Romance | 2 September 1953 (USA)</t>
  </si>
  <si>
    <t>Writers: Ian McLellan Hunter (screenplay), John Dighton (screenplay) | 2 more credits Â»</t>
  </si>
  <si>
    <t>Stars: Gregory Peck, Audrey Hepburn, Eddie Albert | See full cast &amp; crew Â»</t>
  </si>
  <si>
    <t>Roman Holiday (1953)</t>
  </si>
  <si>
    <t>Runtime: 118 min | 117 min (cut)</t>
  </si>
  <si>
    <t>http://ia.media-imdb.com/images/M/MV5BMTg1ODgzODA1Nl5BMl5BanBnXkFtZTcwNTI0MzU3Mg@@._V1_UX182_CR0,0,182,268_AL_.jpg</t>
  </si>
  <si>
    <t>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Written by Huggo</t>
  </si>
  <si>
    <t>http://www.imdb.com/title/tt0046250/?pf_rd_m=A2FGELUUNOQJNL&amp;pf_rd_p=2398042102&amp;pf_rd_r=1X7MCR93P67MJYT56GA5&amp;pf_rd_s=center-1&amp;pf_rd_t=15506&amp;pf_rd_i=top&amp;ref_=chttp_tt_239</t>
  </si>
  <si>
    <t>La Grande Illusion Poster</t>
  </si>
  <si>
    <t>Director: Jean Renoir</t>
  </si>
  <si>
    <t>Unrated | 1h 54min | Drama, War | 12 September 1938 (USA)</t>
  </si>
  <si>
    <t>Writers: Charles Spaak (scenario and dialogue), Jean Renoir (scenario and dialogue)</t>
  </si>
  <si>
    <t>Stars: Jean Gabin, Dita Parlo, Pierre Fresnay | See full cast &amp; crew Â»</t>
  </si>
  <si>
    <t>La Grande Illusion (1937)</t>
  </si>
  <si>
    <t>http://ia.media-imdb.com/images/M/MV5BMTg3MTI5NTk0N15BMl5BanBnXkFtZTgwMjU1MDM5MTE@._V1_UY268_CR8,0,182,268_AL_.jpg</t>
  </si>
  <si>
    <t>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Written by Yepok</t>
  </si>
  <si>
    <t>http://www.imdb.com/title/tt0028950/?pf_rd_m=A2FGELUUNOQJNL&amp;pf_rd_p=2398042102&amp;pf_rd_r=1X7MCR93P67MJYT56GA5&amp;pf_rd_s=center-1&amp;pf_rd_t=15506&amp;pf_rd_i=top&amp;ref_=chttp_tt_240</t>
  </si>
  <si>
    <t>Catch Me If You Can Poster</t>
  </si>
  <si>
    <t>PG-13 | 2h 21min | Biography, Crime, Drama | 25 December 2002 (USA)</t>
  </si>
  <si>
    <t>141 min</t>
  </si>
  <si>
    <t>Writers: Jeff Nathanson (screenplay), Frank Abagnale Jr. (book) (as Frank W. Abagnale) | 1 more credit Â»</t>
  </si>
  <si>
    <t>Stars: Leonardo DiCaprio, Tom Hanks, Christopher Walken | See full cast &amp; crew Â»</t>
  </si>
  <si>
    <t>Catch Me If You Can (2002)</t>
  </si>
  <si>
    <t>Gross: $9,493,232 (Japan) (9 May 2003)</t>
  </si>
  <si>
    <t>http://ia.media-imdb.com/images/M/MV5BMTY5MzYzNjc5NV5BMl5BanBnXkFtZTYwNTUyNTc2._V1_UX182_CR0,0,182,268_AL_.jpg</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</si>
  <si>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Written by &lt;jhailey@hotmail.com&gt;</t>
  </si>
  <si>
    <t>http://www.imdb.com/title/tt0264464/?pf_rd_m=A2FGELUUNOQJNL&amp;pf_rd_p=2398042102&amp;pf_rd_r=1X7MCR93P67MJYT56GA5&amp;pf_rd_s=center-1&amp;pf_rd_t=15506&amp;pf_rd_i=top&amp;ref_=chttp_tt_241</t>
  </si>
  <si>
    <t>Who's Afraid of Virginia Woolf? Poster</t>
  </si>
  <si>
    <t>Director: Mike Nichols</t>
  </si>
  <si>
    <t>TV-MA | 2h 11min | Drama | 22 June 1966 (USA)</t>
  </si>
  <si>
    <t>Writer: Ernest Lehman (screenplay)</t>
  </si>
  <si>
    <t>Stars: Elizabeth Taylor, Richard Burton, George Segal | See full cast &amp; crew Â»</t>
  </si>
  <si>
    <t>Who's Afraid of Virginia Woolf? (1966)</t>
  </si>
  <si>
    <t>Runtime: 131 min</t>
  </si>
  <si>
    <t>http://ia.media-imdb.com/images/M/MV5BMjIyMjgyNzA3OV5BMl5BanBnXkFtZTgwOTUxNzYxMTE@._V1_UX182_CR0,0,182,268_AL_.jpg</t>
  </si>
  <si>
    <t>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Written by Huggo</t>
  </si>
  <si>
    <t>http://www.imdb.com/title/tt0061184/?pf_rd_m=A2FGELUUNOQJNL&amp;pf_rd_p=2398042102&amp;pf_rd_r=1X7MCR93P67MJYT56GA5&amp;pf_rd_s=center-1&amp;pf_rd_t=15506&amp;pf_rd_i=top&amp;ref_=chttp_tt_242</t>
  </si>
  <si>
    <t>Notorious Poster</t>
  </si>
  <si>
    <t>Approved | 1h 41min | Drama, Film-Noir, Romance | 6 September 1946 (USA)</t>
  </si>
  <si>
    <t>Writer: Ben Hecht</t>
  </si>
  <si>
    <t>Stars: Cary Grant, Ingrid Bergman, Claude Rains | See full cast &amp; crew Â»</t>
  </si>
  <si>
    <t>Notorious (1946)</t>
  </si>
  <si>
    <t>Runtime: 101 min</t>
  </si>
  <si>
    <t>http://ia.media-imdb.com/images/M/MV5BMTY3NTAwMjk5OV5BMl5BanBnXkFtZTgwNDU5OTQzMTE@._V1_UX182_CR0,0,182,268_AL_.jpg</t>
  </si>
  <si>
    <t>Genres: Drama | Film-Noir | Romance | Thriller</t>
  </si>
  <si>
    <t>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Written by Col Needham &lt;col@imdb.com&gt;</t>
  </si>
  <si>
    <t>http://www.imdb.com/title/tt0038787/?pf_rd_m=A2FGELUUNOQJNL&amp;pf_rd_p=2398042102&amp;pf_rd_r=1X7MCR93P67MJYT56GA5&amp;pf_rd_s=center-1&amp;pf_rd_t=15506&amp;pf_rd_i=top&amp;ref_=chttp_tt_243</t>
  </si>
  <si>
    <t>Beauty and the Beast Poster</t>
  </si>
  <si>
    <t>Directors: Gary Trousdale, Kirk Wise</t>
  </si>
  <si>
    <t>G | 1h 24min | Animation, Family, Fantasy | 22 November 1991 (USA)</t>
  </si>
  <si>
    <t>84 min</t>
  </si>
  <si>
    <t>Writers: Linda Woolverton (animation screenplay by), Brenda Chapman (story) | 9 more credits Â»</t>
  </si>
  <si>
    <t>Stars: Paige O'Hara, Robby Benson, Jesse Corti | See full cast &amp; crew Â»</t>
  </si>
  <si>
    <t>Beauty and the Beast (1991)</t>
  </si>
  <si>
    <t>Gross: $218,967,620 (USA) (4 May 2012)</t>
  </si>
  <si>
    <t>http://ia.media-imdb.com/images/M/MV5BMTkyMDgwODY0OV5BMl5BanBnXkFtZTgwODI5NTQ5MTE@._V1_UX182_CR0,0,182,268_AL_.jpg</t>
  </si>
  <si>
    <t>Genres: Animation | Family | Fantasy | Musical | Romance</t>
  </si>
  <si>
    <t>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Written by Tim Pickett &lt;quetzal@yoyo.cc.monash.edu.au&gt;</t>
  </si>
  <si>
    <t>http://www.imdb.com/title/tt0101414/?pf_rd_m=A2FGELUUNOQJNL&amp;pf_rd_p=2398042102&amp;pf_rd_r=1X7MCR93P67MJYT56GA5&amp;pf_rd_s=center-1&amp;pf_rd_t=15506&amp;pf_rd_i=top&amp;ref_=chttp_tt_244</t>
  </si>
  <si>
    <t>Gangs of Wasseypur Poster</t>
  </si>
  <si>
    <t>Director: Anurag Kashyap</t>
  </si>
  <si>
    <t>320 min</t>
  </si>
  <si>
    <t>Writers: Akhilesh Jaiswal, Anurag Kashyap | 2 more credits Â»</t>
  </si>
  <si>
    <t>Stars: Manoj Bajpayee, Richa Chadha, Nawazuddin Siddiqui | See full cast &amp; crew Â»</t>
  </si>
  <si>
    <t>Gangs of Wasseypur (2012)</t>
  </si>
  <si>
    <t>http://ia.media-imdb.com/images/M/MV5BMTc5NjY4MjUwNF5BMl5BanBnXkFtZTgwODM3NzM5MzE@._V1_UX182_CR0,0,182,268_AL_.jpg</t>
  </si>
  <si>
    <t>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Written by anonymous</t>
  </si>
  <si>
    <t>http://www.imdb.com/title/tt1954470/?pf_rd_m=A2FGELUUNOQJNL&amp;pf_rd_p=2398042102&amp;pf_rd_r=1X7MCR93P67MJYT56GA5&amp;pf_rd_s=center-1&amp;pf_rd_t=15506&amp;pf_rd_i=top&amp;ref_=chttp_tt_245</t>
  </si>
  <si>
    <t>In the Mood for Love Poster</t>
  </si>
  <si>
    <t>Director: Kar-Wai Wong (as Kar Wai Wong)</t>
  </si>
  <si>
    <t>PG | 1h 38min | Drama, Romance | 9 March 2001 (USA)</t>
  </si>
  <si>
    <t>Writer: Kar-Wai Wong (as Kar Wai Wong)</t>
  </si>
  <si>
    <t>Stars: Tony Chiu Wai Leung, Maggie Cheung, Ping Lam Siu | See full cast &amp; crew Â»</t>
  </si>
  <si>
    <t>In the Mood for Love (2000)</t>
  </si>
  <si>
    <t>Production Co: Block 2 Pictures, Jet Tone Production, Paradis Films See more Â»</t>
  </si>
  <si>
    <t>http://ia.media-imdb.com/images/M/MV5BMTk0MjY3NjEzN15BMl5BanBnXkFtZTYwNTk2NDI5._V1._CR13,35,325,439_UY268_CR8,0,182,268_AL_.jpg</t>
  </si>
  <si>
    <t>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Written by Anonymous</t>
  </si>
  <si>
    <t>http://www.imdb.com/title/tt0118694/?pf_rd_m=A2FGELUUNOQJNL&amp;pf_rd_p=2398042102&amp;pf_rd_r=1X7MCR93P67MJYT56GA5&amp;pf_rd_s=center-1&amp;pf_rd_t=15506&amp;pf_rd_i=top&amp;ref_=chttp_tt_246</t>
  </si>
  <si>
    <t>Anatomy of a Murder Poster</t>
  </si>
  <si>
    <t>Director: Otto Preminger</t>
  </si>
  <si>
    <t>Unrated | 2h 40min | Crime, Drama, Mystery | September 1959 (Austria)</t>
  </si>
  <si>
    <t>Writers: Wendell Mayes (screenplay), John D. Voelker (based on the novel by) (as Robert Traver)</t>
  </si>
  <si>
    <t>Stars: James Stewart, Lee Remick, Ben Gazzara | See full cast &amp; crew Â»</t>
  </si>
  <si>
    <t>Anatomy of a Murder (1959)</t>
  </si>
  <si>
    <t>Sound Mix: Mono (Westrex Recording System)</t>
  </si>
  <si>
    <t>http://ia.media-imdb.com/images/M/MV5BMjA0ODU0OTQ5N15BMl5BanBnXkFtZTgwMzYzMzIxMDE@._V1_UX182_CR0,0,182,268_AL_.jpg</t>
  </si>
  <si>
    <t>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Written by alfiehitchie</t>
  </si>
  <si>
    <t>http://www.imdb.com/title/tt0052561/?pf_rd_m=A2FGELUUNOQJNL&amp;pf_rd_p=2398042102&amp;pf_rd_r=1X7MCR93P67MJYT56GA5&amp;pf_rd_s=center-1&amp;pf_rd_t=15506&amp;pf_rd_i=top&amp;ref_=chttp_tt_247</t>
  </si>
  <si>
    <t>Akira Poster</t>
  </si>
  <si>
    <t>Director: Katsuhiro Ã”tomo (as Katsuhiro Otomo)</t>
  </si>
  <si>
    <t>R | 2h 4min | Animation, Action, Sci-Fi | 16 July 1988 (Japan)</t>
  </si>
  <si>
    <t>Writers: Katsuhiro Ã”tomo (screenplay) (as Katsuhiro Otomo), IzÃ´ Hashimoto (screenplay) | 4 more credits Â»</t>
  </si>
  <si>
    <t>Stars: Nozomu Sasaki, Mami Koyama, Mitsuo Iwata | See full cast &amp; crew Â»</t>
  </si>
  <si>
    <t>Akira (1988)</t>
  </si>
  <si>
    <t>http://ia.media-imdb.com/images/M/MV5BNTk0MjE2NDc1Nl5BMl5BanBnXkFtZTgwODM3NTU3MzE@._V1_UY268_CR3,0,182,268_AL_.jpg</t>
  </si>
  <si>
    <t>Genres: Animation | Action | Sci-Fi</t>
  </si>
  <si>
    <t>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Written by Tzung-I Lin &lt;tzung@hugo.att.com&gt;</t>
  </si>
  <si>
    <t>http://www.imdb.com/title/tt0094625/?pf_rd_m=A2FGELUUNOQJNL&amp;pf_rd_p=2398042102&amp;pf_rd_r=1X7MCR93P67MJYT56GA5&amp;pf_rd_s=center-1&amp;pf_rd_t=15506&amp;pf_rd_i=top&amp;ref_=chttp_tt_248</t>
  </si>
  <si>
    <t>Before Sunset Poster</t>
  </si>
  <si>
    <t>R | 1h 20min | Drama, Romance | 30 July 2004 (USA)</t>
  </si>
  <si>
    <t>80 min</t>
  </si>
  <si>
    <t>Writers: Richard Linklater (screenplay), Julie Delpy (screenplay) | 5 more credits Â»</t>
  </si>
  <si>
    <t>Stars: Ethan Hawke, Julie Delpy, Vernon Dobtcheff | See full cast &amp; crew Â»</t>
  </si>
  <si>
    <t>Before Sunset (2004)</t>
  </si>
  <si>
    <t>Gross: $5,792,822 (USA) (22 October 2004)</t>
  </si>
  <si>
    <t>http://ia.media-imdb.com/images/M/MV5BMTQ1MjAwNTM5Ml5BMl5BanBnXkFtZTYwNDM0MTc3._V1_UX182_CR0,0,182,268_AL_.jpg</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</si>
  <si>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Written by Huggo</t>
  </si>
  <si>
    <t>http://www.imdb.com/title/tt0381681/?pf_rd_m=A2FGELUUNOQJNL&amp;pf_rd_p=2398042102&amp;pf_rd_r=1X7MCR93P67MJYT56GA5&amp;pf_rd_s=center-1&amp;pf_rd_t=15506&amp;pf_rd_i=top&amp;ref_=chttp_tt_249</t>
  </si>
  <si>
    <t>The Night of the Hunter Poster</t>
  </si>
  <si>
    <t>Directors: Charles Laughton, Robert Mitchum (uncredited) | 1 more credit Â»</t>
  </si>
  <si>
    <t>Approved | 1h 32min | Crime, Drama, Film-Noir | 24 November 1955 (Argentina)</t>
  </si>
  <si>
    <t>Writers: Davis Grubb (from the novel by), James Agee (screen play)</t>
  </si>
  <si>
    <t>Stars: Robert Mitchum, Shelley Winters, Lillian Gish | See full cast &amp; crew Â»</t>
  </si>
  <si>
    <t>The Night of the Hunter (1955)</t>
  </si>
  <si>
    <t>http://ia.media-imdb.com/images/M/MV5BMTExODUyNTY4OTNeQTJeQWpwZ15BbWU3MDI5NjY2MTQ@._V1_UY268_CR6,0,182,268_AL_.jpg</t>
  </si>
  <si>
    <t>Genres: Crime | Drama | Film-Noir | Thriller</t>
  </si>
  <si>
    <t>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Written by Huggo</t>
  </si>
  <si>
    <t>http://www.imdb.com/title/tt0048424/?pf_rd_m=A2FGELUUNOQJNL&amp;pf_rd_p=2398042102&amp;pf_rd_r=1X7MCR93P67MJYT56GA5&amp;pf_rd_s=center-1&amp;pf_rd_t=15506&amp;pf_rd_i=top&amp;ref_=chttp_tt_250</t>
  </si>
  <si>
    <t>Title</t>
  </si>
  <si>
    <t>Director-clean</t>
  </si>
  <si>
    <t>Frank Darabont</t>
  </si>
  <si>
    <t>Francis Ford Coppola</t>
  </si>
  <si>
    <t>Christopher Nolan</t>
  </si>
  <si>
    <t>Steven Spielberg</t>
  </si>
  <si>
    <t>Quentin Tarantino</t>
  </si>
  <si>
    <t>Sidney Lumet</t>
  </si>
  <si>
    <t>Peter Jackson</t>
  </si>
  <si>
    <t>Sergio Leone</t>
  </si>
  <si>
    <t>David Fincher</t>
  </si>
  <si>
    <t>Irvin Kershner</t>
  </si>
  <si>
    <t>Robert Zemeckis</t>
  </si>
  <si>
    <t>Milos Forman</t>
  </si>
  <si>
    <t>Martin Scorsese</t>
  </si>
  <si>
    <t>Akira Kurosawa</t>
  </si>
  <si>
    <t>George Lucas</t>
  </si>
  <si>
    <t>Fernando Meirelles, KÃ¡tia Lund</t>
  </si>
  <si>
    <t>Jonathan Demme</t>
  </si>
  <si>
    <t>Frank Capra</t>
  </si>
  <si>
    <t>Bryan Singer</t>
  </si>
  <si>
    <t>Roberto Benigni</t>
  </si>
  <si>
    <t>Luc Besson</t>
  </si>
  <si>
    <t>Hayao Miyazaki</t>
  </si>
  <si>
    <t>Michael Curtiz</t>
  </si>
  <si>
    <t>Tony Kaye</t>
  </si>
  <si>
    <t>Charles Chaplin</t>
  </si>
  <si>
    <t>Alfred Hitchcock</t>
  </si>
  <si>
    <t>Olivier Nakache, Eric Toledano</t>
  </si>
  <si>
    <t>Charles Chaplin (as Charlie Chaplin)</t>
  </si>
  <si>
    <t>James Cameron</t>
  </si>
  <si>
    <t>Roman Polanski</t>
  </si>
  <si>
    <t>Damien Chazelle</t>
  </si>
  <si>
    <t>Ridley Scott</t>
  </si>
  <si>
    <t>Francis Ford Coppola (as Francis Coppola)</t>
  </si>
  <si>
    <t>Stanley Kubrick</t>
  </si>
  <si>
    <t>Billy Wilder</t>
  </si>
  <si>
    <t>Roger Allers, Rob Minkoff</t>
  </si>
  <si>
    <t>Florian Henckel von Donnersmarck</t>
  </si>
  <si>
    <t>Giuseppe Tornatore</t>
  </si>
  <si>
    <t>Isao Takahata</t>
  </si>
  <si>
    <t>Andrew Stanton</t>
  </si>
  <si>
    <t>Sam Mendes</t>
  </si>
  <si>
    <t>Chan-wook Park</t>
  </si>
  <si>
    <t>Orson Welles</t>
  </si>
  <si>
    <t>Wolfgang Petersen</t>
  </si>
  <si>
    <t>Richard Marquand</t>
  </si>
  <si>
    <t>Fritz Lang</t>
  </si>
  <si>
    <t>Jean-Pierre Jeunet</t>
  </si>
  <si>
    <t>Mel Gibson</t>
  </si>
  <si>
    <t>Darren Aronofsky</t>
  </si>
  <si>
    <t>Lee Unkrich</t>
  </si>
  <si>
    <t>Robert Mulligan</t>
  </si>
  <si>
    <t>David Lean</t>
  </si>
  <si>
    <t>Michel Gondry</t>
  </si>
  <si>
    <t>Tim Miller</t>
  </si>
  <si>
    <t>J.J. Abrams</t>
  </si>
  <si>
    <t>George Roy Hill</t>
  </si>
  <si>
    <t>Stanley Donen, Gene Kelly</t>
  </si>
  <si>
    <t>Vittorio De Sica</t>
  </si>
  <si>
    <t>Guy Ritchie</t>
  </si>
  <si>
    <t>Terry Gilliam, Terry Jones</t>
  </si>
  <si>
    <t>John Lasseter</t>
  </si>
  <si>
    <t>Quentin Tarantino, Eli Roth (uncredited)</t>
  </si>
  <si>
    <t>Curtis Hanson</t>
  </si>
  <si>
    <t>Asghar Farhadi</t>
  </si>
  <si>
    <t>Joseph L. Mankiewicz</t>
  </si>
  <si>
    <t>Brian De Palma</t>
  </si>
  <si>
    <t>John Huston</t>
  </si>
  <si>
    <t>Pete Docter, Ronnie Del Carmen</t>
  </si>
  <si>
    <t>Rajkumar Hirani</t>
  </si>
  <si>
    <t>Clint Eastwood</t>
  </si>
  <si>
    <t>Thomas Vinterberg</t>
  </si>
  <si>
    <t>Carol Reed</t>
  </si>
  <si>
    <t>Pete Docter, Bob Peterson</t>
  </si>
  <si>
    <t>Gus Van Sant</t>
  </si>
  <si>
    <t>Lenny Abrahamson</t>
  </si>
  <si>
    <t>Oliver Hirschbiegel</t>
  </si>
  <si>
    <t>John McTiernan</t>
  </si>
  <si>
    <t>John Sturges</t>
  </si>
  <si>
    <t>Michael Mann</t>
  </si>
  <si>
    <t>Elia Kazan</t>
  </si>
  <si>
    <t>Guillermo del Toro</t>
  </si>
  <si>
    <t>F.W. Murnau</t>
  </si>
  <si>
    <t>Ingmar Bergman</t>
  </si>
  <si>
    <t>Juan JosÃ© Campanella</t>
  </si>
  <si>
    <t>Clyde Bruckman, Buster Keaton</t>
  </si>
  <si>
    <t>David Lynch</t>
  </si>
  <si>
    <t>Gavin O'Connor</t>
  </si>
  <si>
    <t>Stanley Kramer</t>
  </si>
  <si>
    <t>James McTeigue</t>
  </si>
  <si>
    <t>Ron Howard</t>
  </si>
  <si>
    <t>Joel Coen, Ethan Coen (uncredited)</t>
  </si>
  <si>
    <t>Michael Cimino</t>
  </si>
  <si>
    <t>Denis Villeneuve</t>
  </si>
  <si>
    <t>Stuart Rosenberg</t>
  </si>
  <si>
    <t>Danny Boyle</t>
  </si>
  <si>
    <t>Dean DeBlois, Chris Sanders</t>
  </si>
  <si>
    <t>Alejandro GonzÃ¡lez IÃ±Ã¡rritu (as Alejandro G. IÃ±Ã¡rritu)</t>
  </si>
  <si>
    <t>M. Night Shyamalan</t>
  </si>
  <si>
    <t>Sean Penn</t>
  </si>
  <si>
    <t>Andrew Stanton, Lee Unkrich</t>
  </si>
  <si>
    <t>John Carpenter</t>
  </si>
  <si>
    <t>Ethan Coen, Joel Coen</t>
  </si>
  <si>
    <t>Adam Elliot</t>
  </si>
  <si>
    <t>Tom McCarthy</t>
  </si>
  <si>
    <t>George Miller</t>
  </si>
  <si>
    <t>Terry Jones</t>
  </si>
  <si>
    <t>Terry George</t>
  </si>
  <si>
    <t>Oliver Stone</t>
  </si>
  <si>
    <t>Paul Thomas Anderson</t>
  </si>
  <si>
    <t>Henri-Georges Clouzot</t>
  </si>
  <si>
    <t>FranÃ§ois Truffaut</t>
  </si>
  <si>
    <t>Rob Reiner</t>
  </si>
  <si>
    <t>Jim Sheridan</t>
  </si>
  <si>
    <t>Steve McQueen</t>
  </si>
  <si>
    <t>Alejandro GonzÃ¡lez IÃ±Ã¡rritu</t>
  </si>
  <si>
    <t>Wes Anderson</t>
  </si>
  <si>
    <t>William Wyler</t>
  </si>
  <si>
    <t>Woody Allen</t>
  </si>
  <si>
    <t>John Ford</t>
  </si>
  <si>
    <t>DamiÃ¡n SzifrÃ³n (as DamiÃ¡n Szifron)</t>
  </si>
  <si>
    <t>Lasse HallstrÃ¶m</t>
  </si>
  <si>
    <t>Andrei Tarkovsky (as Andrey Tarkovskiy)</t>
  </si>
  <si>
    <t>Henri-Georges Clouzot (as H.G. Clouzot)</t>
  </si>
  <si>
    <t>Richard Attenborough</t>
  </si>
  <si>
    <t>Federico Fellini</t>
  </si>
  <si>
    <t>Paul Greengrass</t>
  </si>
  <si>
    <t>Richard Kelly</t>
  </si>
  <si>
    <t>Richard Linklater</t>
  </si>
  <si>
    <t>John G. Avildsen</t>
  </si>
  <si>
    <t>Joon Ho Bong</t>
  </si>
  <si>
    <t>Peter Weir</t>
  </si>
  <si>
    <t>Terry Gilliam</t>
  </si>
  <si>
    <t>Harold Ramis</t>
  </si>
  <si>
    <t>David Yates</t>
  </si>
  <si>
    <t>Wai-Keung Lau (as Andrew Lau), Alan Mak</t>
  </si>
  <si>
    <t>Gillo Pontecorvo</t>
  </si>
  <si>
    <t>Mathieu Kassovitz</t>
  </si>
  <si>
    <t>Wilson Yip</t>
  </si>
  <si>
    <t>Joss Whedon</t>
  </si>
  <si>
    <t>Morten Tyldum</t>
  </si>
  <si>
    <t>Tom Hooper</t>
  </si>
  <si>
    <t>Gore Verbinski</t>
  </si>
  <si>
    <t>James Gunn</t>
  </si>
  <si>
    <t>Tate Taylor</t>
  </si>
  <si>
    <t>Fred Zinnemann</t>
  </si>
  <si>
    <t>Jean Renoir</t>
  </si>
  <si>
    <t>Mike Nichols</t>
  </si>
  <si>
    <t>Gary Trousdale, Kirk Wise</t>
  </si>
  <si>
    <t>Anurag Kashyap</t>
  </si>
  <si>
    <t>Kar-Wai Wong (as Kar Wai Wong)</t>
  </si>
  <si>
    <t>Otto Preminger</t>
  </si>
  <si>
    <t>Katsuhiro Ã”tomo (as Katsuhiro Otomo)</t>
  </si>
  <si>
    <t>director-dirty</t>
  </si>
  <si>
    <t>Lana Wachowski, Lilly Wachowski</t>
  </si>
  <si>
    <t>Charles Laughton, Robert Mitchum (uncredited)</t>
  </si>
  <si>
    <t>Pete Docter, David Silverman</t>
  </si>
  <si>
    <t>Frank Miller, Robert Rodriguez</t>
  </si>
  <si>
    <t>Victor Fleming, George Cukor (uncredited)</t>
  </si>
  <si>
    <t>Byron Howard, Rich Moore</t>
  </si>
  <si>
    <t>The Shawshank Redemption</t>
  </si>
  <si>
    <t>The Godfather</t>
  </si>
  <si>
    <t>The Godfather: Part II</t>
  </si>
  <si>
    <t>The Dark Knight</t>
  </si>
  <si>
    <t>Schindler's List</t>
  </si>
  <si>
    <t>Pulp Fiction</t>
  </si>
  <si>
    <t>12 Angry Men</t>
  </si>
  <si>
    <t>The Lord of the Rings: The Return of the King</t>
  </si>
  <si>
    <t>The Good, the Bad and the Ugly</t>
  </si>
  <si>
    <t>Fight Club</t>
  </si>
  <si>
    <t>The Lord of the Rings: The Fellowship of the Ring</t>
  </si>
  <si>
    <t>Star Wars: Episode V - The Empire Strikes Back</t>
  </si>
  <si>
    <t>Forrest Gump</t>
  </si>
  <si>
    <t>Inception</t>
  </si>
  <si>
    <t>The Lord of the Rings: The Two Towers</t>
  </si>
  <si>
    <t>One Flew Over the Cuckoo's Nest</t>
  </si>
  <si>
    <t>Goodfellas</t>
  </si>
  <si>
    <t>The Matrix</t>
  </si>
  <si>
    <t>Seven Samurai</t>
  </si>
  <si>
    <t>Star Wars: Episode IV - A New Hope</t>
  </si>
  <si>
    <t>City of God</t>
  </si>
  <si>
    <t>Se7en</t>
  </si>
  <si>
    <t>The Silence of the Lambs</t>
  </si>
  <si>
    <t>It's a Wonderful Life</t>
  </si>
  <si>
    <t>The Usual Suspects</t>
  </si>
  <si>
    <t>Life Is Beautiful</t>
  </si>
  <si>
    <t>LÃ©on: The Professional</t>
  </si>
  <si>
    <t>Once Upon a Time in the West</t>
  </si>
  <si>
    <t>Spirited Away</t>
  </si>
  <si>
    <t>Saving Private Ryan</t>
  </si>
  <si>
    <t>Interstellar</t>
  </si>
  <si>
    <t>Casablanca</t>
  </si>
  <si>
    <t>American History X</t>
  </si>
  <si>
    <t>City Lights</t>
  </si>
  <si>
    <t>Psycho</t>
  </si>
  <si>
    <t>Raiders of the Lost Ark</t>
  </si>
  <si>
    <t>Rear Window</t>
  </si>
  <si>
    <t>The Intouchables</t>
  </si>
  <si>
    <t>Modern Times</t>
  </si>
  <si>
    <t>The Green Mile</t>
  </si>
  <si>
    <t>Terminator 2: Judgment Day</t>
  </si>
  <si>
    <t>The Pianist</t>
  </si>
  <si>
    <t>The Departed</t>
  </si>
  <si>
    <t>Back to the Future</t>
  </si>
  <si>
    <t>Whiplash</t>
  </si>
  <si>
    <t>Memento</t>
  </si>
  <si>
    <t>Gladiator</t>
  </si>
  <si>
    <t>Apocalypse Now</t>
  </si>
  <si>
    <t>The Prestige</t>
  </si>
  <si>
    <t>Dr. Strangelove or: How I Learned to Stop Worrying and Love the Bomb</t>
  </si>
  <si>
    <t>Sunset Blvd.</t>
  </si>
  <si>
    <t>The Lion King</t>
  </si>
  <si>
    <t>Alien</t>
  </si>
  <si>
    <t>The Great Dictator</t>
  </si>
  <si>
    <t>The Lives of Others</t>
  </si>
  <si>
    <t>Cinema Paradiso</t>
  </si>
  <si>
    <t>Django Unchained</t>
  </si>
  <si>
    <t>The Shining</t>
  </si>
  <si>
    <t>Paths of Glory</t>
  </si>
  <si>
    <t>Grave of the Fireflies</t>
  </si>
  <si>
    <t>The Dark Knight Rises</t>
  </si>
  <si>
    <t>WALLÂ·E</t>
  </si>
  <si>
    <t>American Beauty</t>
  </si>
  <si>
    <t>Aliens</t>
  </si>
  <si>
    <t>Princess Mononoke</t>
  </si>
  <si>
    <t>Oldboy</t>
  </si>
  <si>
    <t>Citizen Kane</t>
  </si>
  <si>
    <t>North by Northwest</t>
  </si>
  <si>
    <t>Once Upon a Time in America</t>
  </si>
  <si>
    <t>Vertigo</t>
  </si>
  <si>
    <t>Das Boot</t>
  </si>
  <si>
    <t>Star Wars: Episode VI - Return of the Jedi</t>
  </si>
  <si>
    <t>M</t>
  </si>
  <si>
    <t>Witness for the Prosecution</t>
  </si>
  <si>
    <t>AmÃ©lie</t>
  </si>
  <si>
    <t>Reservoir Dogs</t>
  </si>
  <si>
    <t>Braveheart</t>
  </si>
  <si>
    <t>Requiem for a Dream</t>
  </si>
  <si>
    <t>A Clockwork Orange</t>
  </si>
  <si>
    <t>Taxi Driver</t>
  </si>
  <si>
    <t>Toy Story 3</t>
  </si>
  <si>
    <t>Double Indemnity</t>
  </si>
  <si>
    <t>To Kill a Mockingbird</t>
  </si>
  <si>
    <t>Lawrence of Arabia</t>
  </si>
  <si>
    <t>Eternal Sunshine of the Spotless Mind</t>
  </si>
  <si>
    <t>Deadpool</t>
  </si>
  <si>
    <t>Star Wars: Episode VII - The Force Awakens</t>
  </si>
  <si>
    <t>Full Metal Jacket</t>
  </si>
  <si>
    <t>Amadeus</t>
  </si>
  <si>
    <t>The Sting</t>
  </si>
  <si>
    <t>Singin' in the Rain</t>
  </si>
  <si>
    <t>Bicycle Thieves</t>
  </si>
  <si>
    <t>2001: A Space Odyssey</t>
  </si>
  <si>
    <t>Snatch.</t>
  </si>
  <si>
    <t>Monty Python and the Holy Grail</t>
  </si>
  <si>
    <t>Toy Story</t>
  </si>
  <si>
    <t>The Kid</t>
  </si>
  <si>
    <t>Inglourious Basterds</t>
  </si>
  <si>
    <t>L.A. Confidential</t>
  </si>
  <si>
    <t>For a Few Dollars More</t>
  </si>
  <si>
    <t>Rashomon</t>
  </si>
  <si>
    <t>The Apartment</t>
  </si>
  <si>
    <t>Indiana Jones and the Last Crusade</t>
  </si>
  <si>
    <t>A Separation</t>
  </si>
  <si>
    <t>All About Eve</t>
  </si>
  <si>
    <t>Scarface</t>
  </si>
  <si>
    <t>Metropolis</t>
  </si>
  <si>
    <t>Yojimbo</t>
  </si>
  <si>
    <t>The Treasure of the Sierra Madre</t>
  </si>
  <si>
    <t>Batman Begins</t>
  </si>
  <si>
    <t>Some Like It Hot</t>
  </si>
  <si>
    <t>Inside Out</t>
  </si>
  <si>
    <t>3 Idiots</t>
  </si>
  <si>
    <t>Unforgiven</t>
  </si>
  <si>
    <t>The Hunt</t>
  </si>
  <si>
    <t>The Third Man</t>
  </si>
  <si>
    <t>Up</t>
  </si>
  <si>
    <t>Good Will Hunting</t>
  </si>
  <si>
    <t>Raging Bull</t>
  </si>
  <si>
    <t>Room</t>
  </si>
  <si>
    <t>Downfall</t>
  </si>
  <si>
    <t>Die Hard</t>
  </si>
  <si>
    <t>Chinatown</t>
  </si>
  <si>
    <t>The Great Escape</t>
  </si>
  <si>
    <t>Heat</t>
  </si>
  <si>
    <t>On the Waterfront</t>
  </si>
  <si>
    <t>Pan's Labyrinth</t>
  </si>
  <si>
    <t>My Neighbor Totoro</t>
  </si>
  <si>
    <t>Sunrise</t>
  </si>
  <si>
    <t>Mr. Smith Goes to Washington</t>
  </si>
  <si>
    <t>Ikiru</t>
  </si>
  <si>
    <t>The Bridge on the River Kwai</t>
  </si>
  <si>
    <t>The Gold Rush</t>
  </si>
  <si>
    <t>Ran</t>
  </si>
  <si>
    <t>The Seventh Seal</t>
  </si>
  <si>
    <t>The Secret in Their Eyes</t>
  </si>
  <si>
    <t>Blade Runner</t>
  </si>
  <si>
    <t>Lock, Stock and Two Smoking Barrels</t>
  </si>
  <si>
    <t>The General</t>
  </si>
  <si>
    <t>Wild Strawberries</t>
  </si>
  <si>
    <t>Howl's Moving Castle</t>
  </si>
  <si>
    <t>Casino</t>
  </si>
  <si>
    <t>The Elephant Man</t>
  </si>
  <si>
    <t>Warrior</t>
  </si>
  <si>
    <t>The Wolf of Wall Street</t>
  </si>
  <si>
    <t>Judgment at Nuremberg</t>
  </si>
  <si>
    <t>V for Vendetta</t>
  </si>
  <si>
    <t>A Beautiful Mind</t>
  </si>
  <si>
    <t>Gran Torino</t>
  </si>
  <si>
    <t>The Big Lebowski</t>
  </si>
  <si>
    <t>Rebecca</t>
  </si>
  <si>
    <t>The Deer Hunter</t>
  </si>
  <si>
    <t>Incendies</t>
  </si>
  <si>
    <t>Gone with the Wind</t>
  </si>
  <si>
    <t>Fargo</t>
  </si>
  <si>
    <t>Cool Hand Luke</t>
  </si>
  <si>
    <t>Trainspotting</t>
  </si>
  <si>
    <t>How to Train Your Dragon</t>
  </si>
  <si>
    <t>Dial M for Murder</t>
  </si>
  <si>
    <t>Zootopia</t>
  </si>
  <si>
    <t>The Revenant</t>
  </si>
  <si>
    <t>The Sixth Sense</t>
  </si>
  <si>
    <t>Into the Wild</t>
  </si>
  <si>
    <t>Finding Nemo</t>
  </si>
  <si>
    <t>The Thing</t>
  </si>
  <si>
    <t>No Country for Old Men</t>
  </si>
  <si>
    <t>It Happened One Night</t>
  </si>
  <si>
    <t>Mary and Max</t>
  </si>
  <si>
    <t>Gone Girl</t>
  </si>
  <si>
    <t>Kill Bill: Vol. 1</t>
  </si>
  <si>
    <t>Rush</t>
  </si>
  <si>
    <t>Spotlight</t>
  </si>
  <si>
    <t>Mad Max: Fury Road</t>
  </si>
  <si>
    <t>Life of Brian</t>
  </si>
  <si>
    <t>The Maltese Falcon</t>
  </si>
  <si>
    <t>Hotel Rwanda</t>
  </si>
  <si>
    <t>Platoon</t>
  </si>
  <si>
    <t>There Will Be Blood</t>
  </si>
  <si>
    <t>The Wages of Fear</t>
  </si>
  <si>
    <t>Network</t>
  </si>
  <si>
    <t>Butch Cassidy and the Sundance Kid</t>
  </si>
  <si>
    <t>The 400 Blows</t>
  </si>
  <si>
    <t>Stand by Me</t>
  </si>
  <si>
    <t>Persona</t>
  </si>
  <si>
    <t>In the Name of the Father</t>
  </si>
  <si>
    <t>12 Years a Slave</t>
  </si>
  <si>
    <t>Shutter Island</t>
  </si>
  <si>
    <t>Amores Perros</t>
  </si>
  <si>
    <t>The Grand Budapest Hotel</t>
  </si>
  <si>
    <t>The Princess Bride</t>
  </si>
  <si>
    <t>Touch of Evil</t>
  </si>
  <si>
    <t>Million Dollar Baby</t>
  </si>
  <si>
    <t>Ben-Hur</t>
  </si>
  <si>
    <t>Annie Hall</t>
  </si>
  <si>
    <t>The Grapes of Wrath</t>
  </si>
  <si>
    <t>Wild Tales</t>
  </si>
  <si>
    <t>Hachi: A Dog's Tale</t>
  </si>
  <si>
    <t>NausicaÃ¤ of the Valley of the Wind</t>
  </si>
  <si>
    <t>Stalker</t>
  </si>
  <si>
    <t>Jurassic Park</t>
  </si>
  <si>
    <t>Diabolique</t>
  </si>
  <si>
    <t>Gandhi</t>
  </si>
  <si>
    <t>8Â½</t>
  </si>
  <si>
    <t>The Bourne Ultimatum</t>
  </si>
  <si>
    <t>Donnie Darko</t>
  </si>
  <si>
    <t>Before Sunrise</t>
  </si>
  <si>
    <t>The Wizard of Oz</t>
  </si>
  <si>
    <t>The Best Years of Our Lives</t>
  </si>
  <si>
    <t>Rocky</t>
  </si>
  <si>
    <t>Memories of Murder</t>
  </si>
  <si>
    <t>Sin City</t>
  </si>
  <si>
    <t>The Truman Show</t>
  </si>
  <si>
    <t>The Terminator</t>
  </si>
  <si>
    <t>Twelve Monkeys</t>
  </si>
  <si>
    <t>Strangers on a Train</t>
  </si>
  <si>
    <t>Monsters, Inc.</t>
  </si>
  <si>
    <t>Groundhog Day</t>
  </si>
  <si>
    <t>Harry Potter and the Deathly Hallows: Part 2</t>
  </si>
  <si>
    <t>The Martian</t>
  </si>
  <si>
    <t>Infernal Affairs</t>
  </si>
  <si>
    <t>Jaws</t>
  </si>
  <si>
    <t>The Battle of Algiers</t>
  </si>
  <si>
    <t>Barry Lyndon</t>
  </si>
  <si>
    <t>La Haine</t>
  </si>
  <si>
    <t>Dog Day Afternoon</t>
  </si>
  <si>
    <t>Fanny and Alexander</t>
  </si>
  <si>
    <t>Ip Man</t>
  </si>
  <si>
    <t>Prisoners</t>
  </si>
  <si>
    <t>The Avengers</t>
  </si>
  <si>
    <t>The Imitation Game</t>
  </si>
  <si>
    <t>The King's Speech</t>
  </si>
  <si>
    <t>Throne of Blood</t>
  </si>
  <si>
    <t>Pirates of the Caribbean: The Curse of the Black Pearl</t>
  </si>
  <si>
    <t>Guardians of the Galaxy</t>
  </si>
  <si>
    <t>A Fistful of Dollars</t>
  </si>
  <si>
    <t>The Help</t>
  </si>
  <si>
    <t>High Noon</t>
  </si>
  <si>
    <t>Castle in the Sky</t>
  </si>
  <si>
    <t>Roman Holiday</t>
  </si>
  <si>
    <t>La Grande Illusion</t>
  </si>
  <si>
    <t>Catch Me If You Can</t>
  </si>
  <si>
    <t>Who's Afraid of Virginia Woolf?</t>
  </si>
  <si>
    <t>Notorious</t>
  </si>
  <si>
    <t>Beauty and the Beast</t>
  </si>
  <si>
    <t>Gangs of Wasseypur</t>
  </si>
  <si>
    <t>In the Mood for Love</t>
  </si>
  <si>
    <t>Anatomy of a Murder</t>
  </si>
  <si>
    <t>Akira</t>
  </si>
  <si>
    <t>Before Sunset</t>
  </si>
  <si>
    <t>The Night of the Hunter</t>
  </si>
  <si>
    <t>link</t>
  </si>
  <si>
    <t>http://www.imdb.com/title/tt0111161/</t>
  </si>
  <si>
    <t>http://www.imdb.com/title/tt0068646/</t>
  </si>
  <si>
    <t>http://www.imdb.com/title/tt0071562/</t>
  </si>
  <si>
    <t>http://www.imdb.com/title/tt0468569/</t>
  </si>
  <si>
    <t>http://www.imdb.com/title/tt0108052/</t>
  </si>
  <si>
    <t>http://www.imdb.com/title/tt0110912/</t>
  </si>
  <si>
    <t>http://www.imdb.com/title/tt0050083/</t>
  </si>
  <si>
    <t>http://www.imdb.com/title/tt0167260/</t>
  </si>
  <si>
    <t>http://www.imdb.com/title/tt0060196/</t>
  </si>
  <si>
    <t>http://www.imdb.com/title/tt0137523/</t>
  </si>
  <si>
    <t>http://www.imdb.com/title/tt0120737/</t>
  </si>
  <si>
    <t>http://www.imdb.com/title/tt0080684/</t>
  </si>
  <si>
    <t>http://www.imdb.com/title/tt0109830/</t>
  </si>
  <si>
    <t>http://www.imdb.com/title/tt1375666/</t>
  </si>
  <si>
    <t>http://www.imdb.com/title/tt0167261/</t>
  </si>
  <si>
    <t>http://www.imdb.com/title/tt0073486/</t>
  </si>
  <si>
    <t>http://www.imdb.com/title/tt0099685/</t>
  </si>
  <si>
    <t>http://www.imdb.com/title/tt0133093/</t>
  </si>
  <si>
    <t>http://www.imdb.com/title/tt0047478/</t>
  </si>
  <si>
    <t>http://www.imdb.com/title/tt0076759/</t>
  </si>
  <si>
    <t>http://www.imdb.com/title/tt0317248/</t>
  </si>
  <si>
    <t>http://www.imdb.com/title/tt0114369/</t>
  </si>
  <si>
    <t>http://www.imdb.com/title/tt0102926/</t>
  </si>
  <si>
    <t>http://www.imdb.com/title/tt0038650/</t>
  </si>
  <si>
    <t>http://www.imdb.com/title/tt0114814/</t>
  </si>
  <si>
    <t>http://www.imdb.com/title/tt0118799/</t>
  </si>
  <si>
    <t>http://www.imdb.com/title/tt0110413/</t>
  </si>
  <si>
    <t>http://www.imdb.com/title/tt0064116/</t>
  </si>
  <si>
    <t>http://www.imdb.com/title/tt0245429/</t>
  </si>
  <si>
    <t>http://www.imdb.com/title/tt0120815/</t>
  </si>
  <si>
    <t>http://www.imdb.com/title/tt0816692/</t>
  </si>
  <si>
    <t>http://www.imdb.com/title/tt0034583/</t>
  </si>
  <si>
    <t>http://www.imdb.com/title/tt0120586/</t>
  </si>
  <si>
    <t>http://www.imdb.com/title/tt0021749/</t>
  </si>
  <si>
    <t>http://www.imdb.com/title/tt0054215/</t>
  </si>
  <si>
    <t>http://www.imdb.com/title/tt0082971/</t>
  </si>
  <si>
    <t>http://www.imdb.com/title/tt0047396/</t>
  </si>
  <si>
    <t>http://www.imdb.com/title/tt1675434/</t>
  </si>
  <si>
    <t>http://www.imdb.com/title/tt0027977/</t>
  </si>
  <si>
    <t>http://www.imdb.com/title/tt0120689/</t>
  </si>
  <si>
    <t>http://www.imdb.com/title/tt0103064/</t>
  </si>
  <si>
    <t>http://www.imdb.com/title/tt0253474/</t>
  </si>
  <si>
    <t>http://www.imdb.com/title/tt0407887/</t>
  </si>
  <si>
    <t>http://www.imdb.com/title/tt0088763/</t>
  </si>
  <si>
    <t>http://www.imdb.com/title/tt2582802/</t>
  </si>
  <si>
    <t>http://www.imdb.com/title/tt0209144/</t>
  </si>
  <si>
    <t>http://www.imdb.com/title/tt0172495/</t>
  </si>
  <si>
    <t>http://www.imdb.com/title/tt0078788/</t>
  </si>
  <si>
    <t>http://www.imdb.com/title/tt0482571/</t>
  </si>
  <si>
    <t>http://www.imdb.com/title/tt0057012/</t>
  </si>
  <si>
    <t>http://www.imdb.com/title/tt0043014/</t>
  </si>
  <si>
    <t>http://www.imdb.com/title/tt0110357/</t>
  </si>
  <si>
    <t>http://www.imdb.com/title/tt0078748/</t>
  </si>
  <si>
    <t>http://www.imdb.com/title/tt0032553/</t>
  </si>
  <si>
    <t>http://www.imdb.com/title/tt0405094/</t>
  </si>
  <si>
    <t>http://www.imdb.com/title/tt0095765/</t>
  </si>
  <si>
    <t>http://www.imdb.com/title/tt1853728/</t>
  </si>
  <si>
    <t>http://www.imdb.com/title/tt0081505/</t>
  </si>
  <si>
    <t>http://www.imdb.com/title/tt0050825/</t>
  </si>
  <si>
    <t>http://www.imdb.com/title/tt0095327/</t>
  </si>
  <si>
    <t>http://www.imdb.com/title/tt1345836/</t>
  </si>
  <si>
    <t>http://www.imdb.com/title/tt0910970/</t>
  </si>
  <si>
    <t>http://www.imdb.com/title/tt0169547/</t>
  </si>
  <si>
    <t>http://www.imdb.com/title/tt0090605/</t>
  </si>
  <si>
    <t>http://www.imdb.com/title/tt0119698/</t>
  </si>
  <si>
    <t>http://www.imdb.com/title/tt0364569/</t>
  </si>
  <si>
    <t>http://www.imdb.com/title/tt0033467/</t>
  </si>
  <si>
    <t>http://www.imdb.com/title/tt0053125/</t>
  </si>
  <si>
    <t>http://www.imdb.com/title/tt0087843/</t>
  </si>
  <si>
    <t>http://www.imdb.com/title/tt0052357/</t>
  </si>
  <si>
    <t>http://www.imdb.com/title/tt0082096/</t>
  </si>
  <si>
    <t>http://www.imdb.com/title/tt0086190/</t>
  </si>
  <si>
    <t>http://www.imdb.com/title/tt0022100/</t>
  </si>
  <si>
    <t>http://www.imdb.com/title/tt0051201/</t>
  </si>
  <si>
    <t>http://www.imdb.com/title/tt0211915/</t>
  </si>
  <si>
    <t>http://www.imdb.com/title/tt0105236/</t>
  </si>
  <si>
    <t>http://www.imdb.com/title/tt0112573/</t>
  </si>
  <si>
    <t>http://www.imdb.com/title/tt0180093/</t>
  </si>
  <si>
    <t>http://www.imdb.com/title/tt0066921/</t>
  </si>
  <si>
    <t>http://www.imdb.com/title/tt0075314/</t>
  </si>
  <si>
    <t>http://www.imdb.com/title/tt0435761/</t>
  </si>
  <si>
    <t>http://www.imdb.com/title/tt0036775/</t>
  </si>
  <si>
    <t>http://www.imdb.com/title/tt0056592/</t>
  </si>
  <si>
    <t>http://www.imdb.com/title/tt0056172/</t>
  </si>
  <si>
    <t>http://www.imdb.com/title/tt0338013/</t>
  </si>
  <si>
    <t>http://www.imdb.com/title/tt1431045/</t>
  </si>
  <si>
    <t>http://www.imdb.com/title/tt2488496/</t>
  </si>
  <si>
    <t>http://www.imdb.com/title/tt0093058/</t>
  </si>
  <si>
    <t>http://www.imdb.com/title/tt0086879/</t>
  </si>
  <si>
    <t>http://www.imdb.com/title/tt0070735/</t>
  </si>
  <si>
    <t>http://www.imdb.com/title/tt0045152/</t>
  </si>
  <si>
    <t>http://www.imdb.com/title/tt0040522/</t>
  </si>
  <si>
    <t>http://www.imdb.com/title/tt0062622/</t>
  </si>
  <si>
    <t>http://www.imdb.com/title/tt0208092/</t>
  </si>
  <si>
    <t>http://www.imdb.com/title/tt0071853/</t>
  </si>
  <si>
    <t>http://www.imdb.com/title/tt0114709/</t>
  </si>
  <si>
    <t>http://www.imdb.com/title/tt0012349/</t>
  </si>
  <si>
    <t>http://www.imdb.com/title/tt0361748/</t>
  </si>
  <si>
    <t>http://www.imdb.com/title/tt0119488/</t>
  </si>
  <si>
    <t>http://www.imdb.com/title/tt0059578/</t>
  </si>
  <si>
    <t>http://www.imdb.com/title/tt0042876/</t>
  </si>
  <si>
    <t>http://www.imdb.com/title/tt0053604/</t>
  </si>
  <si>
    <t>http://www.imdb.com/title/tt0097576/</t>
  </si>
  <si>
    <t>http://www.imdb.com/title/tt1832382/</t>
  </si>
  <si>
    <t>http://www.imdb.com/title/tt0042192/</t>
  </si>
  <si>
    <t>http://www.imdb.com/title/tt0086250/</t>
  </si>
  <si>
    <t>http://www.imdb.com/title/tt0017136/</t>
  </si>
  <si>
    <t>http://www.imdb.com/title/tt0055630/</t>
  </si>
  <si>
    <t>http://www.imdb.com/title/tt0040897/</t>
  </si>
  <si>
    <t>http://www.imdb.com/title/tt0372784/</t>
  </si>
  <si>
    <t>http://www.imdb.com/title/tt0053291/</t>
  </si>
  <si>
    <t>http://www.imdb.com/title/tt2096673/</t>
  </si>
  <si>
    <t>http://www.imdb.com/title/tt1187043/</t>
  </si>
  <si>
    <t>http://www.imdb.com/title/tt0105695/</t>
  </si>
  <si>
    <t>http://www.imdb.com/title/tt2106476/</t>
  </si>
  <si>
    <t>http://www.imdb.com/title/tt0041959/</t>
  </si>
  <si>
    <t>http://www.imdb.com/title/tt1049413/</t>
  </si>
  <si>
    <t>http://www.imdb.com/title/tt0119217/</t>
  </si>
  <si>
    <t>http://www.imdb.com/title/tt0081398/</t>
  </si>
  <si>
    <t>http://www.imdb.com/title/tt3170832/</t>
  </si>
  <si>
    <t>http://www.imdb.com/title/tt0363163/</t>
  </si>
  <si>
    <t>http://www.imdb.com/title/tt0095016/</t>
  </si>
  <si>
    <t>http://www.imdb.com/title/tt0071315/</t>
  </si>
  <si>
    <t>http://www.imdb.com/title/tt0057115/</t>
  </si>
  <si>
    <t>http://www.imdb.com/title/tt0113277/</t>
  </si>
  <si>
    <t>http://www.imdb.com/title/tt0047296/</t>
  </si>
  <si>
    <t>http://www.imdb.com/title/tt0457430/</t>
  </si>
  <si>
    <t>http://www.imdb.com/title/tt0096283/</t>
  </si>
  <si>
    <t>http://www.imdb.com/title/tt0018455/</t>
  </si>
  <si>
    <t>http://www.imdb.com/title/tt0031679/</t>
  </si>
  <si>
    <t>http://www.imdb.com/title/tt0044741/</t>
  </si>
  <si>
    <t>http://www.imdb.com/title/tt0050212/</t>
  </si>
  <si>
    <t>http://www.imdb.com/title/tt0015864/</t>
  </si>
  <si>
    <t>http://www.imdb.com/title/tt0089881/</t>
  </si>
  <si>
    <t>http://www.imdb.com/title/tt0050976/</t>
  </si>
  <si>
    <t>http://www.imdb.com/title/tt1305806/</t>
  </si>
  <si>
    <t>http://www.imdb.com/title/tt0083658/</t>
  </si>
  <si>
    <t>http://www.imdb.com/title/tt0120735/</t>
  </si>
  <si>
    <t>http://www.imdb.com/title/tt0017925/</t>
  </si>
  <si>
    <t>http://www.imdb.com/title/tt0050986/</t>
  </si>
  <si>
    <t>http://www.imdb.com/title/tt0347149/</t>
  </si>
  <si>
    <t>http://www.imdb.com/title/tt0112641/</t>
  </si>
  <si>
    <t>http://www.imdb.com/title/tt0080678/</t>
  </si>
  <si>
    <t>http://www.imdb.com/title/tt1291584/</t>
  </si>
  <si>
    <t>http://www.imdb.com/title/tt0993846/</t>
  </si>
  <si>
    <t>http://www.imdb.com/title/tt0055031/</t>
  </si>
  <si>
    <t>http://www.imdb.com/title/tt0434409/</t>
  </si>
  <si>
    <t>http://www.imdb.com/title/tt0268978/</t>
  </si>
  <si>
    <t>http://www.imdb.com/title/tt1205489/</t>
  </si>
  <si>
    <t>http://www.imdb.com/title/tt0118715/</t>
  </si>
  <si>
    <t>http://www.imdb.com/title/tt0032976/</t>
  </si>
  <si>
    <t>http://www.imdb.com/title/tt0077416/</t>
  </si>
  <si>
    <t>http://www.imdb.com/title/tt1255953/</t>
  </si>
  <si>
    <t>http://www.imdb.com/title/tt0031381/</t>
  </si>
  <si>
    <t>http://www.imdb.com/title/tt0116282/</t>
  </si>
  <si>
    <t>http://www.imdb.com/title/tt0061512/</t>
  </si>
  <si>
    <t>http://www.imdb.com/title/tt0117951/</t>
  </si>
  <si>
    <t>http://www.imdb.com/title/tt0892769/</t>
  </si>
  <si>
    <t>http://www.imdb.com/title/tt0046912/</t>
  </si>
  <si>
    <t>http://www.imdb.com/title/tt2948356/</t>
  </si>
  <si>
    <t>http://www.imdb.com/title/tt1663202/</t>
  </si>
  <si>
    <t>http://www.imdb.com/title/tt0167404/</t>
  </si>
  <si>
    <t>http://www.imdb.com/title/tt0758758/</t>
  </si>
  <si>
    <t>http://www.imdb.com/title/tt0266543/</t>
  </si>
  <si>
    <t>http://www.imdb.com/title/tt0084787/</t>
  </si>
  <si>
    <t>http://www.imdb.com/title/tt0477348/</t>
  </si>
  <si>
    <t>http://www.imdb.com/title/tt0025316/</t>
  </si>
  <si>
    <t>http://www.imdb.com/title/tt0978762/</t>
  </si>
  <si>
    <t>http://www.imdb.com/title/tt2267998/</t>
  </si>
  <si>
    <t>http://www.imdb.com/title/tt0266697/</t>
  </si>
  <si>
    <t>http://www.imdb.com/title/tt1979320/</t>
  </si>
  <si>
    <t>http://www.imdb.com/title/tt1895587/</t>
  </si>
  <si>
    <t>http://www.imdb.com/title/tt1392190/</t>
  </si>
  <si>
    <t>http://www.imdb.com/title/tt0079470/</t>
  </si>
  <si>
    <t>http://www.imdb.com/title/tt0033870/</t>
  </si>
  <si>
    <t>http://www.imdb.com/title/tt0395169/</t>
  </si>
  <si>
    <t>http://www.imdb.com/title/tt0091763/</t>
  </si>
  <si>
    <t>http://www.imdb.com/title/tt0469494/</t>
  </si>
  <si>
    <t>http://www.imdb.com/title/tt0046268/</t>
  </si>
  <si>
    <t>http://www.imdb.com/title/tt0074958/</t>
  </si>
  <si>
    <t>http://www.imdb.com/title/tt0064115/</t>
  </si>
  <si>
    <t>http://www.imdb.com/title/tt0053198/</t>
  </si>
  <si>
    <t>http://www.imdb.com/title/tt0092005/</t>
  </si>
  <si>
    <t>http://www.imdb.com/title/tt0060827/</t>
  </si>
  <si>
    <t>http://www.imdb.com/title/tt0107207/</t>
  </si>
  <si>
    <t>http://www.imdb.com/title/tt2024544/</t>
  </si>
  <si>
    <t>http://www.imdb.com/title/tt1130884/</t>
  </si>
  <si>
    <t>http://www.imdb.com/title/tt0245712/</t>
  </si>
  <si>
    <t>http://www.imdb.com/title/tt2278388/</t>
  </si>
  <si>
    <t>http://www.imdb.com/title/tt0093779/</t>
  </si>
  <si>
    <t>http://www.imdb.com/title/tt0052311/</t>
  </si>
  <si>
    <t>http://www.imdb.com/title/tt0405159/</t>
  </si>
  <si>
    <t>http://www.imdb.com/title/tt0052618/</t>
  </si>
  <si>
    <t>http://www.imdb.com/title/tt0075686/</t>
  </si>
  <si>
    <t>http://www.imdb.com/title/tt0032551/</t>
  </si>
  <si>
    <t>http://www.imdb.com/title/tt3011894/</t>
  </si>
  <si>
    <t>http://www.imdb.com/title/tt1028532/</t>
  </si>
  <si>
    <t>http://www.imdb.com/title/tt0087544/</t>
  </si>
  <si>
    <t>http://www.imdb.com/title/tt0079944/</t>
  </si>
  <si>
    <t>http://www.imdb.com/title/tt0107290/</t>
  </si>
  <si>
    <t>http://www.imdb.com/title/tt0046911/</t>
  </si>
  <si>
    <t>http://www.imdb.com/title/tt0083987/</t>
  </si>
  <si>
    <t>http://www.imdb.com/title/tt0056801/</t>
  </si>
  <si>
    <t>http://www.imdb.com/title/tt0440963/</t>
  </si>
  <si>
    <t>http://www.imdb.com/title/tt0246578/</t>
  </si>
  <si>
    <t>http://www.imdb.com/title/tt0112471/</t>
  </si>
  <si>
    <t>http://www.imdb.com/title/tt0032138/</t>
  </si>
  <si>
    <t>http://www.imdb.com/title/tt0036868/</t>
  </si>
  <si>
    <t>http://www.imdb.com/title/tt0075148/</t>
  </si>
  <si>
    <t>http://www.imdb.com/title/tt0353969/</t>
  </si>
  <si>
    <t>http://www.imdb.com/title/tt0401792/</t>
  </si>
  <si>
    <t>http://www.imdb.com/title/tt0120382/</t>
  </si>
  <si>
    <t>http://www.imdb.com/title/tt0088247/</t>
  </si>
  <si>
    <t>http://www.imdb.com/title/tt0114746/</t>
  </si>
  <si>
    <t>http://www.imdb.com/title/tt0044079/</t>
  </si>
  <si>
    <t>http://www.imdb.com/title/tt0198781/</t>
  </si>
  <si>
    <t>http://www.imdb.com/title/tt0107048/</t>
  </si>
  <si>
    <t>http://www.imdb.com/title/tt1201607/</t>
  </si>
  <si>
    <t>http://www.imdb.com/title/tt3659388/</t>
  </si>
  <si>
    <t>http://www.imdb.com/title/tt0338564/</t>
  </si>
  <si>
    <t>http://www.imdb.com/title/tt0073195/</t>
  </si>
  <si>
    <t>http://www.imdb.com/title/tt0058946/</t>
  </si>
  <si>
    <t>http://www.imdb.com/title/tt0072684/</t>
  </si>
  <si>
    <t>http://www.imdb.com/title/tt0113247/</t>
  </si>
  <si>
    <t>http://www.imdb.com/title/tt0072890/</t>
  </si>
  <si>
    <t>http://www.imdb.com/title/tt0083922/</t>
  </si>
  <si>
    <t>http://www.imdb.com/title/tt1220719/</t>
  </si>
  <si>
    <t>http://www.imdb.com/title/tt1392214/</t>
  </si>
  <si>
    <t>http://www.imdb.com/title/tt0848228/</t>
  </si>
  <si>
    <t>http://www.imdb.com/title/tt2084970/</t>
  </si>
  <si>
    <t>http://www.imdb.com/title/tt1504320/</t>
  </si>
  <si>
    <t>http://www.imdb.com/title/tt0050613/</t>
  </si>
  <si>
    <t>http://www.imdb.com/title/tt0325980/</t>
  </si>
  <si>
    <t>http://www.imdb.com/title/tt2015381/</t>
  </si>
  <si>
    <t>http://www.imdb.com/title/tt0058461/</t>
  </si>
  <si>
    <t>http://www.imdb.com/title/tt1454029/</t>
  </si>
  <si>
    <t>http://www.imdb.com/title/tt0044706/</t>
  </si>
  <si>
    <t>http://www.imdb.com/title/tt0092067/</t>
  </si>
  <si>
    <t>http://www.imdb.com/title/tt0046250/</t>
  </si>
  <si>
    <t>http://www.imdb.com/title/tt0028950/</t>
  </si>
  <si>
    <t>http://www.imdb.com/title/tt0264464/</t>
  </si>
  <si>
    <t>http://www.imdb.com/title/tt0061184/</t>
  </si>
  <si>
    <t>http://www.imdb.com/title/tt0038787/</t>
  </si>
  <si>
    <t>http://www.imdb.com/title/tt0101414/</t>
  </si>
  <si>
    <t>http://www.imdb.com/title/tt1954470/</t>
  </si>
  <si>
    <t>http://www.imdb.com/title/tt0118694/</t>
  </si>
  <si>
    <t>http://www.imdb.com/title/tt0052561/</t>
  </si>
  <si>
    <t>http://www.imdb.com/title/tt0094625/</t>
  </si>
  <si>
    <t>http://www.imdb.com/title/tt0381681/</t>
  </si>
  <si>
    <t>http://www.imdb.com/title/tt0048424/</t>
  </si>
  <si>
    <t>desc-clean</t>
  </si>
  <si>
    <t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t>
  </si>
  <si>
    <t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t>
  </si>
  <si>
    <t xml:space="preserve">The continuing saga of the Corleone crime family tells the story of a young Vito Corleone growing up in Sicily and in 1910s New York; and follows Michael Corleone in the 1950s as he attempts to expand the family business into Las Vegas, Hollywood and Cuba. </t>
  </si>
  <si>
    <t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t>
  </si>
  <si>
    <t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t>
  </si>
  <si>
    <t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t>
  </si>
  <si>
    <t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t>
  </si>
  <si>
    <t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t>
  </si>
  <si>
    <t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t>
  </si>
  <si>
    <t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t>
  </si>
  <si>
    <t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t>
  </si>
  <si>
    <t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t>
  </si>
  <si>
    <t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t>
  </si>
  <si>
    <t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t>
  </si>
  <si>
    <t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t>
  </si>
  <si>
    <t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t>
  </si>
  <si>
    <t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t>
  </si>
  <si>
    <t xml:space="preserve">A young boy from Tatooine sets out on an adventure with an old Jedi named Obi-Wan Kenobi as his mentor to save Princess Leia from the ruthless Darth Vader and Destroy the Death Star built by the Empire which has the power to destroy the entire galaxy. </t>
  </si>
  <si>
    <t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t>
  </si>
  <si>
    <t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t>
  </si>
  <si>
    <t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t>
  </si>
  <si>
    <t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t>
  </si>
  <si>
    <t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t>
  </si>
  <si>
    <t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t>
  </si>
  <si>
    <t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t>
  </si>
  <si>
    <t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t>
  </si>
  <si>
    <t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t>
  </si>
  <si>
    <t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t>
  </si>
  <si>
    <t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t>
  </si>
  <si>
    <t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t>
  </si>
  <si>
    <t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t>
  </si>
  <si>
    <t xml:space="preserve">A tramp falls in love with a beautiful blind girl. Her family is in financial trouble. The tramp's on-and-off friendship with a wealthy man allows him to be the girl's benefactor and suitor. </t>
  </si>
  <si>
    <t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t>
  </si>
  <si>
    <t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t>
  </si>
  <si>
    <t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t>
  </si>
  <si>
    <t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t>
  </si>
  <si>
    <t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t>
  </si>
  <si>
    <t xml:space="preserve">Death Row guards at a penitentiary, in the 1930's, have a moral dilemma with their job when they discover one of their prisoners, a convicted murderer, has a special gift. </t>
  </si>
  <si>
    <t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t>
  </si>
  <si>
    <t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t>
  </si>
  <si>
    <t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t>
  </si>
  <si>
    <t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t>
  </si>
  <si>
    <t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t>
  </si>
  <si>
    <t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t>
  </si>
  <si>
    <t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t>
  </si>
  <si>
    <t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t>
  </si>
  <si>
    <t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t>
  </si>
  <si>
    <t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t>
  </si>
  <si>
    <t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t>
  </si>
  <si>
    <t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t>
  </si>
  <si>
    <t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t>
  </si>
  <si>
    <t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t>
  </si>
  <si>
    <t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t>
  </si>
  <si>
    <t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t>
  </si>
  <si>
    <t xml:space="preserve">Former dentist, Dr. King Schultz, buys the freedom of a slave, Django, and trains him with the intent to make him his deputy bounty hunter. Instead, he is led to the site of Django's wife who is under the hands of Calvin Candie, a ruthless plantation owner. </t>
  </si>
  <si>
    <t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t>
  </si>
  <si>
    <t xml:space="preserve">The futility and irony of the war in the trenches in WWI is shown as a unit commander in the French army must deal with the mutiny of his men and a glory-seeking general after part of his force falls back under fire in an impossible attack. </t>
  </si>
  <si>
    <t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t>
  </si>
  <si>
    <t xml:space="preserve">Despite his tarnished reputation after the events of The Dark Knight, in which he took the rap for Dent's crimes, Batman feels compelled to intervene to assist the city and its police force which is struggling to cope with Bane's plans to destroy the city. </t>
  </si>
  <si>
    <t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t>
  </si>
  <si>
    <t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t>
  </si>
  <si>
    <t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t>
  </si>
  <si>
    <t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t>
  </si>
  <si>
    <t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t>
  </si>
  <si>
    <t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t>
  </si>
  <si>
    <t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t>
  </si>
  <si>
    <t xml:space="preserve">Epic tale of a group of Jewish gangsters in New York, from childhood, through their glory years during prohibition, and their meeting again 35 years later. </t>
  </si>
  <si>
    <t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t>
  </si>
  <si>
    <t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t>
  </si>
  <si>
    <t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t>
  </si>
  <si>
    <t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t>
  </si>
  <si>
    <t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t>
  </si>
  <si>
    <t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t>
  </si>
  <si>
    <t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t>
  </si>
  <si>
    <t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t>
  </si>
  <si>
    <t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t>
  </si>
  <si>
    <t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t>
  </si>
  <si>
    <t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t>
  </si>
  <si>
    <t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t>
  </si>
  <si>
    <t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t>
  </si>
  <si>
    <t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t>
  </si>
  <si>
    <t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t>
  </si>
  <si>
    <t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t>
  </si>
  <si>
    <t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t>
  </si>
  <si>
    <t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t>
  </si>
  <si>
    <t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t>
  </si>
  <si>
    <t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t>
  </si>
  <si>
    <t xml:space="preserve">When a mutual friend is killed by a mob boss, two con men, one experienced and one young try to get even by pulling off the big con on the mob boss. The story unfolds with several twists and last minute alterations. </t>
  </si>
  <si>
    <t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t>
  </si>
  <si>
    <t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t>
  </si>
  <si>
    <t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t>
  </si>
  <si>
    <t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t>
  </si>
  <si>
    <t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t>
  </si>
  <si>
    <t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t>
  </si>
  <si>
    <t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t>
  </si>
  <si>
    <t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t>
  </si>
  <si>
    <t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t>
  </si>
  <si>
    <t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t>
  </si>
  <si>
    <t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t>
  </si>
  <si>
    <t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t>
  </si>
  <si>
    <t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t>
  </si>
  <si>
    <t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t>
  </si>
  <si>
    <t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t>
  </si>
  <si>
    <t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t>
  </si>
  <si>
    <t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t>
  </si>
  <si>
    <t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t>
  </si>
  <si>
    <t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t>
  </si>
  <si>
    <t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t>
  </si>
  <si>
    <t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t>
  </si>
  <si>
    <t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t>
  </si>
  <si>
    <t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t>
  </si>
  <si>
    <t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t>
  </si>
  <si>
    <t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t>
  </si>
  <si>
    <t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t>
  </si>
  <si>
    <t xml:space="preserve">A touching tale of a wayward young man who struggles to find his identity, living in a world where he can solve any problem, except the one brewing deep within himself, until one day he meets his soul mate who opens his mind and his heart. </t>
  </si>
  <si>
    <t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t>
  </si>
  <si>
    <t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t>
  </si>
  <si>
    <t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t>
  </si>
  <si>
    <t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t>
  </si>
  <si>
    <t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t>
  </si>
  <si>
    <t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t>
  </si>
  <si>
    <t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t>
  </si>
  <si>
    <t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t>
  </si>
  <si>
    <t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t>
  </si>
  <si>
    <t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t>
  </si>
  <si>
    <t xml:space="preserve">In this fable-morality subtitled "A Song of Two Humans", the "evil" temptress is a city woman who bewitches farmer Anses and tries to convince him to murder his neglected wife, Indre. </t>
  </si>
  <si>
    <t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t>
  </si>
  <si>
    <t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t>
  </si>
  <si>
    <t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t>
  </si>
  <si>
    <t xml:space="preserve">A lone prospector ventures into Alaska looking for gold. He gets mixed up with some burly characters and falls in love with the beautiful Georgia. He tries to win her heart with his singular charm. </t>
  </si>
  <si>
    <t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t>
  </si>
  <si>
    <t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t>
  </si>
  <si>
    <t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t>
  </si>
  <si>
    <t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t>
  </si>
  <si>
    <t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t>
  </si>
  <si>
    <t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t>
  </si>
  <si>
    <t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t>
  </si>
  <si>
    <t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t>
  </si>
  <si>
    <t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t>
  </si>
  <si>
    <t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t>
  </si>
  <si>
    <t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t>
  </si>
  <si>
    <t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t>
  </si>
  <si>
    <t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t>
  </si>
  <si>
    <t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t>
  </si>
  <si>
    <t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t>
  </si>
  <si>
    <t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t>
  </si>
  <si>
    <t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t>
  </si>
  <si>
    <t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t>
  </si>
  <si>
    <t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t>
  </si>
  <si>
    <t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t>
  </si>
  <si>
    <t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t>
  </si>
  <si>
    <t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t>
  </si>
  <si>
    <t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t>
  </si>
  <si>
    <t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t>
  </si>
  <si>
    <t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t>
  </si>
  <si>
    <t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t>
  </si>
  <si>
    <t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t>
  </si>
  <si>
    <t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t>
  </si>
  <si>
    <t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t>
  </si>
  <si>
    <t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t>
  </si>
  <si>
    <t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t>
  </si>
  <si>
    <t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t>
  </si>
  <si>
    <t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t>
  </si>
  <si>
    <t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t>
  </si>
  <si>
    <t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t>
  </si>
  <si>
    <t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t>
  </si>
  <si>
    <t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t>
  </si>
  <si>
    <t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t>
  </si>
  <si>
    <t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t>
  </si>
  <si>
    <t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t>
  </si>
  <si>
    <t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t>
  </si>
  <si>
    <t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t>
  </si>
  <si>
    <t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t>
  </si>
  <si>
    <t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t>
  </si>
  <si>
    <t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t>
  </si>
  <si>
    <t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t>
  </si>
  <si>
    <t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t>
  </si>
  <si>
    <t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t>
  </si>
  <si>
    <t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t>
  </si>
  <si>
    <t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t>
  </si>
  <si>
    <t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t>
  </si>
  <si>
    <t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t>
  </si>
  <si>
    <t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t>
  </si>
  <si>
    <t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t>
  </si>
  <si>
    <t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t>
  </si>
  <si>
    <t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t>
  </si>
  <si>
    <t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t>
  </si>
  <si>
    <t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t>
  </si>
  <si>
    <t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t>
  </si>
  <si>
    <t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t>
  </si>
  <si>
    <t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t>
  </si>
  <si>
    <t xml:space="preserve">Tom Joad returns to his home after a jail sentence to find his family kicked out of their farm due to foreclosure. He catches up with them on his Uncles farm, and joins them the next day as they head for California and a new life... Hopefully. </t>
  </si>
  <si>
    <t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t>
  </si>
  <si>
    <t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t>
  </si>
  <si>
    <t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t>
  </si>
  <si>
    <t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t>
  </si>
  <si>
    <t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t>
  </si>
  <si>
    <t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t>
  </si>
  <si>
    <t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t>
  </si>
  <si>
    <t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t>
  </si>
  <si>
    <t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t>
  </si>
  <si>
    <t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t>
  </si>
  <si>
    <t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t>
  </si>
  <si>
    <t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t>
  </si>
  <si>
    <t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t>
  </si>
  <si>
    <t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t>
  </si>
  <si>
    <t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t>
  </si>
  <si>
    <t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t>
  </si>
  <si>
    <t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t>
  </si>
  <si>
    <t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t>
  </si>
  <si>
    <t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t>
  </si>
  <si>
    <t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t>
  </si>
  <si>
    <t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t>
  </si>
  <si>
    <t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t>
  </si>
  <si>
    <t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t>
  </si>
  <si>
    <t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t>
  </si>
  <si>
    <t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t>
  </si>
  <si>
    <t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t>
  </si>
  <si>
    <t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t>
  </si>
  <si>
    <t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t>
  </si>
  <si>
    <t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t>
  </si>
  <si>
    <t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t>
  </si>
  <si>
    <t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t>
  </si>
  <si>
    <t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t>
  </si>
  <si>
    <t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t>
  </si>
  <si>
    <t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t>
  </si>
  <si>
    <t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t>
  </si>
  <si>
    <t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t>
  </si>
  <si>
    <t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t>
  </si>
  <si>
    <t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t>
  </si>
  <si>
    <t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t>
  </si>
  <si>
    <t xml:space="preserve">An anonymous, but deadly man rides into a town torn by war between two factions, the Baxters and the Rojo's. Instead of fleeing or dying, as most other would do, the man schemes to play the two sides off each other, getting rich in the bargain. </t>
  </si>
  <si>
    <t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t>
  </si>
  <si>
    <t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t>
  </si>
  <si>
    <t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t>
  </si>
  <si>
    <t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t>
  </si>
  <si>
    <t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t>
  </si>
  <si>
    <t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t>
  </si>
  <si>
    <t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
  </si>
  <si>
    <t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t>
  </si>
  <si>
    <t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t>
  </si>
  <si>
    <t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t>
  </si>
  <si>
    <t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t>
  </si>
  <si>
    <t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t>
  </si>
  <si>
    <t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t>
  </si>
  <si>
    <t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t>
  </si>
  <si>
    <t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t>
  </si>
  <si>
    <t>runtime-clean</t>
  </si>
  <si>
    <t>rating</t>
  </si>
  <si>
    <t>R</t>
  </si>
  <si>
    <t>PG-13</t>
  </si>
  <si>
    <t>PG</t>
  </si>
  <si>
    <t>Unrated</t>
  </si>
  <si>
    <t>Passed</t>
  </si>
  <si>
    <t>Approved</t>
  </si>
  <si>
    <t>G</t>
  </si>
  <si>
    <t>X</t>
  </si>
  <si>
    <t>TV-MA</t>
  </si>
  <si>
    <t>Not Rated</t>
  </si>
  <si>
    <t>Unrated | 5h 20min | Action, Crime, Drama | 2 August 2012 (Singapore)</t>
  </si>
  <si>
    <t xml:space="preserve">F2+| </t>
  </si>
  <si>
    <t>substring1</t>
  </si>
  <si>
    <t xml:space="preserve">runtime+| </t>
  </si>
  <si>
    <t>substring2</t>
  </si>
  <si>
    <t xml:space="preserve">Crime, Drama </t>
  </si>
  <si>
    <t xml:space="preserve">Action, Crime, Drama </t>
  </si>
  <si>
    <t xml:space="preserve">Biography, Drama, History </t>
  </si>
  <si>
    <t xml:space="preserve">Adventure, Drama, Fantasy </t>
  </si>
  <si>
    <t xml:space="preserve">Western </t>
  </si>
  <si>
    <t xml:space="preserve">Drama </t>
  </si>
  <si>
    <t xml:space="preserve">Action, Adventure, Fantasy </t>
  </si>
  <si>
    <t xml:space="preserve">Drama, Romance </t>
  </si>
  <si>
    <t xml:space="preserve">Action, Mystery, Sci-Fi </t>
  </si>
  <si>
    <t xml:space="preserve">Biography, Crime, Drama </t>
  </si>
  <si>
    <t xml:space="preserve">Action, Sci-Fi </t>
  </si>
  <si>
    <t xml:space="preserve">Crime, Drama, Mystery </t>
  </si>
  <si>
    <t xml:space="preserve">Crime, Drama, Thriller </t>
  </si>
  <si>
    <t xml:space="preserve">Drama, Family, Fantasy </t>
  </si>
  <si>
    <t xml:space="preserve">Comedy, Drama, Romance </t>
  </si>
  <si>
    <t xml:space="preserve">Animation, Adventure, Family </t>
  </si>
  <si>
    <t xml:space="preserve">Action, Drama, War </t>
  </si>
  <si>
    <t xml:space="preserve">Adventure, Drama, Sci-Fi </t>
  </si>
  <si>
    <t xml:space="preserve">Drama, Romance, War </t>
  </si>
  <si>
    <t xml:space="preserve">Horror, Mystery, Thriller </t>
  </si>
  <si>
    <t xml:space="preserve">Action, Adventure </t>
  </si>
  <si>
    <t xml:space="preserve">Mystery, Thriller </t>
  </si>
  <si>
    <t xml:space="preserve">Biography, Comedy, Drama </t>
  </si>
  <si>
    <t xml:space="preserve">Comedy, Drama </t>
  </si>
  <si>
    <t xml:space="preserve">Crime, Drama, Fantasy </t>
  </si>
  <si>
    <t xml:space="preserve">Biography, Drama, War </t>
  </si>
  <si>
    <t xml:space="preserve">Adventure, Comedy, Sci-Fi </t>
  </si>
  <si>
    <t xml:space="preserve">Drama, Music </t>
  </si>
  <si>
    <t xml:space="preserve">Action, Drama </t>
  </si>
  <si>
    <t xml:space="preserve">Drama, War </t>
  </si>
  <si>
    <t xml:space="preserve">Drama, Mystery, Sci-Fi </t>
  </si>
  <si>
    <t xml:space="preserve">Comedy </t>
  </si>
  <si>
    <t xml:space="preserve">Drama, Film-Noir </t>
  </si>
  <si>
    <t xml:space="preserve">Animation, Adventure, Drama </t>
  </si>
  <si>
    <t xml:space="preserve">Horror, Sci-Fi </t>
  </si>
  <si>
    <t xml:space="preserve">Comedy, Drama, War </t>
  </si>
  <si>
    <t xml:space="preserve">Drama, Thriller </t>
  </si>
  <si>
    <t xml:space="preserve">Drama, Western </t>
  </si>
  <si>
    <t xml:space="preserve">Drama, Horror </t>
  </si>
  <si>
    <t xml:space="preserve">Animation, Drama, War </t>
  </si>
  <si>
    <t xml:space="preserve">Action, Thriller </t>
  </si>
  <si>
    <t xml:space="preserve">Action, Horror, Sci-Fi </t>
  </si>
  <si>
    <t xml:space="preserve">Animation, Adventure, Fantasy </t>
  </si>
  <si>
    <t xml:space="preserve">Drama, Mystery, Thriller </t>
  </si>
  <si>
    <t xml:space="preserve">Drama, Mystery </t>
  </si>
  <si>
    <t xml:space="preserve">Adventure, Crime, Mystery </t>
  </si>
  <si>
    <t xml:space="preserve">Mystery, Romance, Thriller </t>
  </si>
  <si>
    <t xml:space="preserve">Adventure, Drama, Thriller </t>
  </si>
  <si>
    <t xml:space="preserve">Comedy, Romance </t>
  </si>
  <si>
    <t xml:space="preserve">Crime, Thriller </t>
  </si>
  <si>
    <t xml:space="preserve">Crime, Drama, Sci-Fi </t>
  </si>
  <si>
    <t xml:space="preserve">Animation, Adventure, Comedy </t>
  </si>
  <si>
    <t xml:space="preserve">Crime, Drama, Film-Noir </t>
  </si>
  <si>
    <t xml:space="preserve">Adventure, Biography, Drama </t>
  </si>
  <si>
    <t xml:space="preserve">Drama, Romance, Sci-Fi </t>
  </si>
  <si>
    <t xml:space="preserve">Action, Adventure, Comedy </t>
  </si>
  <si>
    <t xml:space="preserve">Comedy, Crime, Drama </t>
  </si>
  <si>
    <t xml:space="preserve">Comedy, Musical, Romance </t>
  </si>
  <si>
    <t xml:space="preserve">Mystery, Sci-Fi </t>
  </si>
  <si>
    <t xml:space="preserve">Comedy, Crime </t>
  </si>
  <si>
    <t xml:space="preserve">Adventure, Comedy, Fantasy </t>
  </si>
  <si>
    <t xml:space="preserve">Comedy, Drama, Family </t>
  </si>
  <si>
    <t xml:space="preserve">Adventure, Drama, War </t>
  </si>
  <si>
    <t xml:space="preserve">Drama, Sci-Fi </t>
  </si>
  <si>
    <t xml:space="preserve">Action, Adventure, Drama </t>
  </si>
  <si>
    <t xml:space="preserve">Film-Noir, Mystery, Thriller </t>
  </si>
  <si>
    <t xml:space="preserve">Biography, Drama, Sport </t>
  </si>
  <si>
    <t xml:space="preserve">Adventure, Drama, History </t>
  </si>
  <si>
    <t xml:space="preserve">Crime, Drama, Romance </t>
  </si>
  <si>
    <t xml:space="preserve">Drama, Fantasy, War </t>
  </si>
  <si>
    <t xml:space="preserve">Animation, Family, Fantasy </t>
  </si>
  <si>
    <t xml:space="preserve">Adventure, Comedy, Drama </t>
  </si>
  <si>
    <t xml:space="preserve">Drama, Fantasy </t>
  </si>
  <si>
    <t xml:space="preserve">Sci-Fi, Thriller </t>
  </si>
  <si>
    <t xml:space="preserve">Biography, Drama </t>
  </si>
  <si>
    <t xml:space="preserve">Drama, Sport </t>
  </si>
  <si>
    <t xml:space="preserve">Biography, Comedy, Crime </t>
  </si>
  <si>
    <t xml:space="preserve">Drama, History, War </t>
  </si>
  <si>
    <t xml:space="preserve">Action, Drama, Thriller </t>
  </si>
  <si>
    <t xml:space="preserve">Drama, Film-Noir, Mystery </t>
  </si>
  <si>
    <t xml:space="preserve">Drama, Mystery, War </t>
  </si>
  <si>
    <t xml:space="preserve">Animation, Action, Adventure </t>
  </si>
  <si>
    <t xml:space="preserve">Animation, Comedy, Drama </t>
  </si>
  <si>
    <t xml:space="preserve">Action </t>
  </si>
  <si>
    <t xml:space="preserve">Action, Biography, Drama </t>
  </si>
  <si>
    <t xml:space="preserve">Action, Adventure, Sci-Fi </t>
  </si>
  <si>
    <t xml:space="preserve">Adventure, Drama </t>
  </si>
  <si>
    <t xml:space="preserve">Adventure, Comedy, Family </t>
  </si>
  <si>
    <t xml:space="preserve">Crime, Film-Noir, Thriller </t>
  </si>
  <si>
    <t xml:space="preserve">Comedy, Drama, Thriller </t>
  </si>
  <si>
    <t xml:space="preserve">Drama, Family </t>
  </si>
  <si>
    <t xml:space="preserve">Adventure, Sci-Fi, Thriller </t>
  </si>
  <si>
    <t xml:space="preserve">Drama, Horror, Mystery </t>
  </si>
  <si>
    <t xml:space="preserve">Drama, Sci-Fi, Thriller </t>
  </si>
  <si>
    <t xml:space="preserve">Adventure, Family, Fantasy </t>
  </si>
  <si>
    <t xml:space="preserve">Mystery, Sci-Fi, Thriller </t>
  </si>
  <si>
    <t xml:space="preserve">Comedy, Drama, Fantasy </t>
  </si>
  <si>
    <t xml:space="preserve">Crime, Mystery, Thriller </t>
  </si>
  <si>
    <t xml:space="preserve">Biography, Drama, Thriller </t>
  </si>
  <si>
    <t xml:space="preserve">Action, Drama, Western </t>
  </si>
  <si>
    <t xml:space="preserve">Drama, Film-Noir, Romance </t>
  </si>
  <si>
    <t xml:space="preserve">Animation, Action, Sci-Fi </t>
  </si>
  <si>
    <t>genre</t>
  </si>
  <si>
    <t>releasedate</t>
  </si>
  <si>
    <t>14 October 1994</t>
  </si>
  <si>
    <t>24 March 1972</t>
  </si>
  <si>
    <t>20 December 1974</t>
  </si>
  <si>
    <t>18 July 2008</t>
  </si>
  <si>
    <t>4 February 1994</t>
  </si>
  <si>
    <t>April 1957</t>
  </si>
  <si>
    <t>17 December 2003</t>
  </si>
  <si>
    <t>23 December 1966</t>
  </si>
  <si>
    <t>15 October 1999</t>
  </si>
  <si>
    <t>19 December 2001</t>
  </si>
  <si>
    <t>20 June 1980</t>
  </si>
  <si>
    <t>6 July 1994</t>
  </si>
  <si>
    <t>16 July 2010</t>
  </si>
  <si>
    <t>18 December 2002</t>
  </si>
  <si>
    <t>21 November 1975</t>
  </si>
  <si>
    <t>21 September 1990</t>
  </si>
  <si>
    <t>31 March 1999</t>
  </si>
  <si>
    <t>19 November 1956</t>
  </si>
  <si>
    <t>25 May 1977</t>
  </si>
  <si>
    <t>13 February 2004</t>
  </si>
  <si>
    <t>22 September 1995</t>
  </si>
  <si>
    <t>14 February 1991</t>
  </si>
  <si>
    <t>7 January 1947</t>
  </si>
  <si>
    <t>15 September 1995</t>
  </si>
  <si>
    <t>12 February 1999</t>
  </si>
  <si>
    <t>18 November 1994</t>
  </si>
  <si>
    <t>21 December 1968</t>
  </si>
  <si>
    <t>28 March 2003</t>
  </si>
  <si>
    <t>24 July 1998</t>
  </si>
  <si>
    <t>7 November 2014</t>
  </si>
  <si>
    <t>23 January 1943</t>
  </si>
  <si>
    <t>20 November 1998</t>
  </si>
  <si>
    <t>7 March 1931</t>
  </si>
  <si>
    <t>8 September 1960</t>
  </si>
  <si>
    <t>12 June 1981</t>
  </si>
  <si>
    <t>1 August 1954</t>
  </si>
  <si>
    <t>2 November 2011</t>
  </si>
  <si>
    <t>25 February 1936</t>
  </si>
  <si>
    <t>10 December 1999</t>
  </si>
  <si>
    <t>3 July 1991</t>
  </si>
  <si>
    <t>6 October 2006</t>
  </si>
  <si>
    <t>3 July 1985</t>
  </si>
  <si>
    <t>15 October 2014</t>
  </si>
  <si>
    <t>25 May 2001</t>
  </si>
  <si>
    <t>5 May 2000</t>
  </si>
  <si>
    <t>15 August 1979</t>
  </si>
  <si>
    <t>20 October 2006</t>
  </si>
  <si>
    <t>29 January 1964</t>
  </si>
  <si>
    <t>25 August 1950</t>
  </si>
  <si>
    <t>24 June 1994</t>
  </si>
  <si>
    <t>22 June 1979</t>
  </si>
  <si>
    <t>7 March 1941</t>
  </si>
  <si>
    <t>30 March 2007</t>
  </si>
  <si>
    <t>23 February 1990</t>
  </si>
  <si>
    <t>25 December 2012</t>
  </si>
  <si>
    <t>23 May 1980</t>
  </si>
  <si>
    <t>25 October 1957</t>
  </si>
  <si>
    <t>16 April 1988</t>
  </si>
  <si>
    <t>20 July 2012</t>
  </si>
  <si>
    <t>27 June 2008</t>
  </si>
  <si>
    <t>1 October 1999</t>
  </si>
  <si>
    <t>18 July 1986</t>
  </si>
  <si>
    <t>12 July 1997</t>
  </si>
  <si>
    <t>21 November 2003</t>
  </si>
  <si>
    <t>5 September 1941</t>
  </si>
  <si>
    <t>26 September 1959</t>
  </si>
  <si>
    <t>1 June 1984</t>
  </si>
  <si>
    <t>1958</t>
  </si>
  <si>
    <t>10 February 1982</t>
  </si>
  <si>
    <t>25 May 1983</t>
  </si>
  <si>
    <t>31 August 1931</t>
  </si>
  <si>
    <t>6 February 1958</t>
  </si>
  <si>
    <t>8 February 2002</t>
  </si>
  <si>
    <t>2 September 1992</t>
  </si>
  <si>
    <t>24 May 1995</t>
  </si>
  <si>
    <t>15 December 2000</t>
  </si>
  <si>
    <t>2 February 1972</t>
  </si>
  <si>
    <t>8 February 1976</t>
  </si>
  <si>
    <t>18 June 2010</t>
  </si>
  <si>
    <t>24 April 1944</t>
  </si>
  <si>
    <t>16 March 1963</t>
  </si>
  <si>
    <t>11 December 1962</t>
  </si>
  <si>
    <t>19 March 2004</t>
  </si>
  <si>
    <t>12 February 2016</t>
  </si>
  <si>
    <t>18 December 2015</t>
  </si>
  <si>
    <t>10 July 1987</t>
  </si>
  <si>
    <t>5 April 1985</t>
  </si>
  <si>
    <t>26 December 1973</t>
  </si>
  <si>
    <t>11 April 1952</t>
  </si>
  <si>
    <t>13 December 1949</t>
  </si>
  <si>
    <t>15 May 1968</t>
  </si>
  <si>
    <t>19 January 2001</t>
  </si>
  <si>
    <t>23 May 1975</t>
  </si>
  <si>
    <t>22 November 1995</t>
  </si>
  <si>
    <t>6 February 1921</t>
  </si>
  <si>
    <t>21 August 2009</t>
  </si>
  <si>
    <t>19 September 1997</t>
  </si>
  <si>
    <t>10 May 1967</t>
  </si>
  <si>
    <t>26 December 1951</t>
  </si>
  <si>
    <t>16 September 1960</t>
  </si>
  <si>
    <t>24 May 1989</t>
  </si>
  <si>
    <t>16 March 2011</t>
  </si>
  <si>
    <t>15 January 1951</t>
  </si>
  <si>
    <t>9 December 1983</t>
  </si>
  <si>
    <t>13 March 1927</t>
  </si>
  <si>
    <t>13 September 1961</t>
  </si>
  <si>
    <t>24 January 1948</t>
  </si>
  <si>
    <t>15 June 2005</t>
  </si>
  <si>
    <t>29 March 1959</t>
  </si>
  <si>
    <t>19 June 2015</t>
  </si>
  <si>
    <t>25 December 2009</t>
  </si>
  <si>
    <t>7 August 1992</t>
  </si>
  <si>
    <t>10 January 2013</t>
  </si>
  <si>
    <t>31 August 1949</t>
  </si>
  <si>
    <t>29 May 2009</t>
  </si>
  <si>
    <t>9 January 1998</t>
  </si>
  <si>
    <t>19 December 1980</t>
  </si>
  <si>
    <t>22 January 2016</t>
  </si>
  <si>
    <t>8 April 2005</t>
  </si>
  <si>
    <t>20 July 1988</t>
  </si>
  <si>
    <t>20 June 1974</t>
  </si>
  <si>
    <t>4 July 1963</t>
  </si>
  <si>
    <t>15 December 1995</t>
  </si>
  <si>
    <t>22 June 1954</t>
  </si>
  <si>
    <t>19 January 2007</t>
  </si>
  <si>
    <t>4 November 1927</t>
  </si>
  <si>
    <t>19 October 1939</t>
  </si>
  <si>
    <t>25 March 1956</t>
  </si>
  <si>
    <t>14 December 1957</t>
  </si>
  <si>
    <t>1925</t>
  </si>
  <si>
    <t>1 June 1985</t>
  </si>
  <si>
    <t>13 October 1958</t>
  </si>
  <si>
    <t>21 May 2010</t>
  </si>
  <si>
    <t>25 June 1982</t>
  </si>
  <si>
    <t>28 August 1998</t>
  </si>
  <si>
    <t>24 February 1927</t>
  </si>
  <si>
    <t>22 June 1959</t>
  </si>
  <si>
    <t>17 June 2005</t>
  </si>
  <si>
    <t>10 October 1980</t>
  </si>
  <si>
    <t>9 September 2011</t>
  </si>
  <si>
    <t>25 December 2013</t>
  </si>
  <si>
    <t>18 December 1961</t>
  </si>
  <si>
    <t>17 March 2006</t>
  </si>
  <si>
    <t>4 January 2002</t>
  </si>
  <si>
    <t>9 January 2009</t>
  </si>
  <si>
    <t>6 March 1998</t>
  </si>
  <si>
    <t>12 April 1940</t>
  </si>
  <si>
    <t>23 February 1979</t>
  </si>
  <si>
    <t>12 January 2011</t>
  </si>
  <si>
    <t>17 January 1940</t>
  </si>
  <si>
    <t>5 April 1996</t>
  </si>
  <si>
    <t>1 November 1967</t>
  </si>
  <si>
    <t>9 August 1996</t>
  </si>
  <si>
    <t>26 March 2010</t>
  </si>
  <si>
    <t>29 May 1954</t>
  </si>
  <si>
    <t>4 March 2016</t>
  </si>
  <si>
    <t>8 January 2016</t>
  </si>
  <si>
    <t>6 August 1999</t>
  </si>
  <si>
    <t>19 October 2007</t>
  </si>
  <si>
    <t>30 May 2003</t>
  </si>
  <si>
    <t>21 November 2007</t>
  </si>
  <si>
    <t>23 February 1934</t>
  </si>
  <si>
    <t>9 April 2009</t>
  </si>
  <si>
    <t>3 October 2014</t>
  </si>
  <si>
    <t>10 October 2003</t>
  </si>
  <si>
    <t>27 September 2013</t>
  </si>
  <si>
    <t>25 November 2015</t>
  </si>
  <si>
    <t>15 May 2015</t>
  </si>
  <si>
    <t>17 August 1979</t>
  </si>
  <si>
    <t>18 October 1941</t>
  </si>
  <si>
    <t>4 February 2005</t>
  </si>
  <si>
    <t>6 February 1987</t>
  </si>
  <si>
    <t>25 January 2008</t>
  </si>
  <si>
    <t>16 February 1955</t>
  </si>
  <si>
    <t>27 November 1976</t>
  </si>
  <si>
    <t>24 October 1969</t>
  </si>
  <si>
    <t>16 November 1959</t>
  </si>
  <si>
    <t>22 August 1986</t>
  </si>
  <si>
    <t>16 March 1967</t>
  </si>
  <si>
    <t>25 February 1994</t>
  </si>
  <si>
    <t>8 November 2013</t>
  </si>
  <si>
    <t>19 February 2010</t>
  </si>
  <si>
    <t>13 April 2001</t>
  </si>
  <si>
    <t>28 March 2014</t>
  </si>
  <si>
    <t>9 October 1987</t>
  </si>
  <si>
    <t>1 May 1958</t>
  </si>
  <si>
    <t>28 January 2005</t>
  </si>
  <si>
    <t>26 December 1959</t>
  </si>
  <si>
    <t>20 April 1977</t>
  </si>
  <si>
    <t>15 March 1940</t>
  </si>
  <si>
    <t>21 August 2014</t>
  </si>
  <si>
    <t>12 March 2010</t>
  </si>
  <si>
    <t>11 March 1984</t>
  </si>
  <si>
    <t>17 April 1980</t>
  </si>
  <si>
    <t>11 June 1993</t>
  </si>
  <si>
    <t>21 November 1955</t>
  </si>
  <si>
    <t>25 February 1983</t>
  </si>
  <si>
    <t>25 June 1963</t>
  </si>
  <si>
    <t>3 August 2007</t>
  </si>
  <si>
    <t>26 October 2001</t>
  </si>
  <si>
    <t>27 January 1995</t>
  </si>
  <si>
    <t>25 August 1939</t>
  </si>
  <si>
    <t>17 June 1947</t>
  </si>
  <si>
    <t>3 December 1976</t>
  </si>
  <si>
    <t>2 May 2003</t>
  </si>
  <si>
    <t>1 April 2005</t>
  </si>
  <si>
    <t>5 June 1998</t>
  </si>
  <si>
    <t>26 October 1984</t>
  </si>
  <si>
    <t>5 January 1996</t>
  </si>
  <si>
    <t>30 June 1951</t>
  </si>
  <si>
    <t>2 November 2001</t>
  </si>
  <si>
    <t>12 February 1993</t>
  </si>
  <si>
    <t>15 July 2011</t>
  </si>
  <si>
    <t>2 October 2015</t>
  </si>
  <si>
    <t>12 December 2002</t>
  </si>
  <si>
    <t>20 June 1975</t>
  </si>
  <si>
    <t>20 September 1967</t>
  </si>
  <si>
    <t>18 December 1975</t>
  </si>
  <si>
    <t>23 February 1996</t>
  </si>
  <si>
    <t>21 September 1975</t>
  </si>
  <si>
    <t>17 December 1982</t>
  </si>
  <si>
    <t>12 December 2008</t>
  </si>
  <si>
    <t>20 September 2013</t>
  </si>
  <si>
    <t>4 May 2012</t>
  </si>
  <si>
    <t>25 December 2014</t>
  </si>
  <si>
    <t>25 December 2010</t>
  </si>
  <si>
    <t>22 November 1961</t>
  </si>
  <si>
    <t>9 July 2003</t>
  </si>
  <si>
    <t>1 August 2014</t>
  </si>
  <si>
    <t>18 January 1967</t>
  </si>
  <si>
    <t>10 August 2011</t>
  </si>
  <si>
    <t>30 July 1952</t>
  </si>
  <si>
    <t>2 August 1986</t>
  </si>
  <si>
    <t>2 September 1953</t>
  </si>
  <si>
    <t>12 September 1938</t>
  </si>
  <si>
    <t>25 December 2002</t>
  </si>
  <si>
    <t>22 June 1966</t>
  </si>
  <si>
    <t>6 September 1946</t>
  </si>
  <si>
    <t>22 November 1991</t>
  </si>
  <si>
    <t>2 August 2012</t>
  </si>
  <si>
    <t>9 March 2001</t>
  </si>
  <si>
    <t>September 1959</t>
  </si>
  <si>
    <t>16 July 1988</t>
  </si>
  <si>
    <t>30 July 2004</t>
  </si>
  <si>
    <t>24 November 1955</t>
  </si>
  <si>
    <t>releasecountry</t>
  </si>
  <si>
    <t>date</t>
  </si>
  <si>
    <t>substring3</t>
  </si>
  <si>
    <t>genre|</t>
  </si>
  <si>
    <t>substring4</t>
  </si>
  <si>
    <t>step1</t>
  </si>
  <si>
    <t>step2</t>
  </si>
  <si>
    <t>USA</t>
  </si>
  <si>
    <t>Italy</t>
  </si>
  <si>
    <t>UK</t>
  </si>
  <si>
    <t>France</t>
  </si>
  <si>
    <t>Philippines</t>
  </si>
  <si>
    <t>Australia</t>
  </si>
  <si>
    <t>WestGermany</t>
  </si>
  <si>
    <t>Japan</t>
  </si>
  <si>
    <t>SouthKorea</t>
  </si>
  <si>
    <t>Sweden</t>
  </si>
  <si>
    <t>Iran</t>
  </si>
  <si>
    <t>India</t>
  </si>
  <si>
    <t>Denmark</t>
  </si>
  <si>
    <t>Germany</t>
  </si>
  <si>
    <t>Argentina</t>
  </si>
  <si>
    <t>Netherlands</t>
  </si>
  <si>
    <t>HongKong</t>
  </si>
  <si>
    <t>China</t>
  </si>
  <si>
    <t>Singapore</t>
  </si>
  <si>
    <t>Austria</t>
  </si>
  <si>
    <t>Stephen King (short story "Rita Hayworth and Shawshank Redemption"), Frank Darabont (screenplay)</t>
  </si>
  <si>
    <t>Thomas Keneally (book), Steven Zaillian (screenplay)</t>
  </si>
  <si>
    <t>Reginald Rose (story), Reginald Rose (screenplay)</t>
  </si>
  <si>
    <t>Chuck Palahniuk (novel), Jim Uhls (screenplay)</t>
  </si>
  <si>
    <t>Winston Groom (novel), Eric Roth (screenplay)</t>
  </si>
  <si>
    <t>Lilly Wachowski (as The Wachowski Brothers), Lana Wachowski (as The Wachowski Brothers)</t>
  </si>
  <si>
    <t>Paulo Lins (novel), BrÃ¡ulio Mantovani (screenplay)</t>
  </si>
  <si>
    <t>Thomas Harris (novel), Ted Tally (screenplay)</t>
  </si>
  <si>
    <t>Vincenzo Cerami (story), Roberto Benigni (story)</t>
  </si>
  <si>
    <t>Jonathan Nolan, Christopher Nolan</t>
  </si>
  <si>
    <t>Joseph Stefano (screenplay), Robert Bloch (novel)</t>
  </si>
  <si>
    <t>John Michael Hayes (screenplay), Cornell Woolrich (based on the short story by)</t>
  </si>
  <si>
    <t>Stephen King (novel), Frank Darabont (screenplay)</t>
  </si>
  <si>
    <t>James Cameron, William Wisher Jr. (as William Wisher)</t>
  </si>
  <si>
    <t>Ronald Harwood (screenplay), Wladyslaw Szpilman (book)</t>
  </si>
  <si>
    <t>Robert Zemeckis, Bob Gale</t>
  </si>
  <si>
    <t>Christopher Nolan (screenplay), Jonathan Nolan (short story "Memento Mori")</t>
  </si>
  <si>
    <t>Akiyuki Nosaka (novel), Isao Takahata</t>
  </si>
  <si>
    <t>Herman J. Mankiewicz (original screen play), Orson Welles (original screen play)</t>
  </si>
  <si>
    <t>Wolfgang Petersen (screenplay), Lothar G. Buchheim (novel)</t>
  </si>
  <si>
    <t>Thea von Harbou (script), Fritz Lang (script)</t>
  </si>
  <si>
    <t>Stanley Kubrick (screenplay), Anthony Burgess (novel)</t>
  </si>
  <si>
    <t>Harper Lee (based on her novel "To Kill a Mockingbird"), Horton Foote (screenplay)</t>
  </si>
  <si>
    <t>Peter Shaffer (original stage play), Peter Shaffer (original screenplay)</t>
  </si>
  <si>
    <t>Adolph Green (story), Betty Comden (story)</t>
  </si>
  <si>
    <t>Stanley Kubrick (screenplay), Arthur C. Clarke (screenplay)</t>
  </si>
  <si>
    <t>Billy Wilder, I.A.L. Diamond</t>
  </si>
  <si>
    <t>Thea von Harbou (screenplay), Thea von Harbou (novel)</t>
  </si>
  <si>
    <t>John Huston (screenplay), B. Traven (based on the novel by)</t>
  </si>
  <si>
    <t>Tobias Lindholm (screenplay), Thomas Vinterberg (screenplay)</t>
  </si>
  <si>
    <t>Graham Greene (by), Graham Greene (screen play)</t>
  </si>
  <si>
    <t>Matt Damon, Ben Affleck</t>
  </si>
  <si>
    <t>Emma Donoghue (screenplay), Emma Donoghue (based on the novel by)</t>
  </si>
  <si>
    <t>Sidney Buchman (screen play), Lewis R. Foster (story)</t>
  </si>
  <si>
    <t>Ingmar Bergman (play), Ingmar Bergman (screenplay)</t>
  </si>
  <si>
    <t>Hayao Miyazaki (screenplay), Diana Wynne Jones (novel) (as Daiana Win JÃ´nzu)</t>
  </si>
  <si>
    <t>Terence Winter (screenplay), Jordan Belfort (book)</t>
  </si>
  <si>
    <t>Abby Mann, Abby Mann (based on his original story by)</t>
  </si>
  <si>
    <t>Akiva Goldsman, Sylvia Nasar (book)</t>
  </si>
  <si>
    <t>Margaret Mitchell (story), Sidney Howard (screenplay)</t>
  </si>
  <si>
    <t>Irvine Welsh (novel), John Hodge (screenplay)</t>
  </si>
  <si>
    <t>Frederick Knott (screen play), Frederick Knott (adapted from his play)</t>
  </si>
  <si>
    <t>Sean Penn (screenplay), Jon Krakauer (book)</t>
  </si>
  <si>
    <t>Bill Lancaster (screenplay), John W. Campbell Jr. (story)</t>
  </si>
  <si>
    <t>Robert Riskin (screen play), Samuel Hopkins Adams (based on the short story by)</t>
  </si>
  <si>
    <t>Gillian Flynn (screenplay), Gillian Flynn (novel)</t>
  </si>
  <si>
    <t>Josh Singer, Tom McCarthy</t>
  </si>
  <si>
    <t>John Huston (screenplay), Dashiell Hammett (based upon the novel by)</t>
  </si>
  <si>
    <t>Keir Pearson, Terry George</t>
  </si>
  <si>
    <t>Paul Thomas Anderson (screenplay), Upton Sinclair (novel)</t>
  </si>
  <si>
    <t>John Ridley (screenplay), Solomon Northup (based on "Twelve Years a Slave" by)</t>
  </si>
  <si>
    <t>Laeta Kalogridis (screenplay), Dennis Lehane (novel)</t>
  </si>
  <si>
    <t>William Goldman (book), William Goldman (screenplay)</t>
  </si>
  <si>
    <t>Orson Welles (screenplay), Whit Masterson (based on the novel "Badge Of Evil" by)</t>
  </si>
  <si>
    <t>Paul Haggis (screenplay), F.X. Toole (stories)</t>
  </si>
  <si>
    <t>Lew Wallace (novel) (as General Lew Wallace), Karl Tunberg (screenplay)</t>
  </si>
  <si>
    <t>Woody Allen, Marshall Brickman</t>
  </si>
  <si>
    <t>Nunnally Johnson (screen play), John Steinbeck (based on the novel by)</t>
  </si>
  <si>
    <t>Stephen P. Lindsey (screenplay), Kaneto ShindÃ´ (motion picture "Hachiko monogatari")</t>
  </si>
  <si>
    <t>Richard Linklater, Kim Krizan</t>
  </si>
  <si>
    <t>Robert E. Sherwood (screen play), MacKinlay Kantor (from a novel by) (as Mackinlay Kantor)</t>
  </si>
  <si>
    <t>Steve Kloves (screenplay), J.K. Rowling (novel)</t>
  </si>
  <si>
    <t>Drew Goddard (screenplay), Andy Weir (book)</t>
  </si>
  <si>
    <t>Alan Mak, Felix Chong</t>
  </si>
  <si>
    <t>Stanley Kubrick (written for the screen by), William Makepeace Thackeray (novel)</t>
  </si>
  <si>
    <t>Edmond Wong (screenplay), Tai-Li Chan</t>
  </si>
  <si>
    <t>Graham Moore, Andrew Hodges (book)</t>
  </si>
  <si>
    <t>Tate Taylor (screenplay), Kathryn Stockett (novel)</t>
  </si>
  <si>
    <t>Carl Foreman (screenplay), John W. Cunningham (magazine story "The Tin Star")</t>
  </si>
  <si>
    <t>Charles Spaak (scenario and dialogue), Jean Renoir (scenario and dialogue)</t>
  </si>
  <si>
    <t>Wendell Mayes (screenplay), John D. Voelker (based on the novel by) (as Robert Traver)</t>
  </si>
  <si>
    <t>Davis Grubb (from the novel by), James Agee (screen play)</t>
  </si>
  <si>
    <t>Mario Puzo (screenplay), Francis Ford Coppola (screenplay)</t>
  </si>
  <si>
    <t>Francis Ford Coppola (screenplay), Mario Puzo (screenplay)</t>
  </si>
  <si>
    <t>Jonathan Nolan (screenplay), Christopher Nolan (screenplay)</t>
  </si>
  <si>
    <t>Quentin Tarantino (story), Roger Avary (story)</t>
  </si>
  <si>
    <t>J.R.R. Tolkien (novel), Fran Walsh (screenplay)</t>
  </si>
  <si>
    <t>Luciano Vincenzoni (story), Sergio Leone (story)</t>
  </si>
  <si>
    <t>Leigh Brackett (screenplay), Lawrence Kasdan (screenplay)</t>
  </si>
  <si>
    <t>Lawrence Hauben (screenplay), Bo Goldman (screenplay)</t>
  </si>
  <si>
    <t>Nicholas Pileggi (book), Nicholas Pileggi (screenplay)</t>
  </si>
  <si>
    <t>Akira Kurosawa (screenplay), Shinobu Hashimoto (screenplay)</t>
  </si>
  <si>
    <t>Andrew Kevin Walker</t>
  </si>
  <si>
    <t>Frances Goodrich (screenplay), Albert Hackett (screenplay)</t>
  </si>
  <si>
    <t>Christopher McQuarrie</t>
  </si>
  <si>
    <t>Sergio Donati (screenplay), Sergio Leone (screenplay)</t>
  </si>
  <si>
    <t>Robert Rodat</t>
  </si>
  <si>
    <t>Julius J. Epstein (screenplay), Philip G. Epstein (screenplay)</t>
  </si>
  <si>
    <t>David McKenna</t>
  </si>
  <si>
    <t>Lawrence Kasdan (screenplay), George Lucas (story)</t>
  </si>
  <si>
    <t>William Monahan (screenplay), Alan Mak</t>
  </si>
  <si>
    <t>David Franzoni (story), David Franzoni (screenplay)</t>
  </si>
  <si>
    <t>John Milius, Francis Ford Coppola (as Francis Coppola)</t>
  </si>
  <si>
    <t>Stanley Kubrick (screenplay), Terry Southern (screenplay)</t>
  </si>
  <si>
    <t>Charles Brackett, Billy Wilder</t>
  </si>
  <si>
    <t>Irene Mecchi (screenplay), Jonathan Roberts (screenplay)2</t>
  </si>
  <si>
    <t>Dan O'Bannon (story), Ronald Shusett (story)</t>
  </si>
  <si>
    <t>Giuseppe Tornatore (story), Giuseppe Tornatore (screenplay)</t>
  </si>
  <si>
    <t>Stephen King (novel), Stanley Kubrick (screenplay)</t>
  </si>
  <si>
    <t>Stanley Kubrick (screenplay), Calder Willingham (screenplay)</t>
  </si>
  <si>
    <t>Andrew Stanton (original story by), Pete Docter (original story by)</t>
  </si>
  <si>
    <t>Alan Ball</t>
  </si>
  <si>
    <t>James Cameron (story), David Giler (story)</t>
  </si>
  <si>
    <t>Garon Tsuchiya (story), Nobuaki Minegishi (comic)</t>
  </si>
  <si>
    <t>Ernest Lehman</t>
  </si>
  <si>
    <t>Harry Grey (novel), Leonardo Benvenuti (screenplay)</t>
  </si>
  <si>
    <t>Alec Coppel (screenplay), Samuel A. Taylor (screenplay) (as Samuel Taylor)</t>
  </si>
  <si>
    <t>Lawrence Kasdan (screenplay), George Lucas (screenplay)</t>
  </si>
  <si>
    <t>Agatha Christie (in Agatha Christie's international stage success), Billy Wilder (screen play)</t>
  </si>
  <si>
    <t>Guillaume Laurant (scenario), Jean-Pierre Jeunet (scenario)</t>
  </si>
  <si>
    <t>Quentin Tarantino, Roger Avary (background radio dialog)</t>
  </si>
  <si>
    <t>Randall Wallace</t>
  </si>
  <si>
    <t>Hubert Selby Jr. (based on the book by), Hubert Selby Jr. (screenplay)</t>
  </si>
  <si>
    <t>Paul Schrader</t>
  </si>
  <si>
    <t>John Lasseter (story), Andrew Stanton (story)</t>
  </si>
  <si>
    <t>Billy Wilder (screenplay), Raymond Chandler (screenplay)</t>
  </si>
  <si>
    <t>T.E. Lawrence (writings), Robert Bolt (screenplay)</t>
  </si>
  <si>
    <t>Charlie Kaufman (story), Michel Gondry (story)</t>
  </si>
  <si>
    <t>Rhett Reese, Paul Wernick</t>
  </si>
  <si>
    <t>Lawrence Kasdan, J.J. Abrams</t>
  </si>
  <si>
    <t>Gustav Hasford (novel), Stanley Kubrick (screenplay)</t>
  </si>
  <si>
    <t>David S. Ward</t>
  </si>
  <si>
    <t>Cesare Zavattini (story), Luigi Bartolini (novel)</t>
  </si>
  <si>
    <t>Graham Chapman, John Cleese</t>
  </si>
  <si>
    <t>John Lasseter (original story by), Pete Docter (original story by)</t>
  </si>
  <si>
    <t>James Ellroy (novel), Brian Helgeland (screenplay)</t>
  </si>
  <si>
    <t>Sergio Leone (scenario), Fulvio Morsella (scenario)</t>
  </si>
  <si>
    <t>RyÃ»nosuke Akutagawa (stories), Akira Kurosawa (screenplay)</t>
  </si>
  <si>
    <t>Jeffrey Boam (screenplay), George Lucas (story)</t>
  </si>
  <si>
    <t>Joseph L. Mankiewicz (written for the screen by)</t>
  </si>
  <si>
    <t>Oliver Stone (screenplay)</t>
  </si>
  <si>
    <t>Akira Kurosawa (story), Akira Kurosawa (screenplay)</t>
  </si>
  <si>
    <t>Bob Kane (characters), David S. Goyer (story)</t>
  </si>
  <si>
    <t>Billy Wilder (screenplay), I.A.L. Diamond (screenplay)</t>
  </si>
  <si>
    <t>Pete Docter (original story by), Ronnie Del Carmen (original story by)</t>
  </si>
  <si>
    <t>Rajkumar Hirani, Abhijat Joshi</t>
  </si>
  <si>
    <t>David Webb Peoples</t>
  </si>
  <si>
    <t>Pete Docter (story), Bob Peterson (story)</t>
  </si>
  <si>
    <t>Jake LaMotta (based on the book by) (as Jake La Motta), Joseph Carter (with)</t>
  </si>
  <si>
    <t>Bernd Eichinger (screenplay), Joachim Fest (book)</t>
  </si>
  <si>
    <t>Roderick Thorp (novel), Jeb Stuart (screenplay)</t>
  </si>
  <si>
    <t>Robert Towne</t>
  </si>
  <si>
    <t>Paul Brickhill (book), James Clavell (screenplay)</t>
  </si>
  <si>
    <t>Budd Schulberg (screenplay), Budd Schulberg (based upon an original story by)</t>
  </si>
  <si>
    <t>Carl Mayer (scenario), Hermann Sudermann (from an original theme by)</t>
  </si>
  <si>
    <t>Akira Kurosawa, Shinobu Hashimoto</t>
  </si>
  <si>
    <t>Pierre Boulle (novel), Carl Foreman (screenplay)</t>
  </si>
  <si>
    <t>Akira Kurosawa (screenplay), Hideo Oguni (screenplay)</t>
  </si>
  <si>
    <t>Eduardo Sacheri, Juan JosÃ© Campanella</t>
  </si>
  <si>
    <t>Hampton Fancher (screenplay), David Webb Peoples (screenplay) (as David Peoples)</t>
  </si>
  <si>
    <t>Buster Keaton, Clyde Bruckman</t>
  </si>
  <si>
    <t>Christopher De Vore (screenplay), Eric Bergren (screenplay)</t>
  </si>
  <si>
    <t>Gavin O'Connor (screenplay), Anthony Tambakis (screenplay)</t>
  </si>
  <si>
    <t>Lilly Wachowski (screenplay) (as The Wachowski Brothers), Lana Wachowski (screenplay) (as The Wachowski Brothers)</t>
  </si>
  <si>
    <t>Nick Schenk (screenplay), Dave Johannson (story)</t>
  </si>
  <si>
    <t>Daphne Du Maurier (celebrated novel), Robert E. Sherwood (screen play)</t>
  </si>
  <si>
    <t>Michael Cimino (story), Deric Washburn (story)</t>
  </si>
  <si>
    <t>Denis Villeneuve (scenario), Wajdi Mouawad (play)</t>
  </si>
  <si>
    <t>Donn Pearce (screenplay), Frank Pierson (screenplay) (as Frank R. Pierson)</t>
  </si>
  <si>
    <t>William Davies (screenplay) (as Will Davies), Dean DeBlois (screenplay)</t>
  </si>
  <si>
    <t>Byron Howard (story), Jared Bush (story)</t>
  </si>
  <si>
    <t>Mark L. Smith (screenplay), Alejandro GonzÃ¡lez IÃ±Ã¡rritu (screenplay) (as Alejandro G. IÃ±Ã¡rritu)</t>
  </si>
  <si>
    <t>Andrew Stanton (original story by), Andrew Stanton (screenplay)</t>
  </si>
  <si>
    <t>Joel Coen (screenplay), Ethan Coen (screenplay)</t>
  </si>
  <si>
    <t>Quentin Tarantino, Quentin Tarantino (character The Bride) (as Q)</t>
  </si>
  <si>
    <t>Peter Morgan</t>
  </si>
  <si>
    <t>George Miller, Brendan McCarthy</t>
  </si>
  <si>
    <t>Georges Arnaud (novel), Henri-Georges Clouzot (adaptation) (as H.G. Clouzot)</t>
  </si>
  <si>
    <t>Paddy Chayefsky</t>
  </si>
  <si>
    <t>William Goldman</t>
  </si>
  <si>
    <t>FranÃ§ois Truffaut (scenario), Marcel Moussy (adaptation) (as M. Moussy)</t>
  </si>
  <si>
    <t>Stephen King (novel), Raynold Gideon (screenplay)</t>
  </si>
  <si>
    <t>Ingmar Bergman (story)</t>
  </si>
  <si>
    <t>Gerry Conlon (autobiographical book "Proved Innocent"), Terry George (screenplay)</t>
  </si>
  <si>
    <t>Guillermo Arriaga (as Guillermo Arriaga JordÃ¡n)</t>
  </si>
  <si>
    <t>Stefan Zweig (inspired by the writings of), Wes Anderson (screenplay)</t>
  </si>
  <si>
    <t>Hayao Miyazaki (comic), Hayao Miyazaki (screenplay)</t>
  </si>
  <si>
    <t>Arkadiy Strugatskiy (novel), Boris Strugatskiy (novel)</t>
  </si>
  <si>
    <t>Michael Crichton (novel), Michael Crichton (screenplay)</t>
  </si>
  <si>
    <t>Pierre Boileau (novel) (as Boileau), Thomas Narcejac (novel) (as Narcejac)</t>
  </si>
  <si>
    <t>John Briley</t>
  </si>
  <si>
    <t>Federico Fellini (story), Ennio Flaiano (story)</t>
  </si>
  <si>
    <t>Tony Gilroy (screenplay), Scott Z. Burns (screenplay)</t>
  </si>
  <si>
    <t>Noel Langley (screenplay), Florence Ryerson (screenplay)</t>
  </si>
  <si>
    <t>Sylvester Stallone</t>
  </si>
  <si>
    <t>Joon Ho Bong, Kwang-rim Kim (play)</t>
  </si>
  <si>
    <t>Frank Miller (graphic novels)</t>
  </si>
  <si>
    <t>Andrew Niccol</t>
  </si>
  <si>
    <t>James Cameron, Gale Anne Hurd</t>
  </si>
  <si>
    <t>Chris Marker (film La JetÃ©e), David Webb Peoples (screenplay) (as David Peoples)</t>
  </si>
  <si>
    <t>Raymond Chandler (screen play), Czenzi Ormonde (screen play)</t>
  </si>
  <si>
    <t>Pete Docter (original story by), Jill Culton (original story by)</t>
  </si>
  <si>
    <t>Danny Rubin (screenplay), Harold Ramis (screenplay)</t>
  </si>
  <si>
    <t>Peter Benchley (screenplay), Carl Gottlieb (screenplay)</t>
  </si>
  <si>
    <t>Franco Solinas, Franco Solinas (story) (as F. Solinas)</t>
  </si>
  <si>
    <t>Frank Pierson (screenplay), P.F. Kluge (based upon a magazine article by)</t>
  </si>
  <si>
    <t>Aaron Guzikowski</t>
  </si>
  <si>
    <t>Joss Whedon (screenplay), Zak Penn (story)</t>
  </si>
  <si>
    <t>David Seidler (screenplay)</t>
  </si>
  <si>
    <t>Hideo Oguni (screenplay), Shinobu Hashimoto (screenplay)</t>
  </si>
  <si>
    <t>Ted Elliott (screen story), Terry Rossio (screen story)</t>
  </si>
  <si>
    <t>James Gunn, Nicole Perlman</t>
  </si>
  <si>
    <t>Adriano Bolzoni (story) (as A. Bonzzoni), VÃ­ctor AndrÃ©s Catena (story)</t>
  </si>
  <si>
    <t>Ian McLellan Hunter (screenplay), John Dighton (screenplay)</t>
  </si>
  <si>
    <t>Jeff Nathanson (screenplay), Frank Abagnale Jr. (book) (as Frank W. Abagnale)</t>
  </si>
  <si>
    <t>Ernest Lehman (screenplay)</t>
  </si>
  <si>
    <t>Ben Hecht</t>
  </si>
  <si>
    <t>Linda Woolverton (animation screenplay by), Brenda Chapman (story)</t>
  </si>
  <si>
    <t>Akhilesh Jaiswal, Anurag Kashyap</t>
  </si>
  <si>
    <t>Katsuhiro Ã”tomo (screenplay) (as Katsuhiro Otomo), IzÃ´ Hashimoto (screenplay)</t>
  </si>
  <si>
    <t>Richard Linklater (screenplay), Julie Delpy (screenplay)</t>
  </si>
  <si>
    <t>Tim Robbins, Morgan Freeman, Bob Gunton</t>
  </si>
  <si>
    <t>Marlon Brando, Al Pacino, James Caan</t>
  </si>
  <si>
    <t>Al Pacino, Robert De Niro, Robert Duvall</t>
  </si>
  <si>
    <t>Christian Bale, Heath Ledger, Aaron Eckhart</t>
  </si>
  <si>
    <t>Liam Neeson, Ralph Fiennes, Ben Kingsley</t>
  </si>
  <si>
    <t>John Travolta, Uma Thurman, Samuel L. Jackson</t>
  </si>
  <si>
    <t>Henry Fonda, Lee J. Cobb, Martin Balsam</t>
  </si>
  <si>
    <t>Elijah Wood, Viggo Mortensen, Ian McKellen</t>
  </si>
  <si>
    <t>Clint Eastwood, Eli Wallach, Lee Van Cleef</t>
  </si>
  <si>
    <t>Brad Pitt, Edward Norton, Helena Bonham Carter</t>
  </si>
  <si>
    <t>Elijah Wood, Ian McKellen, Orlando Bloom</t>
  </si>
  <si>
    <t>Mark Hamill, Harrison Ford, Carrie Fisher</t>
  </si>
  <si>
    <t>Tom Hanks, Robin Wright, Gary Sinise</t>
  </si>
  <si>
    <t>Leonardo DiCaprio, Joseph Gordon-Levitt, Ellen Page</t>
  </si>
  <si>
    <t>Elijah Wood, Ian McKellen, Viggo Mortensen</t>
  </si>
  <si>
    <t>Jack Nicholson, Louise Fletcher, Michael Berryman</t>
  </si>
  <si>
    <t>Robert De Niro, Ray Liotta, Joe Pesci</t>
  </si>
  <si>
    <t>Keanu Reeves, Laurence Fishburne, Carrie-Anne Moss</t>
  </si>
  <si>
    <t>ToshirÃ´ Mifune, Takashi Shimura, Keiko Tsushima</t>
  </si>
  <si>
    <t>Alexandre Rodrigues, Matheus Nachtergaele, Leandro Firmino</t>
  </si>
  <si>
    <t>Morgan Freeman, Brad Pitt, Kevin Spacey</t>
  </si>
  <si>
    <t>Jodie Foster, Anthony Hopkins, Lawrence A. Bonney</t>
  </si>
  <si>
    <t>James Stewart, Donna Reed, Lionel Barrymore</t>
  </si>
  <si>
    <t>Kevin Spacey, Gabriel Byrne, Chazz Palminteri</t>
  </si>
  <si>
    <t>Roberto Benigni, Nicoletta Braschi, Giorgio Cantarini</t>
  </si>
  <si>
    <t>Jean Reno, Gary Oldman, Natalie Portman</t>
  </si>
  <si>
    <t>Henry Fonda, Charles Bronson, Claudia Cardinale</t>
  </si>
  <si>
    <t>Daveigh Chase, Suzanne Pleshette, Miyu Irino</t>
  </si>
  <si>
    <t>Tom Hanks, Matt Damon, Tom Sizemore</t>
  </si>
  <si>
    <t>Matthew McConaughey, Anne Hathaway, Jessica Chastain</t>
  </si>
  <si>
    <t>Humphrey Bogart, Ingrid Bergman, Paul Henreid</t>
  </si>
  <si>
    <t>Edward Norton, Edward Furlong, Beverly D'Angelo</t>
  </si>
  <si>
    <t>Charles Chaplin, Virginia Cherrill, Florence Lee</t>
  </si>
  <si>
    <t>Anthony Perkins, Janet Leigh, Vera Miles</t>
  </si>
  <si>
    <t>Harrison Ford, Karen Allen, Paul Freeman</t>
  </si>
  <si>
    <t>James Stewart, Grace Kelly, Wendell Corey</t>
  </si>
  <si>
    <t>FranÃ§ois Cluzet, Omar Sy, Anne Le Ny</t>
  </si>
  <si>
    <t>Charles Chaplin, Paulette Goddard, Henry Bergman</t>
  </si>
  <si>
    <t>Tom Hanks, Michael Clarke Duncan, David Morse</t>
  </si>
  <si>
    <t>Arnold Schwarzenegger, Linda Hamilton, Edward Furlong</t>
  </si>
  <si>
    <t>Adrien Brody, Thomas Kretschmann, Frank Finlay</t>
  </si>
  <si>
    <t>Leonardo DiCaprio, Matt Damon, Jack Nicholson</t>
  </si>
  <si>
    <t>Michael J. Fox, Christopher Lloyd, Lea Thompson</t>
  </si>
  <si>
    <t>Miles Teller, J.K. Simmons, Melissa Benoist</t>
  </si>
  <si>
    <t>Guy Pearce, Carrie-Anne Moss, Joe Pantoliano</t>
  </si>
  <si>
    <t>Russell Crowe, Joaquin Phoenix, Connie Nielsen</t>
  </si>
  <si>
    <t>Martin Sheen, Marlon Brando, Robert Duvall</t>
  </si>
  <si>
    <t>Christian Bale, Hugh Jackman, Scarlett Johansson</t>
  </si>
  <si>
    <t>Peter Sellers, George C. Scott, Sterling Hayden</t>
  </si>
  <si>
    <t>William Holden, Gloria Swanson, Erich von Stroheim</t>
  </si>
  <si>
    <t>Matthew Broderick, Jeremy Irons, James Earl Jones</t>
  </si>
  <si>
    <t>Sigourney Weaver, Tom Skerritt, John Hurt</t>
  </si>
  <si>
    <t>Charles Chaplin, Paulette Goddard, Jack Oakie</t>
  </si>
  <si>
    <t>Ulrich MÃ¼he, Martina Gedeck, Sebastian Koch</t>
  </si>
  <si>
    <t>Philippe Noiret, Enzo Cannavale, Antonella Attili</t>
  </si>
  <si>
    <t>Jamie Foxx, Christoph Waltz, Leonardo DiCaprio</t>
  </si>
  <si>
    <t>Jack Nicholson, Shelley Duvall, Danny Lloyd</t>
  </si>
  <si>
    <t>Kirk Douglas, Ralph Meeker, Adolphe Menjou</t>
  </si>
  <si>
    <t>Tsutomu Tatsumi, Ayano Shiraishi, Akemi Yamaguchi</t>
  </si>
  <si>
    <t>Christian Bale, Tom Hardy, Anne Hathaway</t>
  </si>
  <si>
    <t>Ben Burtt, Elissa Knight, Jeff Garlin</t>
  </si>
  <si>
    <t>Kevin Spacey, Annette Bening, Thora Birch</t>
  </si>
  <si>
    <t>Sigourney Weaver, Michael Biehn, Carrie Henn</t>
  </si>
  <si>
    <t>YÃ´ji Matsuda, Yuriko Ishida, YÃ»ko Tanaka</t>
  </si>
  <si>
    <t>Min-sik Choi, Ji-tae Yu, Hye-jeong Kang</t>
  </si>
  <si>
    <t>Orson Welles, Joseph Cotten, Dorothy Comingore</t>
  </si>
  <si>
    <t>Cary Grant, Eva Marie Saint, James Mason</t>
  </si>
  <si>
    <t>Robert De Niro, James Woods, Elizabeth McGovern</t>
  </si>
  <si>
    <t>James Stewart, Kim Novak, Barbara Bel Geddes</t>
  </si>
  <si>
    <t>JÃ¼rgen Prochnow, Herbert GrÃ¶nemeyer, Klaus Wennemann</t>
  </si>
  <si>
    <t>Peter Lorre, Ellen Widmann, Inge Landgut</t>
  </si>
  <si>
    <t>Tyrone Power, Marlene Dietrich, Charles Laughton</t>
  </si>
  <si>
    <t>Audrey Tautou, Mathieu Kassovitz, Rufus</t>
  </si>
  <si>
    <t>Harvey Keitel, Tim Roth, Michael Madsen</t>
  </si>
  <si>
    <t>Mel Gibson, Sophie Marceau, Patrick McGoohan</t>
  </si>
  <si>
    <t>Ellen Burstyn, Jared Leto, Jennifer Connelly</t>
  </si>
  <si>
    <t>Malcolm McDowell, Patrick Magee, Michael Bates</t>
  </si>
  <si>
    <t>Robert De Niro, Jodie Foster, Cybill Shepherd</t>
  </si>
  <si>
    <t>Tom Hanks, Tim Allen, Joan Cusack</t>
  </si>
  <si>
    <t>Fred MacMurray, Barbara Stanwyck, Edward G. Robinson</t>
  </si>
  <si>
    <t>Gregory Peck, John Megna, Frank Overton</t>
  </si>
  <si>
    <t>Peter O'Toole, Alec Guinness, Anthony Quinn</t>
  </si>
  <si>
    <t>Jim Carrey, Kate Winslet, Tom Wilkinson</t>
  </si>
  <si>
    <t>Ryan Reynolds, Morena Baccarin, T.J. Miller</t>
  </si>
  <si>
    <t>Daisy Ridley, John Boyega, Oscar Isaac</t>
  </si>
  <si>
    <t>Matthew Modine, R. Lee Ermey, Vincent D'Onofrio</t>
  </si>
  <si>
    <t>F. Murray Abraham, Tom Hulce, Elizabeth Berridge</t>
  </si>
  <si>
    <t>Paul Newman, Robert Redford, Robert Shaw</t>
  </si>
  <si>
    <t>Gene Kelly, Donald O'Connor, Debbie Reynolds</t>
  </si>
  <si>
    <t>Lamberto Maggiorani, Enzo Staiola, Lianella Carell</t>
  </si>
  <si>
    <t>Keir Dullea, Gary Lockwood, William Sylvester</t>
  </si>
  <si>
    <t>Jason Statham, Brad Pitt, Benicio Del Toro</t>
  </si>
  <si>
    <t>Graham Chapman, John Cleese, Eric Idle</t>
  </si>
  <si>
    <t>Tom Hanks, Tim Allen, Don Rickles</t>
  </si>
  <si>
    <t>Charles Chaplin, Edna Purviance, Jackie Coogan</t>
  </si>
  <si>
    <t>Brad Pitt, Diane Kruger, Eli Roth</t>
  </si>
  <si>
    <t>Kevin Spacey, Russell Crowe, Guy Pearce</t>
  </si>
  <si>
    <t>Clint Eastwood, Lee Van Cleef, Gian Maria VolontÃ¨</t>
  </si>
  <si>
    <t>ToshirÃ´ Mifune, Machiko KyÃ´, Masayuki Mori</t>
  </si>
  <si>
    <t>Jack Lemmon, Shirley MacLaine, Fred MacMurray</t>
  </si>
  <si>
    <t>Harrison Ford, Sean Connery, Alison Doody</t>
  </si>
  <si>
    <t>Peyman Moaadi, Leila Hatami, Sareh Bayat</t>
  </si>
  <si>
    <t>Bette Davis, Anne Baxter, George Sanders</t>
  </si>
  <si>
    <t>Al Pacino, Michelle Pfeiffer, Steven Bauer</t>
  </si>
  <si>
    <t>Brigitte Helm, Alfred Abel, Gustav FrÃ¶hlich</t>
  </si>
  <si>
    <t>ToshirÃ´ Mifune, EijirÃ´ TÃ´no, Tatsuya Nakadai</t>
  </si>
  <si>
    <t>Humphrey Bogart, Walter Huston, Tim Holt</t>
  </si>
  <si>
    <t>Christian Bale, Michael Caine, Ken Watanabe</t>
  </si>
  <si>
    <t>Marilyn Monroe, Tony Curtis, Jack Lemmon</t>
  </si>
  <si>
    <t>Amy Poehler, Bill Hader, Lewis Black</t>
  </si>
  <si>
    <t>Aamir Khan, Madhavan, Mona Singh</t>
  </si>
  <si>
    <t>Clint Eastwood, Gene Hackman, Morgan Freeman</t>
  </si>
  <si>
    <t>Mads Mikkelsen, Thomas Bo Larsen, Annika Wedderkopp</t>
  </si>
  <si>
    <t>Orson Welles, Joseph Cotten, Alida Valli</t>
  </si>
  <si>
    <t>Edward Asner, Jordan Nagai, John Ratzenberger</t>
  </si>
  <si>
    <t>Robin Williams, Matt Damon, Ben Affleck</t>
  </si>
  <si>
    <t>Robert De Niro, Cathy Moriarty, Joe Pesci</t>
  </si>
  <si>
    <t>Brie Larson, Jacob Tremblay, Sean Bridgers</t>
  </si>
  <si>
    <t>Bruno Ganz, Alexandra Maria Lara, Ulrich Matthes</t>
  </si>
  <si>
    <t>Bruce Willis, Alan Rickman, Bonnie Bedelia</t>
  </si>
  <si>
    <t>Jack Nicholson, Faye Dunaway, John Huston</t>
  </si>
  <si>
    <t>Steve McQueen, James Garner, Richard Attenborough</t>
  </si>
  <si>
    <t>Al Pacino, Robert De Niro, Val Kilmer</t>
  </si>
  <si>
    <t>Marlon Brando, Karl Malden, Lee J. Cobb</t>
  </si>
  <si>
    <t>Ivana Baquero, Ariadna Gil, Sergi LÃ³pez</t>
  </si>
  <si>
    <t>Hitoshi Takagi, Noriko Hidaka, Chika Sakamoto</t>
  </si>
  <si>
    <t>George O'Brien, Janet Gaynor, Margaret Livingston</t>
  </si>
  <si>
    <t>James Stewart, Jean Arthur, Claude Rains</t>
  </si>
  <si>
    <t>Takashi Shimura, Nobuo Kaneko, Shin'ichi Himori</t>
  </si>
  <si>
    <t>William Holden, Alec Guinness, Jack Hawkins</t>
  </si>
  <si>
    <t>Charles Chaplin, Mack Swain, Tom Murray</t>
  </si>
  <si>
    <t>Tatsuya Nakadai, Akira Terao, Jinpachi Nezu</t>
  </si>
  <si>
    <t>Max von Sydow, Gunnar BjÃ¶rnstrand, Bengt Ekerot</t>
  </si>
  <si>
    <t>Ricardo DarÃ­n, Soledad Villamil, Pablo Rago</t>
  </si>
  <si>
    <t>Harrison Ford, Rutger Hauer, Sean Young</t>
  </si>
  <si>
    <t>Jason Flemyng, Dexter Fletcher, Nick Moran</t>
  </si>
  <si>
    <t>Buster Keaton, Marion Mack, Glen Cavender</t>
  </si>
  <si>
    <t>Victor SjÃ¶strÃ¶m, Bibi Andersson, Ingrid Thulin</t>
  </si>
  <si>
    <t>Chieko BaishÃ´, Takuya Kimura, Tatsuya GashÃ»in</t>
  </si>
  <si>
    <t>Robert De Niro, Sharon Stone, Joe Pesci</t>
  </si>
  <si>
    <t>Anthony Hopkins, John Hurt, Anne Bancroft</t>
  </si>
  <si>
    <t>Tom Hardy, Nick Nolte, Joel Edgerton</t>
  </si>
  <si>
    <t>Leonardo DiCaprio, Jonah Hill, Margot Robbie</t>
  </si>
  <si>
    <t>Spencer Tracy, Burt Lancaster, Richard Widmark</t>
  </si>
  <si>
    <t>Hugo Weaving, Natalie Portman, Rupert Graves</t>
  </si>
  <si>
    <t>Russell Crowe, Ed Harris, Jennifer Connelly</t>
  </si>
  <si>
    <t>Clint Eastwood, Bee Vang, Christopher Carley</t>
  </si>
  <si>
    <t>Jeff Bridges, John Goodman, Julianne Moore</t>
  </si>
  <si>
    <t>Laurence Olivier, Joan Fontaine, George Sanders</t>
  </si>
  <si>
    <t>Robert De Niro, Christopher Walken, John Cazale</t>
  </si>
  <si>
    <t>Lubna Azabal, MÃ©lissa DÃ©sormeaux-Poulin, Maxim Gaudette</t>
  </si>
  <si>
    <t>Clark Gable, Vivien Leigh, Thomas Mitchell</t>
  </si>
  <si>
    <t>William H. Macy, Frances McDormand, Steve Buscemi</t>
  </si>
  <si>
    <t>Paul Newman, George Kennedy, Strother Martin</t>
  </si>
  <si>
    <t>Ewan McGregor, Ewen Bremner, Jonny Lee Miller</t>
  </si>
  <si>
    <t>Jay Baruchel, Gerard Butler, Christopher Mintz-Plasse</t>
  </si>
  <si>
    <t>Ray Milland, Grace Kelly, Robert Cummings</t>
  </si>
  <si>
    <t>Ginnifer Goodwin, Jason Bateman, Idris Elba</t>
  </si>
  <si>
    <t>Leonardo DiCaprio, Tom Hardy, Will Poulter</t>
  </si>
  <si>
    <t>Bruce Willis, Haley Joel Osment, Toni Collette</t>
  </si>
  <si>
    <t>Emile Hirsch, Vince Vaughn, Catherine Keener</t>
  </si>
  <si>
    <t>Albert Brooks, Ellen DeGeneres, Alexander Gould</t>
  </si>
  <si>
    <t>Kurt Russell, Wilford Brimley, Keith David</t>
  </si>
  <si>
    <t>Tommy Lee Jones, Javier Bardem, Josh Brolin</t>
  </si>
  <si>
    <t>Clark Gable, Claudette Colbert, Walter Connolly</t>
  </si>
  <si>
    <t>Toni Collette, Philip Seymour Hoffman, Eric Bana</t>
  </si>
  <si>
    <t>Ben Affleck, Rosamund Pike, Neil Patrick Harris</t>
  </si>
  <si>
    <t>Uma Thurman, David Carradine, Daryl Hannah</t>
  </si>
  <si>
    <t>Daniel BrÃ¼hl, Chris Hemsworth, Olivia Wilde</t>
  </si>
  <si>
    <t>Mark Ruffalo, Michael Keaton, Rachel McAdams</t>
  </si>
  <si>
    <t>Tom Hardy, Charlize Theron, Nicholas Hoult</t>
  </si>
  <si>
    <t>Graham Chapman, John Cleese, Michael Palin</t>
  </si>
  <si>
    <t>Humphrey Bogart, Mary Astor, Gladys George</t>
  </si>
  <si>
    <t>Don Cheadle, Sophie Okonedo, Joaquin Phoenix</t>
  </si>
  <si>
    <t>Charlie Sheen, Tom Berenger, Willem Dafoe</t>
  </si>
  <si>
    <t>Daniel Day-Lewis, Paul Dano, CiarÃ¡n Hinds</t>
  </si>
  <si>
    <t>Yves Montand, Charles Vanel, Peter van Eyck</t>
  </si>
  <si>
    <t>Faye Dunaway, William Holden, Peter Finch</t>
  </si>
  <si>
    <t>Paul Newman, Robert Redford, Katharine Ross</t>
  </si>
  <si>
    <t>Jean-Pierre LÃ©aud, Albert RÃ©my, Claire Maurier</t>
  </si>
  <si>
    <t>Wil Wheaton, River Phoenix, Corey Feldman</t>
  </si>
  <si>
    <t>Bibi Andersson, Liv Ullmann, Margaretha Krook</t>
  </si>
  <si>
    <t>Daniel Day-Lewis, Pete Postlethwaite, Alison Crosbie</t>
  </si>
  <si>
    <t>Chiwetel Ejiofor, Michael Kenneth Williams, Michael Fassbender</t>
  </si>
  <si>
    <t>Leonardo DiCaprio, Emily Mortimer, Mark Ruffalo</t>
  </si>
  <si>
    <t>Emilio EchevarrÃ­a, Gael GarcÃ­a Bernal, Goya Toledo</t>
  </si>
  <si>
    <t>Ralph Fiennes, F. Murray Abraham, Mathieu Amalric</t>
  </si>
  <si>
    <t>Cary Elwes, Mandy Patinkin, Robin Wright</t>
  </si>
  <si>
    <t>Charlton Heston, Orson Welles, Janet Leigh</t>
  </si>
  <si>
    <t>Hilary Swank, Clint Eastwood, Morgan Freeman</t>
  </si>
  <si>
    <t>Charlton Heston, Jack Hawkins, Stephen Boyd</t>
  </si>
  <si>
    <t>Woody Allen, Diane Keaton, Tony Roberts</t>
  </si>
  <si>
    <t>Henry Fonda, Jane Darwell, John Carradine</t>
  </si>
  <si>
    <t>DarÃ­o Grandinetti, MarÃ­a Marull, MÃ³nica Villa</t>
  </si>
  <si>
    <t>Richard Gere, Joan Allen, Cary-Hiroyuki Tagawa</t>
  </si>
  <si>
    <t>Sumi Shimamoto, Mahito Tsujimura, Hisako KyÃ´da</t>
  </si>
  <si>
    <t>Alisa Freyndlikh, Aleksandr Kaydanovskiy, Anatoliy Solonitsyn</t>
  </si>
  <si>
    <t>Sam Neill, Laura Dern, Jeff Goldblum</t>
  </si>
  <si>
    <t>Simone Signoret, VÃ©ra Clouzot, Paul Meurisse</t>
  </si>
  <si>
    <t>Ben Kingsley, John Gielgud, Candice Bergen</t>
  </si>
  <si>
    <t>Marcello Mastroianni, Anouk AimÃ©e, Claudia Cardinale</t>
  </si>
  <si>
    <t>Matt Damon, Edgar Ramirez, Joan Allen</t>
  </si>
  <si>
    <t>Jake Gyllenhaal, Jena Malone, Mary McDonnell</t>
  </si>
  <si>
    <t>Ethan Hawke, Julie Delpy, Andrea Eckert</t>
  </si>
  <si>
    <t>Judy Garland, Frank Morgan, Ray Bolger</t>
  </si>
  <si>
    <t>Fredric March, Dana Andrews, Myrna Loy</t>
  </si>
  <si>
    <t>Sylvester Stallone, Talia Shire, Burt Young</t>
  </si>
  <si>
    <t>Kang-ho Song, Sang-kyung Kim, Roe-ha Kim</t>
  </si>
  <si>
    <t>Mickey Rourke, Clive Owen, Bruce Willis</t>
  </si>
  <si>
    <t>Jim Carrey, Ed Harris, Laura Linney</t>
  </si>
  <si>
    <t>Arnold Schwarzenegger, Linda Hamilton, Michael Biehn</t>
  </si>
  <si>
    <t>Bruce Willis, Madeleine Stowe, Brad Pitt</t>
  </si>
  <si>
    <t>Farley Granger, Robert Walker, Ruth Roman</t>
  </si>
  <si>
    <t>Billy Crystal, John Goodman, Mary Gibbs</t>
  </si>
  <si>
    <t>Bill Murray, Andie MacDowell, Chris Elliott</t>
  </si>
  <si>
    <t>Daniel Radcliffe, Emma Watson, Rupert Grint</t>
  </si>
  <si>
    <t>Matt Damon, Jessica Chastain, Kristen Wiig</t>
  </si>
  <si>
    <t>Andy Lau, Tony Chiu Wai Leung, Anthony Chau-Sang Wong</t>
  </si>
  <si>
    <t>Roy Scheider, Robert Shaw, Richard Dreyfuss</t>
  </si>
  <si>
    <t>Brahim Hadjadj, Jean Martin, Yacef Saadi</t>
  </si>
  <si>
    <t>Ryan O'Neal, Marisa Berenson, Patrick Magee</t>
  </si>
  <si>
    <t>Vincent Cassel, Hubert KoundÃ©, SaÃ¯d Taghmaoui</t>
  </si>
  <si>
    <t>Al Pacino, John Cazale, Penelope Allen</t>
  </si>
  <si>
    <t>Bertil Guve, Pernilla Allwin, Kristina Adolphson</t>
  </si>
  <si>
    <t>Donnie Yen, Simon Yam, Siu-Wong Fan</t>
  </si>
  <si>
    <t>Hugh Jackman, Jake Gyllenhaal, Viola Davis</t>
  </si>
  <si>
    <t>Robert Downey Jr., Chris Evans, Scarlett Johansson</t>
  </si>
  <si>
    <t>Benedict Cumberbatch, Keira Knightley, Matthew Goode</t>
  </si>
  <si>
    <t>Colin Firth, Geoffrey Rush, Helena Bonham Carter</t>
  </si>
  <si>
    <t>ToshirÃ´ Mifune, Minoru Chiaki, Isuzu Yamada</t>
  </si>
  <si>
    <t>Johnny Depp, Geoffrey Rush, Orlando Bloom</t>
  </si>
  <si>
    <t>Chris Pratt, Vin Diesel, Bradley Cooper</t>
  </si>
  <si>
    <t>Clint Eastwood, Gian Maria VolontÃ¨, Marianne Koch</t>
  </si>
  <si>
    <t>Emma Stone, Viola Davis, Octavia Spencer</t>
  </si>
  <si>
    <t>Gary Cooper, Grace Kelly, Thomas Mitchell</t>
  </si>
  <si>
    <t>Anna Paquin, James Van Der Beek, Cloris Leachman</t>
  </si>
  <si>
    <t>Gregory Peck, Audrey Hepburn, Eddie Albert</t>
  </si>
  <si>
    <t>Jean Gabin, Dita Parlo, Pierre Fresnay</t>
  </si>
  <si>
    <t>Leonardo DiCaprio, Tom Hanks, Christopher Walken</t>
  </si>
  <si>
    <t>Elizabeth Taylor, Richard Burton, George Segal</t>
  </si>
  <si>
    <t>Cary Grant, Ingrid Bergman, Claude Rains</t>
  </si>
  <si>
    <t>Paige O'Hara, Robby Benson, Jesse Corti</t>
  </si>
  <si>
    <t>Manoj Bajpayee, Richa Chadha, Nawazuddin Siddiqui</t>
  </si>
  <si>
    <t>Tony Chiu Wai Leung, Maggie Cheung, Ping Lam Siu</t>
  </si>
  <si>
    <t>James Stewart, Lee Remick, Ben Gazzara</t>
  </si>
  <si>
    <t>Nozomu Sasaki, Mami Koyama, Mitsuo Iwata</t>
  </si>
  <si>
    <t>Ethan Hawke, Julie Delpy, Vernon Dobtcheff</t>
  </si>
  <si>
    <t>Robert Mitchum, Shelley Winters, Lillian Gish</t>
  </si>
  <si>
    <t>imglink</t>
  </si>
  <si>
    <t>Castle Rock Entertainment</t>
  </si>
  <si>
    <t>Paramount Pictures, Alfran Productions</t>
  </si>
  <si>
    <t>Paramount Pictures, The Coppola Company</t>
  </si>
  <si>
    <t>Warner Bros., Legendary Pictures, Syncopy</t>
  </si>
  <si>
    <t>Universal Pictures, Amblin Entertainment</t>
  </si>
  <si>
    <t>Miramax, A Band Apart, Jersey Films</t>
  </si>
  <si>
    <t>Orion-Nova Productions</t>
  </si>
  <si>
    <t>New Line Cinema, WingNut Films, The Saul Zaentz Company</t>
  </si>
  <si>
    <t>Produzioni Europee Associati (PEA), Arturo GonzÃ¡lez Producciones CinematogrÃ¡ficas, S.A, Constantin Film Produktion</t>
  </si>
  <si>
    <t>Fox 2000 Pictures, Regency Enterprises, Linson Films</t>
  </si>
  <si>
    <t>Lucasfilm</t>
  </si>
  <si>
    <t>Paramount Pictures</t>
  </si>
  <si>
    <t>Fantasy Films</t>
  </si>
  <si>
    <t>Warner Bros.</t>
  </si>
  <si>
    <t>Warner Bros., Village Roadshow Pictures, Groucho II Film Partnership</t>
  </si>
  <si>
    <t>Toho Company</t>
  </si>
  <si>
    <t>Lucasfilm, Twentieth Century Fox Film Corporation</t>
  </si>
  <si>
    <t>O2 Filmes, VideoFilmes, Globo Filmes</t>
  </si>
  <si>
    <t>Cecchi Gori Pictures, Juno Pix, New Line Cinema</t>
  </si>
  <si>
    <t>Strong Heart/Demme Production, Orion Pictures</t>
  </si>
  <si>
    <t>Liberty Films (II)</t>
  </si>
  <si>
    <t>PolyGram Filmed Entertainment, Spelling Films International, Blue Parrot</t>
  </si>
  <si>
    <t>Melampo Cinematografica, Cecchi Gori Group Tiger Cinematografica</t>
  </si>
  <si>
    <t>Gaumont, Les Films du Dauphin</t>
  </si>
  <si>
    <t>Rafran Cinematografica, Finanzia San Marco, Paramount Pictures</t>
  </si>
  <si>
    <t>Tokuma Shoten, Studio Ghibli, Nippon Television Network (NTV)</t>
  </si>
  <si>
    <t>DreamWorks SKG, Paramount Pictures, Amblin Entertainment</t>
  </si>
  <si>
    <t>Paramount Pictures, Warner Bros., Legendary Pictures</t>
  </si>
  <si>
    <t>New Line Cinema, Savoy Pictures, Turman-Morrissey Company, The</t>
  </si>
  <si>
    <t>Charles Chaplin Productions</t>
  </si>
  <si>
    <t>Shamley Productions</t>
  </si>
  <si>
    <t>Paramount Pictures, Lucasfilm</t>
  </si>
  <si>
    <t>Paramount Pictures, Patron Inc.</t>
  </si>
  <si>
    <t>Quad Productions, Ten Films, Canal+</t>
  </si>
  <si>
    <t>Castle Rock Entertainment, Darkwoods Productions, Warner Bros.</t>
  </si>
  <si>
    <t>Carolco Pictures, Pacific Western, Lightstorm Entertainment</t>
  </si>
  <si>
    <t>R.P. Productions, Heritage Films, Studio Babelsberg</t>
  </si>
  <si>
    <t>Warner Bros., Plan B Entertainment, Initial Entertainment Group (IEG)</t>
  </si>
  <si>
    <t>Universal Pictures, Amblin Entertainment, U-Drive Productions</t>
  </si>
  <si>
    <t>Bold Films, Blumhouse Productions, Right of Way Films</t>
  </si>
  <si>
    <t>Newmarket Capital Group, Team Todd, I Remember Productions</t>
  </si>
  <si>
    <t>DreamWorks SKG, Universal Pictures, Scott Free Productions</t>
  </si>
  <si>
    <t>Zoetrope Studios, Zoetrope Studios</t>
  </si>
  <si>
    <t>Touchstone Pictures, Warner Bros., Newmarket Productions</t>
  </si>
  <si>
    <t>Columbia Pictures Corporation, Hawk Films</t>
  </si>
  <si>
    <t>Walt Disney Pictures, Walt Disney Feature Animation</t>
  </si>
  <si>
    <t>Brandywine Productions, Twentieth Century-Fox Productions</t>
  </si>
  <si>
    <t>Wiedemann &amp; Berg Filmproduktion, Bayerischer Rundfunk (BR), Arte</t>
  </si>
  <si>
    <t>Cristaldifilm, Les Films Ariane, Rai 3</t>
  </si>
  <si>
    <t>Weinstein Company, The, Columbia Pictures</t>
  </si>
  <si>
    <t>Warner Bros., Hawk Films, Peregrine</t>
  </si>
  <si>
    <t>Bryna Productions</t>
  </si>
  <si>
    <t>Shinchosha Company, Studio Ghibli</t>
  </si>
  <si>
    <t>Warner Bros., Legendary Pictures, DC Entertainment</t>
  </si>
  <si>
    <t>Walt Disney Pictures, Pixar Animation Studios</t>
  </si>
  <si>
    <t>DreamWorks SKG, Jinks/Cohen Company</t>
  </si>
  <si>
    <t>Twentieth Century Fox Film Corporation, Brandywine Productions, SLM Production Group</t>
  </si>
  <si>
    <t>DENTSU Music And Entertainment, Nibariki, Nippon Television Network (NTV)</t>
  </si>
  <si>
    <t>Egg Films, Show East</t>
  </si>
  <si>
    <t>RKO Radio Pictures, Mercury Productions</t>
  </si>
  <si>
    <t>Metro-Goldwyn-Mayer (MGM)</t>
  </si>
  <si>
    <t>Ladd Company, The, Embassy International Pictures, PSO International</t>
  </si>
  <si>
    <t>Alfred J. Hitchcock Productions</t>
  </si>
  <si>
    <t>Bavaria Film, Radiant Film GmbH, SÃ¼ddeutscher Rundfunk (SDR)</t>
  </si>
  <si>
    <t>Nero-Film AG</t>
  </si>
  <si>
    <t>Edward Small Productions, Metro-Goldwyn-Mayer (MGM)</t>
  </si>
  <si>
    <t>Claudie Ossard Productions, Union GÃ©nÃ©rale CinÃ©matographique (UGC), Victoires Productions</t>
  </si>
  <si>
    <t>Live Entertainment, Dog Eat Dog Productions Inc.</t>
  </si>
  <si>
    <t>Icon Entertainment International, Ladd Company, The, B.H. Finance C.V.</t>
  </si>
  <si>
    <t>Artisan Entertainment, Thousand Words, Sibling Productions</t>
  </si>
  <si>
    <t>Warner Bros., Hawk Films</t>
  </si>
  <si>
    <t>Columbia Pictures Corporation, Bill/Phillips, Italo/Judeo Productions</t>
  </si>
  <si>
    <t>Universal International Pictures (UI), Pakula-Mulligan, Brentwood Productions</t>
  </si>
  <si>
    <t>Horizon Pictures (II)</t>
  </si>
  <si>
    <t>Focus Features, Anonymous Content, This Is That Productions</t>
  </si>
  <si>
    <t>Twentieth Century Fox Film Corporation, Marvel Entertainment, Kinberg Genre</t>
  </si>
  <si>
    <t>Lucasfilm, Bad Robot, Truenorth Productions</t>
  </si>
  <si>
    <t>Natant, Stanley Kubrick Productions, Warner Bros.</t>
  </si>
  <si>
    <t>AMLF, The Saul Zaentz Company</t>
  </si>
  <si>
    <t>Zanuck/Brown Productions, Universal Pictures</t>
  </si>
  <si>
    <t>Metro-Goldwyn-Mayer (MGM), Loew's</t>
  </si>
  <si>
    <t>Produzioni De Sica (PDS), Produzioni De Sica</t>
  </si>
  <si>
    <t>Metro-Goldwyn-Mayer (MGM), Stanley Kubrick Productions</t>
  </si>
  <si>
    <t>Columbia Pictures Corporation, SKA Films</t>
  </si>
  <si>
    <t>Michael White Productions, National Film Trustee Company, Python (Monty) Pictures</t>
  </si>
  <si>
    <t>Pixar Animation Studios, Walt Disney Pictures</t>
  </si>
  <si>
    <t>Universal Pictures, Weinstein Company, The, A Band Apart</t>
  </si>
  <si>
    <t>Regency Enterprises, Wolper Organization, The, Warner Bros.</t>
  </si>
  <si>
    <t>Produzioni Europee Associati (PEA), Arturo GonzÃ¡lez Producciones CinematogrÃ¡ficas, Constantin Film Produktion</t>
  </si>
  <si>
    <t>Daiei Motion Picture Company</t>
  </si>
  <si>
    <t>Mirisch Corporation, The</t>
  </si>
  <si>
    <t>Twentieth Century Fox Film Corporation</t>
  </si>
  <si>
    <t>Universal Pictures</t>
  </si>
  <si>
    <t>Universum Film (UFA)</t>
  </si>
  <si>
    <t>Kurosawa Production Co., Toho Company</t>
  </si>
  <si>
    <t>Warner Bros., Syncopy, DC Comics</t>
  </si>
  <si>
    <t>Ashton Productions, Mirisch Corporation, The</t>
  </si>
  <si>
    <t>Vinod Chopra Productions</t>
  </si>
  <si>
    <t>Warner Bros., Malpaso Productions</t>
  </si>
  <si>
    <t>Danmarks Radio (DR), Det Danske Filminstitut, Eurimages</t>
  </si>
  <si>
    <t>Carol Reed's Production, London Film Productions</t>
  </si>
  <si>
    <t>Be Gentlemen Limited Partnership, Lawrence Bender Productions, Miramax</t>
  </si>
  <si>
    <t>United Artists, Chartoff-Winkler Productions</t>
  </si>
  <si>
    <t>A24, Element Pictures, No Trace Camping</t>
  </si>
  <si>
    <t>Constantin Film Produktion, Norddeutscher Rundfunk (NDR), Westdeutscher Rundfunk (WDR)</t>
  </si>
  <si>
    <t>Twentieth Century Fox Film Corporation, Gordon Company, Silver Pictures</t>
  </si>
  <si>
    <t>Paramount Pictures, Penthouse, Long Road Productions</t>
  </si>
  <si>
    <t>Mirisch Company, The, Alpha</t>
  </si>
  <si>
    <t>Warner Bros., Regency Enterprises, Forward Pass</t>
  </si>
  <si>
    <t>Columbia Pictures Corporation, Horizon Pictures</t>
  </si>
  <si>
    <t>Estudios Picasso, Tequila Gang, Esperanto Filmoj</t>
  </si>
  <si>
    <t>Tokuma Japan Communications, Studio Ghibli, Nibariki</t>
  </si>
  <si>
    <t>Fox Film Corporation</t>
  </si>
  <si>
    <t>Columbia Pictures Corporation</t>
  </si>
  <si>
    <t>Columbia Pictures Corporation, Horizon Pictures (II)</t>
  </si>
  <si>
    <t>Greenwich Film Productions, Herald Ace, Nippon Herald Films</t>
  </si>
  <si>
    <t>Svensk Filmindustri (SF)</t>
  </si>
  <si>
    <t>Tornasol Films, Haddock Films, 100 Bares</t>
  </si>
  <si>
    <t>Ladd Company, The, Shaw Brothers, Warner Bros.</t>
  </si>
  <si>
    <t>Summit Entertainment, Steve Tisch Company, The, SKA Films</t>
  </si>
  <si>
    <t>Buster Keaton Productions, Joseph M. Schenck Productions</t>
  </si>
  <si>
    <t>Buena Vista Home Entertainment, DENTSU Music And Entertainment, Mitsubishi</t>
  </si>
  <si>
    <t>Universal Pictures, Syalis DA, LÃ©gende Entreprises</t>
  </si>
  <si>
    <t>Brooksfilms</t>
  </si>
  <si>
    <t>Lionsgate, Mimran Schur Pictures, Solaris</t>
  </si>
  <si>
    <t>Paramount Pictures, Red Granite Pictures, Appian Way</t>
  </si>
  <si>
    <t>Roxlom Films Inc.</t>
  </si>
  <si>
    <t>Warner Bros., Virtual Studios, Silver Pictures</t>
  </si>
  <si>
    <t>Universal Pictures, DreamWorks SKG, Imagine Entertainment</t>
  </si>
  <si>
    <t>Matten Productions, Double Nickel Entertainment, Gerber Pictures</t>
  </si>
  <si>
    <t>Polygram Filmed Entertainment, Working Title Films</t>
  </si>
  <si>
    <t>Selznick International Pictures</t>
  </si>
  <si>
    <t>EMI Films, Universal Pictures</t>
  </si>
  <si>
    <t>micro_scope, TS Productions, Phi Group</t>
  </si>
  <si>
    <t>Selznick International Pictures, Metro-Goldwyn-Mayer (MGM)</t>
  </si>
  <si>
    <t>PolyGram Filmed Entertainment, Working Title Films</t>
  </si>
  <si>
    <t>Jalem Productions</t>
  </si>
  <si>
    <t>Channel Four Films, Figment Films, The Noel Gay Motion Picture Company</t>
  </si>
  <si>
    <t>DreamWorks Animation, Mad Hatter Entertainment, Vertigo Entertainment</t>
  </si>
  <si>
    <t>Walt Disney Animation Studios, Walt Disney Pictures</t>
  </si>
  <si>
    <t>Anonymous Content, Appian Way, CatchPlay</t>
  </si>
  <si>
    <t>Hollywood Pictures, Spyglass Entertainment, Kennedy/Marshall Company, The</t>
  </si>
  <si>
    <t>Paramount Vantage, Art Linson Productions, Into the Wild</t>
  </si>
  <si>
    <t>Walt Disney Pictures, Pixar Animation Studios, Disney Enterprises</t>
  </si>
  <si>
    <t>Universal Pictures, Turman-Foster Company</t>
  </si>
  <si>
    <t>Paramount Vantage, Miramax, Scott Rudin Productions</t>
  </si>
  <si>
    <t>Melodrama Pictures</t>
  </si>
  <si>
    <t>Twentieth Century Fox Film Corporation, Regency Enterprises, TSG Entertainment</t>
  </si>
  <si>
    <t>Miramax, A Band Apart, Super Cool ManChu</t>
  </si>
  <si>
    <t>Exclusive Media Group, Cross Creek Pictures, Imagine Entertainment</t>
  </si>
  <si>
    <t>Anonymous Content, First Look Media, Participant Media</t>
  </si>
  <si>
    <t>Warner Bros., Kennedy Miller Productions, Village Roadshow Pictures</t>
  </si>
  <si>
    <t>HandMade Films, Python (Monty) Pictures</t>
  </si>
  <si>
    <t>United Artists, Lions Gate Films, Industrial Development Corporation of South Africa</t>
  </si>
  <si>
    <t>Hemdale Film, Cinema 86</t>
  </si>
  <si>
    <t>Paramount Vantage, Miramax, Ghoulardi Film Company</t>
  </si>
  <si>
    <t>Compagnie Industrielle et Commerciale CinÃ©matographique (CICC), Filmsonor, Vera Films</t>
  </si>
  <si>
    <t>Metro-Goldwyn-Mayer (MGM), United Artists</t>
  </si>
  <si>
    <t>Twentieth Century Fox Film Corporation, Campanile Productions, Newman-Foreman Company</t>
  </si>
  <si>
    <t>Les Films du Carrosse, SÃ©dif Productions</t>
  </si>
  <si>
    <t>Columbia Pictures Corporation, Act III, Act III Communications</t>
  </si>
  <si>
    <t>Hell's Kitchen Films, Universal Pictures</t>
  </si>
  <si>
    <t>Regency Enterprises, River Road Entertainment, Plan B Entertainment</t>
  </si>
  <si>
    <t>Paramount Pictures, Phoenix Pictures, Sikelia Productions</t>
  </si>
  <si>
    <t>Altavista Films, Zeta Film</t>
  </si>
  <si>
    <t>Fox Searchlight Pictures, Indian Paintbrush, Studio Babelsberg</t>
  </si>
  <si>
    <t>Act III Communications, Buttercup Films Ltd., The Princess Bride Ltd.</t>
  </si>
  <si>
    <t>Universal International Pictures (UI)</t>
  </si>
  <si>
    <t>Warner Bros., Lakeshore Entertainment, Malpaso Productions</t>
  </si>
  <si>
    <t>Rollins-Joffe Productions</t>
  </si>
  <si>
    <t>Corner Producciones, El Deseo, Instituto Nacional de Cine y Artes Audiovisuales (INCAA)</t>
  </si>
  <si>
    <t>Stage 6 Films, Inferno Distribution, Hachiko</t>
  </si>
  <si>
    <t>Nibariki, Tokuma Shoten, Hakuhodo</t>
  </si>
  <si>
    <t>Kinostudiya ''Mosfilm''</t>
  </si>
  <si>
    <t>Filmsonor, Vera Films</t>
  </si>
  <si>
    <t>International Film Investors, National Film Development Corporation of India (NFDC), Goldcrest Films International</t>
  </si>
  <si>
    <t>Cineriz, Francinex</t>
  </si>
  <si>
    <t>Universal Pictures, Motion Picture BETA Produktionsgesellschaft, Kennedy/Marshall Company, The</t>
  </si>
  <si>
    <t>Pandora Cinema, Flower Films (II), Adam Fields Productions</t>
  </si>
  <si>
    <t>Castle Rock Entertainment, Detour Filmproduction, Filmhaus Wien Universa Filmproduktions</t>
  </si>
  <si>
    <t>Samuel Goldwyn Company, The</t>
  </si>
  <si>
    <t>Chartoff-Winkler Productions, United Artists</t>
  </si>
  <si>
    <t>CJ Entertainment, Muhan Investment, Sidus Pictures</t>
  </si>
  <si>
    <t>Dimension Films, Troublemaker Studios</t>
  </si>
  <si>
    <t>Paramount Pictures, Scott Rudin Productions</t>
  </si>
  <si>
    <t>Hemdale Film, Pacific Western, Euro Film Funding</t>
  </si>
  <si>
    <t>Universal Pictures, Atlas Entertainment, Classico</t>
  </si>
  <si>
    <t>Warner Bros., Heyday Films, Moving Picture Company (MPC)</t>
  </si>
  <si>
    <t>Twentieth Century Fox Film Corporation, TSG Entertainment, Scott Free Productions</t>
  </si>
  <si>
    <t>Media Asia Films, Basic Pictures</t>
  </si>
  <si>
    <t>Igor Film, Casbah Film</t>
  </si>
  <si>
    <t>Peregrine, Hawk Films, Warner Bros.</t>
  </si>
  <si>
    <t>Canal+, Cofinergie 6, Egg Pictures</t>
  </si>
  <si>
    <t>Warner Bros., Artists Entertainment Complex</t>
  </si>
  <si>
    <t>Cinematograph AB, Svenska Filminstitutet (SFI), Gaumont</t>
  </si>
  <si>
    <t>Beijing ShengShi HuaRei Film Investment &amp; Management Co., China Film Co-Production Corporation, Mandarin Films Distribution</t>
  </si>
  <si>
    <t>Alcon Entertainment, 8:38 Productions, Madhouse Entertainment</t>
  </si>
  <si>
    <t>Marvel Studios, Paramount Pictures</t>
  </si>
  <si>
    <t>Black Bear Pictures, Bristol Automotive</t>
  </si>
  <si>
    <t>See-Saw Films, Weinstein Company, The, UK Film Council</t>
  </si>
  <si>
    <t>Toho Company, Kurosawa Production Co.</t>
  </si>
  <si>
    <t>Walt Disney Pictures, Jerry Bruckheimer Films</t>
  </si>
  <si>
    <t>Marvel Studios, Bulletproof Cupid, Marvel Enterprises</t>
  </si>
  <si>
    <t>Jolly Film, Constantin Film Produktion, Ocean Films</t>
  </si>
  <si>
    <t>DreamWorks SKG, Reliance Entertainment, Participant Media</t>
  </si>
  <si>
    <t>Stanley Kramer Productions</t>
  </si>
  <si>
    <t>Nibariki, Studio Ghibli, Tokuma Shoten</t>
  </si>
  <si>
    <t>RÃ©alisation d'art cinÃ©matographique (RAC)</t>
  </si>
  <si>
    <t>DreamWorks SKG, Kemp Company, Splendid Pictures</t>
  </si>
  <si>
    <t>Warner Bros., Chenault Productions</t>
  </si>
  <si>
    <t>RKO Radio Pictures, Vanguard Films</t>
  </si>
  <si>
    <t>Walt Disney Pictures, Silver Screen Partners IV, Walt Disney Feature Animation</t>
  </si>
  <si>
    <t>Jar Pictures, AKFPL, Bohra Bros Productions</t>
  </si>
  <si>
    <t>Block 2 Pictures, Jet Tone Production, Paradis Films</t>
  </si>
  <si>
    <t>Carlyle Productions</t>
  </si>
  <si>
    <t>TMS Entertainment, Akira Committee Company Ltd., Bandai</t>
  </si>
  <si>
    <t>Warner Independent Pictures (WIP), Castle Rock Entertainment, Detour Filmproduction</t>
  </si>
  <si>
    <t>Paul Gregory Productions</t>
  </si>
  <si>
    <t>MOVIE QUERY</t>
  </si>
  <si>
    <t>title w/ escape chars</t>
  </si>
  <si>
    <t>desc w/ esc chars</t>
  </si>
  <si>
    <t>ACTOR QUERY</t>
  </si>
  <si>
    <t>star1</t>
  </si>
  <si>
    <t>star2</t>
  </si>
  <si>
    <t>star3</t>
  </si>
  <si>
    <t>Processing: 3-&gt;2</t>
  </si>
  <si>
    <t>INSERT QUERIES:</t>
  </si>
  <si>
    <t>INSERT INTO ACTOR VALUES('Tim Robbins')</t>
  </si>
  <si>
    <t>INSERT INTO ACTOR VALUES('Morgan Freeman')</t>
  </si>
  <si>
    <t>INSERT INTO ACTOR VALUES('Bob Gunton')</t>
  </si>
  <si>
    <t>INSERT INTO ACTOR VALUES('Marlon Brando')</t>
  </si>
  <si>
    <t>INSERT INTO ACTOR VALUES('Al Pacino')</t>
  </si>
  <si>
    <t>INSERT INTO ACTOR VALUES('James Caan')</t>
  </si>
  <si>
    <t>INSERT INTO ACTOR VALUES('Robert De Niro')</t>
  </si>
  <si>
    <t>INSERT INTO ACTOR VALUES('Robert Duvall')</t>
  </si>
  <si>
    <t>INSERT INTO ACTOR VALUES('Christian Bale')</t>
  </si>
  <si>
    <t>INSERT INTO ACTOR VALUES('Heath Ledger')</t>
  </si>
  <si>
    <t>INSERT INTO ACTOR VALUES('Aaron Eckhart')</t>
  </si>
  <si>
    <t>INSERT INTO ACTOR VALUES('Liam Neeson')</t>
  </si>
  <si>
    <t>INSERT INTO ACTOR VALUES('Ralph Fiennes')</t>
  </si>
  <si>
    <t>INSERT INTO ACTOR VALUES('Ben Kingsley')</t>
  </si>
  <si>
    <t>INSERT INTO ACTOR VALUES('John Travolta')</t>
  </si>
  <si>
    <t>INSERT INTO ACTOR VALUES('Uma Thurman')</t>
  </si>
  <si>
    <t>INSERT INTO ACTOR VALUES('Samuel L. Jackson')</t>
  </si>
  <si>
    <t>INSERT INTO ACTOR VALUES('Henry Fonda')</t>
  </si>
  <si>
    <t>INSERT INTO ACTOR VALUES('Lee J. Cobb')</t>
  </si>
  <si>
    <t>INSERT INTO ACTOR VALUES('Martin Balsam')</t>
  </si>
  <si>
    <t>INSERT INTO ACTOR VALUES('Elijah Wood')</t>
  </si>
  <si>
    <t>INSERT INTO ACTOR VALUES('Viggo Mortensen')</t>
  </si>
  <si>
    <t>INSERT INTO ACTOR VALUES('Ian McKellen')</t>
  </si>
  <si>
    <t>INSERT INTO ACTOR VALUES('Clint Eastwood')</t>
  </si>
  <si>
    <t>INSERT INTO ACTOR VALUES('Eli Wallach')</t>
  </si>
  <si>
    <t>INSERT INTO ACTOR VALUES('Lee Van Cleef')</t>
  </si>
  <si>
    <t>INSERT INTO ACTOR VALUES('Brad Pitt')</t>
  </si>
  <si>
    <t>INSERT INTO ACTOR VALUES('Edward Norton')</t>
  </si>
  <si>
    <t>INSERT INTO ACTOR VALUES('Helena Bonham Carter')</t>
  </si>
  <si>
    <t>INSERT INTO ACTOR VALUES('Orlando Bloom')</t>
  </si>
  <si>
    <t>INSERT INTO ACTOR VALUES('Mark Hamill')</t>
  </si>
  <si>
    <t>INSERT INTO ACTOR VALUES('Harrison Ford')</t>
  </si>
  <si>
    <t>INSERT INTO ACTOR VALUES('Carrie Fisher')</t>
  </si>
  <si>
    <t>INSERT INTO ACTOR VALUES('Tom Hanks')</t>
  </si>
  <si>
    <t>INSERT INTO ACTOR VALUES('Robin Wright')</t>
  </si>
  <si>
    <t>INSERT INTO ACTOR VALUES('Gary Sinise')</t>
  </si>
  <si>
    <t>INSERT INTO ACTOR VALUES('Leonardo DiCaprio')</t>
  </si>
  <si>
    <t>INSERT INTO ACTOR VALUES('Joseph Gordon-Levitt')</t>
  </si>
  <si>
    <t>INSERT INTO ACTOR VALUES('Ellen Page')</t>
  </si>
  <si>
    <t>INSERT INTO ACTOR VALUES('Jack Nicholson')</t>
  </si>
  <si>
    <t>INSERT INTO ACTOR VALUES('Louise Fletcher')</t>
  </si>
  <si>
    <t>INSERT INTO ACTOR VALUES('Michael Berryman')</t>
  </si>
  <si>
    <t>INSERT INTO ACTOR VALUES('Ray Liotta')</t>
  </si>
  <si>
    <t>INSERT INTO ACTOR VALUES('Joe Pesci')</t>
  </si>
  <si>
    <t>INSERT INTO ACTOR VALUES('Keanu Reeves')</t>
  </si>
  <si>
    <t>INSERT INTO ACTOR VALUES('Laurence Fishburne')</t>
  </si>
  <si>
    <t>INSERT INTO ACTOR VALUES('Carrie-Anne Moss')</t>
  </si>
  <si>
    <t>INSERT INTO ACTOR VALUES('ToshirÃ´ Mifune')</t>
  </si>
  <si>
    <t>INSERT INTO ACTOR VALUES('Takashi Shimura')</t>
  </si>
  <si>
    <t>INSERT INTO ACTOR VALUES('Keiko Tsushima')</t>
  </si>
  <si>
    <t>INSERT INTO ACTOR VALUES('Alexandre Rodrigues')</t>
  </si>
  <si>
    <t>INSERT INTO ACTOR VALUES('Matheus Nachtergaele')</t>
  </si>
  <si>
    <t>INSERT INTO ACTOR VALUES('Leandro Firmino')</t>
  </si>
  <si>
    <t>INSERT INTO ACTOR VALUES('Kevin Spacey')</t>
  </si>
  <si>
    <t>INSERT INTO ACTOR VALUES('Jodie Foster')</t>
  </si>
  <si>
    <t>INSERT INTO ACTOR VALUES('Anthony Hopkins')</t>
  </si>
  <si>
    <t>INSERT INTO ACTOR VALUES('Lawrence A. Bonney')</t>
  </si>
  <si>
    <t>INSERT INTO ACTOR VALUES('James Stewart')</t>
  </si>
  <si>
    <t>INSERT INTO ACTOR VALUES('Donna Reed')</t>
  </si>
  <si>
    <t>INSERT INTO ACTOR VALUES('Lionel Barrymore')</t>
  </si>
  <si>
    <t>INSERT INTO ACTOR VALUES('Gabriel Byrne')</t>
  </si>
  <si>
    <t>INSERT INTO ACTOR VALUES('Chazz Palminteri')</t>
  </si>
  <si>
    <t>INSERT INTO ACTOR VALUES('Roberto Benigni')</t>
  </si>
  <si>
    <t>INSERT INTO ACTOR VALUES('Nicoletta Braschi')</t>
  </si>
  <si>
    <t>INSERT INTO ACTOR VALUES('Giorgio Cantarini')</t>
  </si>
  <si>
    <t>INSERT INTO ACTOR VALUES('Jean Reno')</t>
  </si>
  <si>
    <t>INSERT INTO ACTOR VALUES('Gary Oldman')</t>
  </si>
  <si>
    <t>INSERT INTO ACTOR VALUES('Natalie Portman')</t>
  </si>
  <si>
    <t>INSERT INTO ACTOR VALUES('Charles Bronson')</t>
  </si>
  <si>
    <t>INSERT INTO ACTOR VALUES('Claudia Cardinale')</t>
  </si>
  <si>
    <t>INSERT INTO ACTOR VALUES('Daveigh Chase')</t>
  </si>
  <si>
    <t>INSERT INTO ACTOR VALUES('Suzanne Pleshette')</t>
  </si>
  <si>
    <t>INSERT INTO ACTOR VALUES('Miyu Irino')</t>
  </si>
  <si>
    <t>INSERT INTO ACTOR VALUES('Matt Damon')</t>
  </si>
  <si>
    <t>INSERT INTO ACTOR VALUES('Tom Sizemore')</t>
  </si>
  <si>
    <t>INSERT INTO ACTOR VALUES('Matthew McConaughey')</t>
  </si>
  <si>
    <t>INSERT INTO ACTOR VALUES('Anne Hathaway')</t>
  </si>
  <si>
    <t>INSERT INTO ACTOR VALUES('Jessica Chastain')</t>
  </si>
  <si>
    <t>INSERT INTO ACTOR VALUES('Humphrey Bogart')</t>
  </si>
  <si>
    <t>INSERT INTO ACTOR VALUES('Ingrid Bergman')</t>
  </si>
  <si>
    <t>INSERT INTO ACTOR VALUES('Paul Henreid')</t>
  </si>
  <si>
    <t>INSERT INTO ACTOR VALUES('Edward Furlong')</t>
  </si>
  <si>
    <t>INSERT INTO ACTOR VALUES('Beverly D'Angelo')</t>
  </si>
  <si>
    <t>INSERT INTO ACTOR VALUES('Charles Chaplin')</t>
  </si>
  <si>
    <t>INSERT INTO ACTOR VALUES('Virginia Cherrill')</t>
  </si>
  <si>
    <t>INSERT INTO ACTOR VALUES('Florence Lee')</t>
  </si>
  <si>
    <t>INSERT INTO ACTOR VALUES('Anthony Perkins')</t>
  </si>
  <si>
    <t>INSERT INTO ACTOR VALUES('Janet Leigh')</t>
  </si>
  <si>
    <t>INSERT INTO ACTOR VALUES('Vera Miles')</t>
  </si>
  <si>
    <t>INSERT INTO ACTOR VALUES('Karen Allen')</t>
  </si>
  <si>
    <t>INSERT INTO ACTOR VALUES('Paul Freeman')</t>
  </si>
  <si>
    <t>INSERT INTO ACTOR VALUES('Grace Kelly')</t>
  </si>
  <si>
    <t>INSERT INTO ACTOR VALUES('Wendell Corey')</t>
  </si>
  <si>
    <t>INSERT INTO ACTOR VALUES('FranÃ§ois Cluzet')</t>
  </si>
  <si>
    <t>INSERT INTO ACTOR VALUES('Omar Sy')</t>
  </si>
  <si>
    <t>INSERT INTO ACTOR VALUES('Anne Le Ny')</t>
  </si>
  <si>
    <t>INSERT INTO ACTOR VALUES('Paulette Goddard')</t>
  </si>
  <si>
    <t>INSERT INTO ACTOR VALUES('Henry Bergman')</t>
  </si>
  <si>
    <t>INSERT INTO ACTOR VALUES('Michael Clarke Duncan')</t>
  </si>
  <si>
    <t>INSERT INTO ACTOR VALUES('David Morse')</t>
  </si>
  <si>
    <t>INSERT INTO ACTOR VALUES('Arnold Schwarzenegger')</t>
  </si>
  <si>
    <t>INSERT INTO ACTOR VALUES('Linda Hamilton')</t>
  </si>
  <si>
    <t>INSERT INTO ACTOR VALUES('Adrien Brody')</t>
  </si>
  <si>
    <t>INSERT INTO ACTOR VALUES('Thomas Kretschmann')</t>
  </si>
  <si>
    <t>INSERT INTO ACTOR VALUES('Frank Finlay')</t>
  </si>
  <si>
    <t>INSERT INTO ACTOR VALUES('Michael J. Fox')</t>
  </si>
  <si>
    <t>INSERT INTO ACTOR VALUES('Christopher Lloyd')</t>
  </si>
  <si>
    <t>INSERT INTO ACTOR VALUES('Lea Thompson')</t>
  </si>
  <si>
    <t>INSERT INTO ACTOR VALUES('Miles Teller')</t>
  </si>
  <si>
    <t>INSERT INTO ACTOR VALUES('J.K. Simmons')</t>
  </si>
  <si>
    <t>INSERT INTO ACTOR VALUES('Melissa Benoist')</t>
  </si>
  <si>
    <t>INSERT INTO ACTOR VALUES('Guy Pearce')</t>
  </si>
  <si>
    <t>INSERT INTO ACTOR VALUES('Joe Pantoliano')</t>
  </si>
  <si>
    <t>INSERT INTO ACTOR VALUES('Russell Crowe')</t>
  </si>
  <si>
    <t>INSERT INTO ACTOR VALUES('Joaquin Phoenix')</t>
  </si>
  <si>
    <t>INSERT INTO ACTOR VALUES('Connie Nielsen')</t>
  </si>
  <si>
    <t>INSERT INTO ACTOR VALUES('Martin Sheen')</t>
  </si>
  <si>
    <t>INSERT INTO ACTOR VALUES('Hugh Jackman')</t>
  </si>
  <si>
    <t>INSERT INTO ACTOR VALUES('Scarlett Johansson')</t>
  </si>
  <si>
    <t>INSERT INTO ACTOR VALUES('Peter Sellers')</t>
  </si>
  <si>
    <t>INSERT INTO ACTOR VALUES('George C. Scott')</t>
  </si>
  <si>
    <t>INSERT INTO ACTOR VALUES('Sterling Hayden')</t>
  </si>
  <si>
    <t>INSERT INTO ACTOR VALUES('William Holden')</t>
  </si>
  <si>
    <t>INSERT INTO ACTOR VALUES('Gloria Swanson')</t>
  </si>
  <si>
    <t>INSERT INTO ACTOR VALUES('Erich von Stroheim')</t>
  </si>
  <si>
    <t>INSERT INTO ACTOR VALUES('Matthew Broderick')</t>
  </si>
  <si>
    <t>INSERT INTO ACTOR VALUES('Jeremy Irons')</t>
  </si>
  <si>
    <t>INSERT INTO ACTOR VALUES('James Earl Jones')</t>
  </si>
  <si>
    <t>INSERT INTO ACTOR VALUES('Sigourney Weaver')</t>
  </si>
  <si>
    <t>INSERT INTO ACTOR VALUES('Tom Skerritt')</t>
  </si>
  <si>
    <t>INSERT INTO ACTOR VALUES('John Hurt')</t>
  </si>
  <si>
    <t>INSERT INTO ACTOR VALUES('Jack Oakie')</t>
  </si>
  <si>
    <t>INSERT INTO ACTOR VALUES('Ulrich MÃ¼he')</t>
  </si>
  <si>
    <t>INSERT INTO ACTOR VALUES('Martina Gedeck')</t>
  </si>
  <si>
    <t>INSERT INTO ACTOR VALUES('Sebastian Koch')</t>
  </si>
  <si>
    <t>INSERT INTO ACTOR VALUES('Philippe Noiret')</t>
  </si>
  <si>
    <t>INSERT INTO ACTOR VALUES('Enzo Cannavale')</t>
  </si>
  <si>
    <t>INSERT INTO ACTOR VALUES('Antonella Attili')</t>
  </si>
  <si>
    <t>INSERT INTO ACTOR VALUES('Jamie Foxx')</t>
  </si>
  <si>
    <t>INSERT INTO ACTOR VALUES('Christoph Waltz')</t>
  </si>
  <si>
    <t>INSERT INTO ACTOR VALUES('Shelley Duvall')</t>
  </si>
  <si>
    <t>INSERT INTO ACTOR VALUES('Danny Lloyd')</t>
  </si>
  <si>
    <t>INSERT INTO ACTOR VALUES('Kirk Douglas')</t>
  </si>
  <si>
    <t>INSERT INTO ACTOR VALUES('Ralph Meeker')</t>
  </si>
  <si>
    <t>INSERT INTO ACTOR VALUES('Adolphe Menjou')</t>
  </si>
  <si>
    <t>INSERT INTO ACTOR VALUES('Tsutomu Tatsumi')</t>
  </si>
  <si>
    <t>INSERT INTO ACTOR VALUES('Ayano Shiraishi')</t>
  </si>
  <si>
    <t>INSERT INTO ACTOR VALUES('Akemi Yamaguchi')</t>
  </si>
  <si>
    <t>INSERT INTO ACTOR VALUES('Tom Hardy')</t>
  </si>
  <si>
    <t>INSERT INTO ACTOR VALUES('Ben Burtt')</t>
  </si>
  <si>
    <t>INSERT INTO ACTOR VALUES('Elissa Knight')</t>
  </si>
  <si>
    <t>INSERT INTO ACTOR VALUES('Jeff Garlin')</t>
  </si>
  <si>
    <t>INSERT INTO ACTOR VALUES('Annette Bening')</t>
  </si>
  <si>
    <t>INSERT INTO ACTOR VALUES('Thora Birch')</t>
  </si>
  <si>
    <t>INSERT INTO ACTOR VALUES('Michael Biehn')</t>
  </si>
  <si>
    <t>INSERT INTO ACTOR VALUES('Carrie Henn')</t>
  </si>
  <si>
    <t>INSERT INTO ACTOR VALUES('YÃ´ji Matsuda')</t>
  </si>
  <si>
    <t>INSERT INTO ACTOR VALUES('Yuriko Ishida')</t>
  </si>
  <si>
    <t>INSERT INTO ACTOR VALUES('YÃ»ko Tanaka')</t>
  </si>
  <si>
    <t>INSERT INTO ACTOR VALUES('Min-sik Choi')</t>
  </si>
  <si>
    <t>INSERT INTO ACTOR VALUES('Ji-tae Yu')</t>
  </si>
  <si>
    <t>INSERT INTO ACTOR VALUES('Hye-jeong Kang')</t>
  </si>
  <si>
    <t>INSERT INTO ACTOR VALUES('Orson Welles')</t>
  </si>
  <si>
    <t>INSERT INTO ACTOR VALUES('Joseph Cotten')</t>
  </si>
  <si>
    <t>INSERT INTO ACTOR VALUES('Dorothy Comingore')</t>
  </si>
  <si>
    <t>INSERT INTO ACTOR VALUES('Cary Grant')</t>
  </si>
  <si>
    <t>INSERT INTO ACTOR VALUES('Eva Marie Saint')</t>
  </si>
  <si>
    <t>INSERT INTO ACTOR VALUES('James Mason')</t>
  </si>
  <si>
    <t>INSERT INTO ACTOR VALUES('James Woods')</t>
  </si>
  <si>
    <t>INSERT INTO ACTOR VALUES('Elizabeth McGovern')</t>
  </si>
  <si>
    <t>INSERT INTO ACTOR VALUES('Kim Novak')</t>
  </si>
  <si>
    <t>INSERT INTO ACTOR VALUES('Barbara Bel Geddes')</t>
  </si>
  <si>
    <t>INSERT INTO ACTOR VALUES('JÃ¼rgen Prochnow')</t>
  </si>
  <si>
    <t>INSERT INTO ACTOR VALUES('Herbert GrÃ¶nemeyer')</t>
  </si>
  <si>
    <t>INSERT INTO ACTOR VALUES('Klaus Wennemann')</t>
  </si>
  <si>
    <t>INSERT INTO ACTOR VALUES('Peter Lorre')</t>
  </si>
  <si>
    <t>INSERT INTO ACTOR VALUES('Ellen Widmann')</t>
  </si>
  <si>
    <t>INSERT INTO ACTOR VALUES('Inge Landgut')</t>
  </si>
  <si>
    <t>INSERT INTO ACTOR VALUES('Tyrone Power')</t>
  </si>
  <si>
    <t>INSERT INTO ACTOR VALUES('Marlene Dietrich')</t>
  </si>
  <si>
    <t>INSERT INTO ACTOR VALUES('Charles Laughton')</t>
  </si>
  <si>
    <t>INSERT INTO ACTOR VALUES('Audrey Tautou')</t>
  </si>
  <si>
    <t>INSERT INTO ACTOR VALUES('Mathieu Kassovitz')</t>
  </si>
  <si>
    <t>INSERT INTO ACTOR VALUES('Rufus')</t>
  </si>
  <si>
    <t>INSERT INTO ACTOR VALUES('Harvey Keitel')</t>
  </si>
  <si>
    <t>INSERT INTO ACTOR VALUES('Tim Roth')</t>
  </si>
  <si>
    <t>INSERT INTO ACTOR VALUES('Michael Madsen')</t>
  </si>
  <si>
    <t>INSERT INTO ACTOR VALUES('Mel Gibson')</t>
  </si>
  <si>
    <t>INSERT INTO ACTOR VALUES('Sophie Marceau')</t>
  </si>
  <si>
    <t>INSERT INTO ACTOR VALUES('Patrick McGoohan')</t>
  </si>
  <si>
    <t>INSERT INTO ACTOR VALUES('Ellen Burstyn')</t>
  </si>
  <si>
    <t>INSERT INTO ACTOR VALUES('Jared Leto')</t>
  </si>
  <si>
    <t>INSERT INTO ACTOR VALUES('Jennifer Connelly')</t>
  </si>
  <si>
    <t>INSERT INTO ACTOR VALUES('Malcolm McDowell')</t>
  </si>
  <si>
    <t>INSERT INTO ACTOR VALUES('Patrick Magee')</t>
  </si>
  <si>
    <t>INSERT INTO ACTOR VALUES('Michael Bates')</t>
  </si>
  <si>
    <t>INSERT INTO ACTOR VALUES('Cybill Shepherd')</t>
  </si>
  <si>
    <t>INSERT INTO ACTOR VALUES('Tim Allen')</t>
  </si>
  <si>
    <t>INSERT INTO ACTOR VALUES('Joan Cusack')</t>
  </si>
  <si>
    <t>INSERT INTO ACTOR VALUES('Fred MacMurray')</t>
  </si>
  <si>
    <t>INSERT INTO ACTOR VALUES('Barbara Stanwyck')</t>
  </si>
  <si>
    <t>INSERT INTO ACTOR VALUES('Edward G. Robinson')</t>
  </si>
  <si>
    <t>INSERT INTO ACTOR VALUES('Gregory Peck')</t>
  </si>
  <si>
    <t>INSERT INTO ACTOR VALUES('John Megna')</t>
  </si>
  <si>
    <t>INSERT INTO ACTOR VALUES('Frank Overton')</t>
  </si>
  <si>
    <t>INSERT INTO ACTOR VALUES('Peter O'Toole')</t>
  </si>
  <si>
    <t>INSERT INTO ACTOR VALUES('Alec Guinness')</t>
  </si>
  <si>
    <t>INSERT INTO ACTOR VALUES('Anthony Quinn')</t>
  </si>
  <si>
    <t>INSERT INTO ACTOR VALUES('Jim Carrey')</t>
  </si>
  <si>
    <t>INSERT INTO ACTOR VALUES('Kate Winslet')</t>
  </si>
  <si>
    <t>INSERT INTO ACTOR VALUES('Tom Wilkinson')</t>
  </si>
  <si>
    <t>INSERT INTO ACTOR VALUES('Ryan Reynolds')</t>
  </si>
  <si>
    <t>INSERT INTO ACTOR VALUES('Morena Baccarin')</t>
  </si>
  <si>
    <t>INSERT INTO ACTOR VALUES('T.J. Miller')</t>
  </si>
  <si>
    <t>INSERT INTO ACTOR VALUES('Daisy Ridley')</t>
  </si>
  <si>
    <t>INSERT INTO ACTOR VALUES('John Boyega')</t>
  </si>
  <si>
    <t>INSERT INTO ACTOR VALUES('Oscar Isaac')</t>
  </si>
  <si>
    <t>INSERT INTO ACTOR VALUES('Matthew Modine')</t>
  </si>
  <si>
    <t>INSERT INTO ACTOR VALUES('R. Lee Ermey')</t>
  </si>
  <si>
    <t>INSERT INTO ACTOR VALUES('Vincent D'Onofrio')</t>
  </si>
  <si>
    <t>INSERT INTO ACTOR VALUES('F. Murray Abraham')</t>
  </si>
  <si>
    <t>INSERT INTO ACTOR VALUES('Tom Hulce')</t>
  </si>
  <si>
    <t>INSERT INTO ACTOR VALUES('Elizabeth Berridge')</t>
  </si>
  <si>
    <t>INSERT INTO ACTOR VALUES('Paul Newman')</t>
  </si>
  <si>
    <t>INSERT INTO ACTOR VALUES('Robert Redford')</t>
  </si>
  <si>
    <t>INSERT INTO ACTOR VALUES('Robert Shaw')</t>
  </si>
  <si>
    <t>INSERT INTO ACTOR VALUES('Gene Kelly')</t>
  </si>
  <si>
    <t>INSERT INTO ACTOR VALUES('Donald O'Connor')</t>
  </si>
  <si>
    <t>INSERT INTO ACTOR VALUES('Debbie Reynolds')</t>
  </si>
  <si>
    <t>INSERT INTO ACTOR VALUES('Lamberto Maggiorani')</t>
  </si>
  <si>
    <t>INSERT INTO ACTOR VALUES('Enzo Staiola')</t>
  </si>
  <si>
    <t>INSERT INTO ACTOR VALUES('Lianella Carell')</t>
  </si>
  <si>
    <t>INSERT INTO ACTOR VALUES('Keir Dullea')</t>
  </si>
  <si>
    <t>INSERT INTO ACTOR VALUES('Gary Lockwood')</t>
  </si>
  <si>
    <t>INSERT INTO ACTOR VALUES('William Sylvester')</t>
  </si>
  <si>
    <t>INSERT INTO ACTOR VALUES('Jason Statham')</t>
  </si>
  <si>
    <t>INSERT INTO ACTOR VALUES('Benicio Del Toro')</t>
  </si>
  <si>
    <t>INSERT INTO ACTOR VALUES('Graham Chapman')</t>
  </si>
  <si>
    <t>INSERT INTO ACTOR VALUES('John Cleese')</t>
  </si>
  <si>
    <t>INSERT INTO ACTOR VALUES('Eric Idle')</t>
  </si>
  <si>
    <t>INSERT INTO ACTOR VALUES('Don Rickles')</t>
  </si>
  <si>
    <t>INSERT INTO ACTOR VALUES('Edna Purviance')</t>
  </si>
  <si>
    <t>INSERT INTO ACTOR VALUES('Jackie Coogan')</t>
  </si>
  <si>
    <t>INSERT INTO ACTOR VALUES('Diane Kruger')</t>
  </si>
  <si>
    <t>INSERT INTO ACTOR VALUES('Eli Roth')</t>
  </si>
  <si>
    <t>INSERT INTO ACTOR VALUES('Gian Maria VolontÃ¨')</t>
  </si>
  <si>
    <t>INSERT INTO ACTOR VALUES('Machiko KyÃ´')</t>
  </si>
  <si>
    <t>INSERT INTO ACTOR VALUES('Masayuki Mori')</t>
  </si>
  <si>
    <t>INSERT INTO ACTOR VALUES('Jack Lemmon')</t>
  </si>
  <si>
    <t>INSERT INTO ACTOR VALUES('Shirley MacLaine')</t>
  </si>
  <si>
    <t>INSERT INTO ACTOR VALUES('Sean Connery')</t>
  </si>
  <si>
    <t>INSERT INTO ACTOR VALUES('Alison Doody')</t>
  </si>
  <si>
    <t>INSERT INTO ACTOR VALUES('Peyman Moaadi')</t>
  </si>
  <si>
    <t>INSERT INTO ACTOR VALUES('Leila Hatami')</t>
  </si>
  <si>
    <t>INSERT INTO ACTOR VALUES('Sareh Bayat')</t>
  </si>
  <si>
    <t>INSERT INTO ACTOR VALUES('Bette Davis')</t>
  </si>
  <si>
    <t>INSERT INTO ACTOR VALUES('Anne Baxter')</t>
  </si>
  <si>
    <t>INSERT INTO ACTOR VALUES('George Sanders')</t>
  </si>
  <si>
    <t>INSERT INTO ACTOR VALUES('Michelle Pfeiffer')</t>
  </si>
  <si>
    <t>INSERT INTO ACTOR VALUES('Steven Bauer')</t>
  </si>
  <si>
    <t>INSERT INTO ACTOR VALUES('Brigitte Helm')</t>
  </si>
  <si>
    <t>INSERT INTO ACTOR VALUES('Alfred Abel')</t>
  </si>
  <si>
    <t>INSERT INTO ACTOR VALUES('Gustav FrÃ¶hlich')</t>
  </si>
  <si>
    <t>INSERT INTO ACTOR VALUES('EijirÃ´ TÃ´no')</t>
  </si>
  <si>
    <t>INSERT INTO ACTOR VALUES('Tatsuya Nakadai')</t>
  </si>
  <si>
    <t>INSERT INTO ACTOR VALUES('Walter Huston')</t>
  </si>
  <si>
    <t>INSERT INTO ACTOR VALUES('Tim Holt')</t>
  </si>
  <si>
    <t>INSERT INTO ACTOR VALUES('Michael Caine')</t>
  </si>
  <si>
    <t>INSERT INTO ACTOR VALUES('Ken Watanabe')</t>
  </si>
  <si>
    <t>INSERT INTO ACTOR VALUES('Marilyn Monroe')</t>
  </si>
  <si>
    <t>INSERT INTO ACTOR VALUES('Tony Curtis')</t>
  </si>
  <si>
    <t>INSERT INTO ACTOR VALUES('Amy Poehler')</t>
  </si>
  <si>
    <t>INSERT INTO ACTOR VALUES('Bill Hader')</t>
  </si>
  <si>
    <t>INSERT INTO ACTOR VALUES('Lewis Black')</t>
  </si>
  <si>
    <t>INSERT INTO ACTOR VALUES('Aamir Khan')</t>
  </si>
  <si>
    <t>INSERT INTO ACTOR VALUES('Madhavan')</t>
  </si>
  <si>
    <t>INSERT INTO ACTOR VALUES('Mona Singh')</t>
  </si>
  <si>
    <t>INSERT INTO ACTOR VALUES('Gene Hackman')</t>
  </si>
  <si>
    <t>INSERT INTO ACTOR VALUES('Mads Mikkelsen')</t>
  </si>
  <si>
    <t>INSERT INTO ACTOR VALUES('Thomas Bo Larsen')</t>
  </si>
  <si>
    <t>INSERT INTO ACTOR VALUES('Annika Wedderkopp')</t>
  </si>
  <si>
    <t>INSERT INTO ACTOR VALUES('Alida Valli')</t>
  </si>
  <si>
    <t>INSERT INTO ACTOR VALUES('Edward Asner')</t>
  </si>
  <si>
    <t>INSERT INTO ACTOR VALUES('Jordan Nagai')</t>
  </si>
  <si>
    <t>INSERT INTO ACTOR VALUES('John Ratzenberger')</t>
  </si>
  <si>
    <t>INSERT INTO ACTOR VALUES('Robin Williams')</t>
  </si>
  <si>
    <t>INSERT INTO ACTOR VALUES('Ben Affleck')</t>
  </si>
  <si>
    <t>INSERT INTO ACTOR VALUES('Cathy Moriarty')</t>
  </si>
  <si>
    <t>INSERT INTO ACTOR VALUES('Brie Larson')</t>
  </si>
  <si>
    <t>INSERT INTO ACTOR VALUES('Jacob Tremblay')</t>
  </si>
  <si>
    <t>INSERT INTO ACTOR VALUES('Sean Bridgers')</t>
  </si>
  <si>
    <t>INSERT INTO ACTOR VALUES('Bruno Ganz')</t>
  </si>
  <si>
    <t>INSERT INTO ACTOR VALUES('Alexandra Maria Lara')</t>
  </si>
  <si>
    <t>INSERT INTO ACTOR VALUES('Ulrich Matthes')</t>
  </si>
  <si>
    <t>INSERT INTO ACTOR VALUES('Bruce Willis')</t>
  </si>
  <si>
    <t>INSERT INTO ACTOR VALUES('Alan Rickman')</t>
  </si>
  <si>
    <t>INSERT INTO ACTOR VALUES('Bonnie Bedelia')</t>
  </si>
  <si>
    <t>INSERT INTO ACTOR VALUES('Faye Dunaway')</t>
  </si>
  <si>
    <t>INSERT INTO ACTOR VALUES('John Huston')</t>
  </si>
  <si>
    <t>INSERT INTO ACTOR VALUES('Steve McQueen')</t>
  </si>
  <si>
    <t>INSERT INTO ACTOR VALUES('James Garner')</t>
  </si>
  <si>
    <t>INSERT INTO ACTOR VALUES('Richard Attenborough')</t>
  </si>
  <si>
    <t>INSERT INTO ACTOR VALUES('Val Kilmer')</t>
  </si>
  <si>
    <t>INSERT INTO ACTOR VALUES('Karl Malden')</t>
  </si>
  <si>
    <t>INSERT INTO ACTOR VALUES('Ivana Baquero')</t>
  </si>
  <si>
    <t>INSERT INTO ACTOR VALUES('Ariadna Gil')</t>
  </si>
  <si>
    <t>INSERT INTO ACTOR VALUES('Sergi LÃ³pez')</t>
  </si>
  <si>
    <t>INSERT INTO ACTOR VALUES('Hitoshi Takagi')</t>
  </si>
  <si>
    <t>INSERT INTO ACTOR VALUES('Noriko Hidaka')</t>
  </si>
  <si>
    <t>INSERT INTO ACTOR VALUES('Chika Sakamoto')</t>
  </si>
  <si>
    <t>INSERT INTO ACTOR VALUES('George O'Brien')</t>
  </si>
  <si>
    <t>INSERT INTO ACTOR VALUES('Janet Gaynor')</t>
  </si>
  <si>
    <t>INSERT INTO ACTOR VALUES('Margaret Livingston')</t>
  </si>
  <si>
    <t>INSERT INTO ACTOR VALUES('Jean Arthur')</t>
  </si>
  <si>
    <t>INSERT INTO ACTOR VALUES('Claude Rains')</t>
  </si>
  <si>
    <t>INSERT INTO ACTOR VALUES('Nobuo Kaneko')</t>
  </si>
  <si>
    <t>INSERT INTO ACTOR VALUES('Shin'ichi Himori')</t>
  </si>
  <si>
    <t>INSERT INTO ACTOR VALUES('Jack Hawkins')</t>
  </si>
  <si>
    <t>INSERT INTO ACTOR VALUES('Mack Swain')</t>
  </si>
  <si>
    <t>INSERT INTO ACTOR VALUES('Tom Murray')</t>
  </si>
  <si>
    <t>INSERT INTO ACTOR VALUES('Akira Terao')</t>
  </si>
  <si>
    <t>INSERT INTO ACTOR VALUES('Jinpachi Nezu')</t>
  </si>
  <si>
    <t>INSERT INTO ACTOR VALUES('Max von Sydow')</t>
  </si>
  <si>
    <t>INSERT INTO ACTOR VALUES('Gunnar BjÃ¶rnstrand')</t>
  </si>
  <si>
    <t>INSERT INTO ACTOR VALUES('Bengt Ekerot')</t>
  </si>
  <si>
    <t>INSERT INTO ACTOR VALUES('Ricardo DarÃ­n')</t>
  </si>
  <si>
    <t>INSERT INTO ACTOR VALUES('Soledad Villamil')</t>
  </si>
  <si>
    <t>INSERT INTO ACTOR VALUES('Pablo Rago')</t>
  </si>
  <si>
    <t>INSERT INTO ACTOR VALUES('Rutger Hauer')</t>
  </si>
  <si>
    <t>INSERT INTO ACTOR VALUES('Sean Young')</t>
  </si>
  <si>
    <t>INSERT INTO ACTOR VALUES('Jason Flemyng')</t>
  </si>
  <si>
    <t>INSERT INTO ACTOR VALUES('Dexter Fletcher')</t>
  </si>
  <si>
    <t>INSERT INTO ACTOR VALUES('Nick Moran')</t>
  </si>
  <si>
    <t>INSERT INTO ACTOR VALUES('Buster Keaton')</t>
  </si>
  <si>
    <t>INSERT INTO ACTOR VALUES('Marion Mack')</t>
  </si>
  <si>
    <t>INSERT INTO ACTOR VALUES('Glen Cavender')</t>
  </si>
  <si>
    <t>INSERT INTO ACTOR VALUES('Victor SjÃ¶strÃ¶m')</t>
  </si>
  <si>
    <t>INSERT INTO ACTOR VALUES('Bibi Andersson')</t>
  </si>
  <si>
    <t>INSERT INTO ACTOR VALUES('Ingrid Thulin')</t>
  </si>
  <si>
    <t>INSERT INTO ACTOR VALUES('Chieko BaishÃ´')</t>
  </si>
  <si>
    <t>INSERT INTO ACTOR VALUES('Takuya Kimura')</t>
  </si>
  <si>
    <t>INSERT INTO ACTOR VALUES('Tatsuya GashÃ»in')</t>
  </si>
  <si>
    <t>INSERT INTO ACTOR VALUES('Sharon Stone')</t>
  </si>
  <si>
    <t>INSERT INTO ACTOR VALUES('Anne Bancroft')</t>
  </si>
  <si>
    <t>INSERT INTO ACTOR VALUES('Nick Nolte')</t>
  </si>
  <si>
    <t>INSERT INTO ACTOR VALUES('Joel Edgerton')</t>
  </si>
  <si>
    <t>INSERT INTO ACTOR VALUES('Jonah Hill')</t>
  </si>
  <si>
    <t>INSERT INTO ACTOR VALUES('Margot Robbie')</t>
  </si>
  <si>
    <t>INSERT INTO ACTOR VALUES('Spencer Tracy')</t>
  </si>
  <si>
    <t>INSERT INTO ACTOR VALUES('Burt Lancaster')</t>
  </si>
  <si>
    <t>INSERT INTO ACTOR VALUES('Richard Widmark')</t>
  </si>
  <si>
    <t>INSERT INTO ACTOR VALUES('Hugo Weaving')</t>
  </si>
  <si>
    <t>INSERT INTO ACTOR VALUES('Rupert Graves')</t>
  </si>
  <si>
    <t>INSERT INTO ACTOR VALUES('Ed Harris')</t>
  </si>
  <si>
    <t>INSERT INTO ACTOR VALUES('Bee Vang')</t>
  </si>
  <si>
    <t>INSERT INTO ACTOR VALUES('Christopher Carley')</t>
  </si>
  <si>
    <t>INSERT INTO ACTOR VALUES('Jeff Bridges')</t>
  </si>
  <si>
    <t>INSERT INTO ACTOR VALUES('John Goodman')</t>
  </si>
  <si>
    <t>INSERT INTO ACTOR VALUES('Julianne Moore')</t>
  </si>
  <si>
    <t>INSERT INTO ACTOR VALUES('Laurence Olivier')</t>
  </si>
  <si>
    <t>INSERT INTO ACTOR VALUES('Joan Fontaine')</t>
  </si>
  <si>
    <t>INSERT INTO ACTOR VALUES('Christopher Walken')</t>
  </si>
  <si>
    <t>INSERT INTO ACTOR VALUES('John Cazale')</t>
  </si>
  <si>
    <t>INSERT INTO ACTOR VALUES('Lubna Azabal')</t>
  </si>
  <si>
    <t>INSERT INTO ACTOR VALUES('MÃ©lissa DÃ©sormeaux-Poulin')</t>
  </si>
  <si>
    <t>INSERT INTO ACTOR VALUES('Maxim Gaudette')</t>
  </si>
  <si>
    <t>INSERT INTO ACTOR VALUES('Clark Gable')</t>
  </si>
  <si>
    <t>INSERT INTO ACTOR VALUES('Vivien Leigh')</t>
  </si>
  <si>
    <t>INSERT INTO ACTOR VALUES('Thomas Mitchell')</t>
  </si>
  <si>
    <t>INSERT INTO ACTOR VALUES('William H. Macy')</t>
  </si>
  <si>
    <t>INSERT INTO ACTOR VALUES('Frances McDormand')</t>
  </si>
  <si>
    <t>INSERT INTO ACTOR VALUES('Steve Buscemi')</t>
  </si>
  <si>
    <t>INSERT INTO ACTOR VALUES('George Kennedy')</t>
  </si>
  <si>
    <t>INSERT INTO ACTOR VALUES('Strother Martin')</t>
  </si>
  <si>
    <t>INSERT INTO ACTOR VALUES('Ewan McGregor')</t>
  </si>
  <si>
    <t>INSERT INTO ACTOR VALUES('Ewen Bremner')</t>
  </si>
  <si>
    <t>INSERT INTO ACTOR VALUES('Jonny Lee Miller')</t>
  </si>
  <si>
    <t>INSERT INTO ACTOR VALUES('Jay Baruchel')</t>
  </si>
  <si>
    <t>INSERT INTO ACTOR VALUES('Gerard Butler')</t>
  </si>
  <si>
    <t>INSERT INTO ACTOR VALUES('Christopher Mintz-Plasse')</t>
  </si>
  <si>
    <t>INSERT INTO ACTOR VALUES('Ray Milland')</t>
  </si>
  <si>
    <t>INSERT INTO ACTOR VALUES('Robert Cummings')</t>
  </si>
  <si>
    <t>INSERT INTO ACTOR VALUES('Ginnifer Goodwin')</t>
  </si>
  <si>
    <t>INSERT INTO ACTOR VALUES('Jason Bateman')</t>
  </si>
  <si>
    <t>INSERT INTO ACTOR VALUES('Idris Elba')</t>
  </si>
  <si>
    <t>INSERT INTO ACTOR VALUES('Will Poulter')</t>
  </si>
  <si>
    <t>INSERT INTO ACTOR VALUES('Haley Joel Osment')</t>
  </si>
  <si>
    <t>INSERT INTO ACTOR VALUES('Toni Collette')</t>
  </si>
  <si>
    <t>INSERT INTO ACTOR VALUES('Emile Hirsch')</t>
  </si>
  <si>
    <t>INSERT INTO ACTOR VALUES('Vince Vaughn')</t>
  </si>
  <si>
    <t>INSERT INTO ACTOR VALUES('Catherine Keener')</t>
  </si>
  <si>
    <t>INSERT INTO ACTOR VALUES('Albert Brooks')</t>
  </si>
  <si>
    <t>INSERT INTO ACTOR VALUES('Ellen DeGeneres')</t>
  </si>
  <si>
    <t>INSERT INTO ACTOR VALUES('Alexander Gould')</t>
  </si>
  <si>
    <t>INSERT INTO ACTOR VALUES('Kurt Russell')</t>
  </si>
  <si>
    <t>INSERT INTO ACTOR VALUES('Wilford Brimley')</t>
  </si>
  <si>
    <t>INSERT INTO ACTOR VALUES('Keith David')</t>
  </si>
  <si>
    <t>INSERT INTO ACTOR VALUES('Tommy Lee Jones')</t>
  </si>
  <si>
    <t>INSERT INTO ACTOR VALUES('Javier Bardem')</t>
  </si>
  <si>
    <t>INSERT INTO ACTOR VALUES('Josh Brolin')</t>
  </si>
  <si>
    <t>INSERT INTO ACTOR VALUES('Claudette Colbert')</t>
  </si>
  <si>
    <t>INSERT INTO ACTOR VALUES('Walter Connolly')</t>
  </si>
  <si>
    <t>INSERT INTO ACTOR VALUES('Philip Seymour Hoffman')</t>
  </si>
  <si>
    <t>INSERT INTO ACTOR VALUES('Eric Bana')</t>
  </si>
  <si>
    <t>INSERT INTO ACTOR VALUES('Rosamund Pike')</t>
  </si>
  <si>
    <t>INSERT INTO ACTOR VALUES('Neil Patrick Harris')</t>
  </si>
  <si>
    <t>INSERT INTO ACTOR VALUES('David Carradine')</t>
  </si>
  <si>
    <t>INSERT INTO ACTOR VALUES('Daryl Hannah')</t>
  </si>
  <si>
    <t>INSERT INTO ACTOR VALUES('Daniel BrÃ¼hl')</t>
  </si>
  <si>
    <t>INSERT INTO ACTOR VALUES('Chris Hemsworth')</t>
  </si>
  <si>
    <t>INSERT INTO ACTOR VALUES('Olivia Wilde')</t>
  </si>
  <si>
    <t>INSERT INTO ACTOR VALUES('Mark Ruffalo')</t>
  </si>
  <si>
    <t>INSERT INTO ACTOR VALUES('Michael Keaton')</t>
  </si>
  <si>
    <t>INSERT INTO ACTOR VALUES('Rachel McAdams')</t>
  </si>
  <si>
    <t>INSERT INTO ACTOR VALUES('Charlize Theron')</t>
  </si>
  <si>
    <t>INSERT INTO ACTOR VALUES('Nicholas Hoult')</t>
  </si>
  <si>
    <t>INSERT INTO ACTOR VALUES('Michael Palin')</t>
  </si>
  <si>
    <t>INSERT INTO ACTOR VALUES('Mary Astor')</t>
  </si>
  <si>
    <t>INSERT INTO ACTOR VALUES('Gladys George')</t>
  </si>
  <si>
    <t>INSERT INTO ACTOR VALUES('Don Cheadle')</t>
  </si>
  <si>
    <t>INSERT INTO ACTOR VALUES('Sophie Okonedo')</t>
  </si>
  <si>
    <t>INSERT INTO ACTOR VALUES('Charlie Sheen')</t>
  </si>
  <si>
    <t>INSERT INTO ACTOR VALUES('Tom Berenger')</t>
  </si>
  <si>
    <t>INSERT INTO ACTOR VALUES('Willem Dafoe')</t>
  </si>
  <si>
    <t>INSERT INTO ACTOR VALUES('Daniel Day-Lewis')</t>
  </si>
  <si>
    <t>INSERT INTO ACTOR VALUES('Paul Dano')</t>
  </si>
  <si>
    <t>INSERT INTO ACTOR VALUES('CiarÃ¡n Hinds')</t>
  </si>
  <si>
    <t>INSERT INTO ACTOR VALUES('Yves Montand')</t>
  </si>
  <si>
    <t>INSERT INTO ACTOR VALUES('Charles Vanel')</t>
  </si>
  <si>
    <t>INSERT INTO ACTOR VALUES('Peter van Eyck')</t>
  </si>
  <si>
    <t>INSERT INTO ACTOR VALUES('Peter Finch')</t>
  </si>
  <si>
    <t>INSERT INTO ACTOR VALUES('Katharine Ross')</t>
  </si>
  <si>
    <t>INSERT INTO ACTOR VALUES('Jean-Pierre LÃ©aud')</t>
  </si>
  <si>
    <t>INSERT INTO ACTOR VALUES('Albert RÃ©my')</t>
  </si>
  <si>
    <t>INSERT INTO ACTOR VALUES('Claire Maurier')</t>
  </si>
  <si>
    <t>INSERT INTO ACTOR VALUES('Wil Wheaton')</t>
  </si>
  <si>
    <t>INSERT INTO ACTOR VALUES('River Phoenix')</t>
  </si>
  <si>
    <t>INSERT INTO ACTOR VALUES('Corey Feldman')</t>
  </si>
  <si>
    <t>INSERT INTO ACTOR VALUES('Liv Ullmann')</t>
  </si>
  <si>
    <t>INSERT INTO ACTOR VALUES('Margaretha Krook')</t>
  </si>
  <si>
    <t>INSERT INTO ACTOR VALUES('Pete Postlethwaite')</t>
  </si>
  <si>
    <t>INSERT INTO ACTOR VALUES('Alison Crosbie')</t>
  </si>
  <si>
    <t>INSERT INTO ACTOR VALUES('Chiwetel Ejiofor')</t>
  </si>
  <si>
    <t>INSERT INTO ACTOR VALUES('Michael Kenneth Williams')</t>
  </si>
  <si>
    <t>INSERT INTO ACTOR VALUES('Michael Fassbender')</t>
  </si>
  <si>
    <t>INSERT INTO ACTOR VALUES('Emily Mortimer')</t>
  </si>
  <si>
    <t>INSERT INTO ACTOR VALUES('Emilio EchevarrÃ­a')</t>
  </si>
  <si>
    <t>INSERT INTO ACTOR VALUES('Gael GarcÃ­a Bernal')</t>
  </si>
  <si>
    <t>INSERT INTO ACTOR VALUES('Goya Toledo')</t>
  </si>
  <si>
    <t>INSERT INTO ACTOR VALUES('Mathieu Amalric')</t>
  </si>
  <si>
    <t>INSERT INTO ACTOR VALUES('Cary Elwes')</t>
  </si>
  <si>
    <t>INSERT INTO ACTOR VALUES('Mandy Patinkin')</t>
  </si>
  <si>
    <t>INSERT INTO ACTOR VALUES('Charlton Heston')</t>
  </si>
  <si>
    <t>INSERT INTO ACTOR VALUES('Hilary Swank')</t>
  </si>
  <si>
    <t>INSERT INTO ACTOR VALUES('Stephen Boyd')</t>
  </si>
  <si>
    <t>INSERT INTO ACTOR VALUES('Woody Allen')</t>
  </si>
  <si>
    <t>INSERT INTO ACTOR VALUES('Diane Keaton')</t>
  </si>
  <si>
    <t>INSERT INTO ACTOR VALUES('Tony Roberts')</t>
  </si>
  <si>
    <t>INSERT INTO ACTOR VALUES('Jane Darwell')</t>
  </si>
  <si>
    <t>INSERT INTO ACTOR VALUES('John Carradine')</t>
  </si>
  <si>
    <t>INSERT INTO ACTOR VALUES('DarÃ­o Grandinetti')</t>
  </si>
  <si>
    <t>INSERT INTO ACTOR VALUES('MarÃ­a Marull')</t>
  </si>
  <si>
    <t>INSERT INTO ACTOR VALUES('MÃ³nica Villa')</t>
  </si>
  <si>
    <t>INSERT INTO ACTOR VALUES('Richard Gere')</t>
  </si>
  <si>
    <t>INSERT INTO ACTOR VALUES('Joan Allen')</t>
  </si>
  <si>
    <t>INSERT INTO ACTOR VALUES('Cary-Hiroyuki Tagawa')</t>
  </si>
  <si>
    <t>INSERT INTO ACTOR VALUES('Sumi Shimamoto')</t>
  </si>
  <si>
    <t>INSERT INTO ACTOR VALUES('Mahito Tsujimura')</t>
  </si>
  <si>
    <t>INSERT INTO ACTOR VALUES('Hisako KyÃ´da')</t>
  </si>
  <si>
    <t>INSERT INTO ACTOR VALUES('Alisa Freyndlikh')</t>
  </si>
  <si>
    <t>INSERT INTO ACTOR VALUES('Aleksandr Kaydanovskiy')</t>
  </si>
  <si>
    <t>INSERT INTO ACTOR VALUES('Anatoliy Solonitsyn')</t>
  </si>
  <si>
    <t>INSERT INTO ACTOR VALUES('Sam Neill')</t>
  </si>
  <si>
    <t>INSERT INTO ACTOR VALUES('Laura Dern')</t>
  </si>
  <si>
    <t>INSERT INTO ACTOR VALUES('Jeff Goldblum')</t>
  </si>
  <si>
    <t>INSERT INTO ACTOR VALUES('Simone Signoret')</t>
  </si>
  <si>
    <t>INSERT INTO ACTOR VALUES('VÃ©ra Clouzot')</t>
  </si>
  <si>
    <t>INSERT INTO ACTOR VALUES('Paul Meurisse')</t>
  </si>
  <si>
    <t>INSERT INTO ACTOR VALUES('John Gielgud')</t>
  </si>
  <si>
    <t>INSERT INTO ACTOR VALUES('Candice Bergen')</t>
  </si>
  <si>
    <t>INSERT INTO ACTOR VALUES('Marcello Mastroianni')</t>
  </si>
  <si>
    <t>INSERT INTO ACTOR VALUES('Anouk AimÃ©e')</t>
  </si>
  <si>
    <t>INSERT INTO ACTOR VALUES('Edgar Ramirez')</t>
  </si>
  <si>
    <t>INSERT INTO ACTOR VALUES('Jake Gyllenhaal')</t>
  </si>
  <si>
    <t>INSERT INTO ACTOR VALUES('Jena Malone')</t>
  </si>
  <si>
    <t>INSERT INTO ACTOR VALUES('Mary McDonnell')</t>
  </si>
  <si>
    <t>INSERT INTO ACTOR VALUES('Ethan Hawke')</t>
  </si>
  <si>
    <t>INSERT INTO ACTOR VALUES('Julie Delpy')</t>
  </si>
  <si>
    <t>INSERT INTO ACTOR VALUES('Andrea Eckert')</t>
  </si>
  <si>
    <t>INSERT INTO ACTOR VALUES('Judy Garland')</t>
  </si>
  <si>
    <t>INSERT INTO ACTOR VALUES('Frank Morgan')</t>
  </si>
  <si>
    <t>INSERT INTO ACTOR VALUES('Ray Bolger')</t>
  </si>
  <si>
    <t>INSERT INTO ACTOR VALUES('Fredric March')</t>
  </si>
  <si>
    <t>INSERT INTO ACTOR VALUES('Dana Andrews')</t>
  </si>
  <si>
    <t>INSERT INTO ACTOR VALUES('Myrna Loy')</t>
  </si>
  <si>
    <t>INSERT INTO ACTOR VALUES('Sylvester Stallone')</t>
  </si>
  <si>
    <t>INSERT INTO ACTOR VALUES('Talia Shire')</t>
  </si>
  <si>
    <t>INSERT INTO ACTOR VALUES('Burt Young')</t>
  </si>
  <si>
    <t>INSERT INTO ACTOR VALUES('Kang-ho Song')</t>
  </si>
  <si>
    <t>INSERT INTO ACTOR VALUES('Sang-kyung Kim')</t>
  </si>
  <si>
    <t>INSERT INTO ACTOR VALUES('Roe-ha Kim')</t>
  </si>
  <si>
    <t>INSERT INTO ACTOR VALUES('Mickey Rourke')</t>
  </si>
  <si>
    <t>INSERT INTO ACTOR VALUES('Clive Owen')</t>
  </si>
  <si>
    <t>INSERT INTO ACTOR VALUES('Laura Linney')</t>
  </si>
  <si>
    <t>INSERT INTO ACTOR VALUES('Madeleine Stowe')</t>
  </si>
  <si>
    <t>INSERT INTO ACTOR VALUES('Farley Granger')</t>
  </si>
  <si>
    <t>INSERT INTO ACTOR VALUES('Robert Walker')</t>
  </si>
  <si>
    <t>INSERT INTO ACTOR VALUES('Ruth Roman')</t>
  </si>
  <si>
    <t>INSERT INTO ACTOR VALUES('Billy Crystal')</t>
  </si>
  <si>
    <t>INSERT INTO ACTOR VALUES('Mary Gibbs')</t>
  </si>
  <si>
    <t>INSERT INTO ACTOR VALUES('Bill Murray')</t>
  </si>
  <si>
    <t>INSERT INTO ACTOR VALUES('Andie MacDowell')</t>
  </si>
  <si>
    <t>INSERT INTO ACTOR VALUES('Chris Elliott')</t>
  </si>
  <si>
    <t>INSERT INTO ACTOR VALUES('Daniel Radcliffe')</t>
  </si>
  <si>
    <t>INSERT INTO ACTOR VALUES('Emma Watson')</t>
  </si>
  <si>
    <t>INSERT INTO ACTOR VALUES('Rupert Grint')</t>
  </si>
  <si>
    <t>INSERT INTO ACTOR VALUES('Kristen Wiig')</t>
  </si>
  <si>
    <t>INSERT INTO ACTOR VALUES('Andy Lau')</t>
  </si>
  <si>
    <t>INSERT INTO ACTOR VALUES('Tony Chiu Wai Leung')</t>
  </si>
  <si>
    <t>INSERT INTO ACTOR VALUES('Anthony Chau-Sang Wong')</t>
  </si>
  <si>
    <t>INSERT INTO ACTOR VALUES('Roy Scheider')</t>
  </si>
  <si>
    <t>INSERT INTO ACTOR VALUES('Richard Dreyfuss')</t>
  </si>
  <si>
    <t>INSERT INTO ACTOR VALUES('Brahim Hadjadj')</t>
  </si>
  <si>
    <t>INSERT INTO ACTOR VALUES('Jean Martin')</t>
  </si>
  <si>
    <t>INSERT INTO ACTOR VALUES('Yacef Saadi')</t>
  </si>
  <si>
    <t>INSERT INTO ACTOR VALUES('Ryan O'Neal')</t>
  </si>
  <si>
    <t>INSERT INTO ACTOR VALUES('Marisa Berenson')</t>
  </si>
  <si>
    <t>INSERT INTO ACTOR VALUES('Vincent Cassel')</t>
  </si>
  <si>
    <t>INSERT INTO ACTOR VALUES('Hubert KoundÃ©')</t>
  </si>
  <si>
    <t>INSERT INTO ACTOR VALUES('SaÃ¯d Taghmaoui')</t>
  </si>
  <si>
    <t>INSERT INTO ACTOR VALUES('Penelope Allen')</t>
  </si>
  <si>
    <t>INSERT INTO ACTOR VALUES('Bertil Guve')</t>
  </si>
  <si>
    <t>INSERT INTO ACTOR VALUES('Pernilla Allwin')</t>
  </si>
  <si>
    <t>INSERT INTO ACTOR VALUES('Kristina Adolphson')</t>
  </si>
  <si>
    <t>INSERT INTO ACTOR VALUES('Donnie Yen')</t>
  </si>
  <si>
    <t>INSERT INTO ACTOR VALUES('Simon Yam')</t>
  </si>
  <si>
    <t>INSERT INTO ACTOR VALUES('Siu-Wong Fan')</t>
  </si>
  <si>
    <t>INSERT INTO ACTOR VALUES('Viola Davis')</t>
  </si>
  <si>
    <t>INSERT INTO ACTOR VALUES('Robert Downey Jr.')</t>
  </si>
  <si>
    <t>INSERT INTO ACTOR VALUES('Chris Evans')</t>
  </si>
  <si>
    <t>INSERT INTO ACTOR VALUES('Benedict Cumberbatch')</t>
  </si>
  <si>
    <t>INSERT INTO ACTOR VALUES('Keira Knightley')</t>
  </si>
  <si>
    <t>INSERT INTO ACTOR VALUES('Matthew Goode')</t>
  </si>
  <si>
    <t>INSERT INTO ACTOR VALUES('Colin Firth')</t>
  </si>
  <si>
    <t>INSERT INTO ACTOR VALUES('Geoffrey Rush')</t>
  </si>
  <si>
    <t>INSERT INTO ACTOR VALUES('Minoru Chiaki')</t>
  </si>
  <si>
    <t>INSERT INTO ACTOR VALUES('Isuzu Yamada')</t>
  </si>
  <si>
    <t>INSERT INTO ACTOR VALUES('Johnny Depp')</t>
  </si>
  <si>
    <t>INSERT INTO ACTOR VALUES('Chris Pratt')</t>
  </si>
  <si>
    <t>INSERT INTO ACTOR VALUES('Vin Diesel')</t>
  </si>
  <si>
    <t>INSERT INTO ACTOR VALUES('Bradley Cooper')</t>
  </si>
  <si>
    <t>INSERT INTO ACTOR VALUES('Marianne Koch')</t>
  </si>
  <si>
    <t>INSERT INTO ACTOR VALUES('Emma Stone')</t>
  </si>
  <si>
    <t>INSERT INTO ACTOR VALUES('Octavia Spencer')</t>
  </si>
  <si>
    <t>INSERT INTO ACTOR VALUES('Gary Cooper')</t>
  </si>
  <si>
    <t>INSERT INTO ACTOR VALUES('Anna Paquin')</t>
  </si>
  <si>
    <t>INSERT INTO ACTOR VALUES('James Van Der Beek')</t>
  </si>
  <si>
    <t>INSERT INTO ACTOR VALUES('Cloris Leachman')</t>
  </si>
  <si>
    <t>INSERT INTO ACTOR VALUES('Audrey Hepburn')</t>
  </si>
  <si>
    <t>INSERT INTO ACTOR VALUES('Eddie Albert')</t>
  </si>
  <si>
    <t>INSERT INTO ACTOR VALUES('Jean Gabin')</t>
  </si>
  <si>
    <t>INSERT INTO ACTOR VALUES('Dita Parlo')</t>
  </si>
  <si>
    <t>INSERT INTO ACTOR VALUES('Pierre Fresnay')</t>
  </si>
  <si>
    <t>INSERT INTO ACTOR VALUES('Elizabeth Taylor')</t>
  </si>
  <si>
    <t>INSERT INTO ACTOR VALUES('Richard Burton')</t>
  </si>
  <si>
    <t>INSERT INTO ACTOR VALUES('George Segal')</t>
  </si>
  <si>
    <t>INSERT INTO ACTOR VALUES('Paige O'Hara')</t>
  </si>
  <si>
    <t>INSERT INTO ACTOR VALUES('Robby Benson')</t>
  </si>
  <si>
    <t>INSERT INTO ACTOR VALUES('Jesse Corti')</t>
  </si>
  <si>
    <t>INSERT INTO ACTOR VALUES('Manoj Bajpayee')</t>
  </si>
  <si>
    <t>INSERT INTO ACTOR VALUES('Richa Chadha')</t>
  </si>
  <si>
    <t>INSERT INTO ACTOR VALUES('Nawazuddin Siddiqui')</t>
  </si>
  <si>
    <t>INSERT INTO ACTOR VALUES('Maggie Cheung')</t>
  </si>
  <si>
    <t>INSERT INTO ACTOR VALUES('Ping Lam Siu')</t>
  </si>
  <si>
    <t>INSERT INTO ACTOR VALUES('Lee Remick')</t>
  </si>
  <si>
    <t>INSERT INTO ACTOR VALUES('Ben Gazzara')</t>
  </si>
  <si>
    <t>INSERT INTO ACTOR VALUES('Nozomu Sasaki')</t>
  </si>
  <si>
    <t>INSERT INTO ACTOR VALUES('Mami Koyama')</t>
  </si>
  <si>
    <t>INSERT INTO ACTOR VALUES('Mitsuo Iwata')</t>
  </si>
  <si>
    <t>INSERT INTO ACTOR VALUES('Vernon Dobtcheff')</t>
  </si>
  <si>
    <t>INSERT INTO ACTOR VALUES('Robert Mitchum')</t>
  </si>
  <si>
    <t>INSERT INTO ACTOR VALUES('Shelley Winters')</t>
  </si>
  <si>
    <t>INSERT INTO ACTOR VALUES('Lillian Gish')</t>
  </si>
  <si>
    <t>insert queries</t>
  </si>
  <si>
    <t xml:space="preserve">Romance </t>
  </si>
  <si>
    <t xml:space="preserve">Adventure </t>
  </si>
  <si>
    <t xml:space="preserve">Thriller </t>
  </si>
  <si>
    <t xml:space="preserve">Sci-Fi </t>
  </si>
  <si>
    <t xml:space="preserve">Music </t>
  </si>
  <si>
    <t xml:space="preserve">War </t>
  </si>
  <si>
    <t xml:space="preserve">Film-Noir </t>
  </si>
  <si>
    <t xml:space="preserve">Horror </t>
  </si>
  <si>
    <t xml:space="preserve">Mystery </t>
  </si>
  <si>
    <t xml:space="preserve">Crime </t>
  </si>
  <si>
    <t xml:space="preserve">Drama, History </t>
  </si>
  <si>
    <t xml:space="preserve">Adventure, Fantasy </t>
  </si>
  <si>
    <t xml:space="preserve">Family, Fantasy </t>
  </si>
  <si>
    <t xml:space="preserve">Adventure, Family </t>
  </si>
  <si>
    <t xml:space="preserve">Romance, War </t>
  </si>
  <si>
    <t xml:space="preserve">Comedy, Sci-Fi </t>
  </si>
  <si>
    <t xml:space="preserve">Crime, Mystery </t>
  </si>
  <si>
    <t xml:space="preserve">Romance, Thriller </t>
  </si>
  <si>
    <t xml:space="preserve">Adventure, Comedy </t>
  </si>
  <si>
    <t xml:space="preserve">Romance, Sci-Fi </t>
  </si>
  <si>
    <t xml:space="preserve">Musical, Romance </t>
  </si>
  <si>
    <t xml:space="preserve">Comedy, Fantasy </t>
  </si>
  <si>
    <t xml:space="preserve">Fantasy, War </t>
  </si>
  <si>
    <t xml:space="preserve">Fantasy </t>
  </si>
  <si>
    <t xml:space="preserve">Sport </t>
  </si>
  <si>
    <t xml:space="preserve">History, War </t>
  </si>
  <si>
    <t xml:space="preserve">Film-Noir, Mystery </t>
  </si>
  <si>
    <t xml:space="preserve">Mystery, War </t>
  </si>
  <si>
    <t xml:space="preserve">Adventure, Sci-Fi </t>
  </si>
  <si>
    <t xml:space="preserve">Comedy, Family </t>
  </si>
  <si>
    <t xml:space="preserve">Film-Noir, Thriller </t>
  </si>
  <si>
    <t xml:space="preserve">Family </t>
  </si>
  <si>
    <t xml:space="preserve">Horror, Mystery </t>
  </si>
  <si>
    <t xml:space="preserve">Film-Noir, Romance </t>
  </si>
  <si>
    <t>remainder?</t>
  </si>
  <si>
    <t>errorcheck</t>
  </si>
  <si>
    <t>role1</t>
  </si>
  <si>
    <t>role2</t>
  </si>
  <si>
    <t>role3</t>
  </si>
  <si>
    <t>Andy Dufresne</t>
  </si>
  <si>
    <t>Ellis Boyd 'Red' Redding</t>
  </si>
  <si>
    <t>Warden Norton</t>
  </si>
  <si>
    <t>Don Vito Corleone</t>
  </si>
  <si>
    <t>Michael Corleone</t>
  </si>
  <si>
    <t>Sonny Corleone</t>
  </si>
  <si>
    <t>Michael</t>
  </si>
  <si>
    <t>Tom Hagen</t>
  </si>
  <si>
    <t>Vito Corleone</t>
  </si>
  <si>
    <t>Bruce Wayne</t>
  </si>
  <si>
    <t>Joker</t>
  </si>
  <si>
    <t>Harvey Dent</t>
  </si>
  <si>
    <t>Oskar Schindler</t>
  </si>
  <si>
    <t>Amon Goeth</t>
  </si>
  <si>
    <t>Itzhak Stern</t>
  </si>
  <si>
    <t>Vincent Vega</t>
  </si>
  <si>
    <t>Mia Wallace</t>
  </si>
  <si>
    <t>Jules Winnfield</t>
  </si>
  <si>
    <t>Juror 8</t>
  </si>
  <si>
    <t>Juror 3</t>
  </si>
  <si>
    <t>Juror 1</t>
  </si>
  <si>
    <t>Frodo</t>
  </si>
  <si>
    <t>Aragorn</t>
  </si>
  <si>
    <t>Gandalf</t>
  </si>
  <si>
    <t>Blondie</t>
  </si>
  <si>
    <t>Tuco</t>
  </si>
  <si>
    <t>Sentenza / Angel Eyes</t>
  </si>
  <si>
    <t>Tyler Durden</t>
  </si>
  <si>
    <t>The Narrator</t>
  </si>
  <si>
    <t>Marla Singer</t>
  </si>
  <si>
    <t>Legolas</t>
  </si>
  <si>
    <t>Luke Skywalker</t>
  </si>
  <si>
    <t>Han Solo</t>
  </si>
  <si>
    <t>Princess Leia</t>
  </si>
  <si>
    <t>Jenny Curran</t>
  </si>
  <si>
    <t>Lieutenant Dan Taylor</t>
  </si>
  <si>
    <t>Cobb</t>
  </si>
  <si>
    <t>Arthur</t>
  </si>
  <si>
    <t>Ariadne</t>
  </si>
  <si>
    <t>R.P. McMurphy</t>
  </si>
  <si>
    <t>Nurse Ratched</t>
  </si>
  <si>
    <t>Ellis</t>
  </si>
  <si>
    <t>James Conway</t>
  </si>
  <si>
    <t>Henry Hill</t>
  </si>
  <si>
    <t>Tommy DeVito</t>
  </si>
  <si>
    <t>Neo</t>
  </si>
  <si>
    <t>Morpheus</t>
  </si>
  <si>
    <t>Trinity</t>
  </si>
  <si>
    <t>Kikuchiyo</t>
  </si>
  <si>
    <t>Kambei Shimada</t>
  </si>
  <si>
    <t>Shino</t>
  </si>
  <si>
    <t>Princess Leia Organa</t>
  </si>
  <si>
    <t>Buscapé - Rocket</t>
  </si>
  <si>
    <t>Sandro Cenoura - Carrot</t>
  </si>
  <si>
    <t>Zé Pequeno - Li'l Zé</t>
  </si>
  <si>
    <t>Somerset</t>
  </si>
  <si>
    <t>Mills</t>
  </si>
  <si>
    <t>John Doe</t>
  </si>
  <si>
    <t>Clarice Starling</t>
  </si>
  <si>
    <t>Dr. Hannibal Lecter</t>
  </si>
  <si>
    <t>FBI Instructor</t>
  </si>
  <si>
    <t>George Bailey</t>
  </si>
  <si>
    <t>Mary Hatch</t>
  </si>
  <si>
    <t>Mr. Potter</t>
  </si>
  <si>
    <t>Verbal</t>
  </si>
  <si>
    <t>Keaton</t>
  </si>
  <si>
    <t>Dave Kujan</t>
  </si>
  <si>
    <t>Guido</t>
  </si>
  <si>
    <t>Dora</t>
  </si>
  <si>
    <t>Joshua</t>
  </si>
  <si>
    <t>Léon</t>
  </si>
  <si>
    <t>Stansfield</t>
  </si>
  <si>
    <t>Mathilda</t>
  </si>
  <si>
    <t>Frank</t>
  </si>
  <si>
    <t>Harmonica</t>
  </si>
  <si>
    <t>Jill McBain</t>
  </si>
  <si>
    <t>Chihiro</t>
  </si>
  <si>
    <t>Yubaba / Zeniba</t>
  </si>
  <si>
    <t>Haku</t>
  </si>
  <si>
    <t>Captain Miller</t>
  </si>
  <si>
    <t>Private Ryan</t>
  </si>
  <si>
    <t>Sergeant Horvath</t>
  </si>
  <si>
    <t>Cooper</t>
  </si>
  <si>
    <t>Brand</t>
  </si>
  <si>
    <t>Murph</t>
  </si>
  <si>
    <t>Rick Blaine</t>
  </si>
  <si>
    <t>Ilsa Lund</t>
  </si>
  <si>
    <t>Victor Laszlo</t>
  </si>
  <si>
    <t>Derek Vinyard</t>
  </si>
  <si>
    <t>Danny Vinyard</t>
  </si>
  <si>
    <t>Doris Vinyard</t>
  </si>
  <si>
    <t>A Tramp</t>
  </si>
  <si>
    <t>A Blind Girl</t>
  </si>
  <si>
    <t>The Blind Girl's Grandmother</t>
  </si>
  <si>
    <t>Norman Bates</t>
  </si>
  <si>
    <t>Marion Crane</t>
  </si>
  <si>
    <t>Lila Crane</t>
  </si>
  <si>
    <t>Indy</t>
  </si>
  <si>
    <t>Marion Ravenwood</t>
  </si>
  <si>
    <t>Dr. René Belloq</t>
  </si>
  <si>
    <t>L.B. 'Jeff' Jefferies</t>
  </si>
  <si>
    <t>Lisa Carol Fremont</t>
  </si>
  <si>
    <t>Det. Lt. Thomas J. Doyle</t>
  </si>
  <si>
    <t>Philippe</t>
  </si>
  <si>
    <t>Driss</t>
  </si>
  <si>
    <t>Yvonne</t>
  </si>
  <si>
    <t>A Factory Worker</t>
  </si>
  <si>
    <t>A Gamin</t>
  </si>
  <si>
    <t>Cafe Proprietor</t>
  </si>
  <si>
    <t>Joe Gillis</t>
  </si>
  <si>
    <t>Norma Desmond</t>
  </si>
  <si>
    <t>Max Von Mayerling</t>
  </si>
  <si>
    <t>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t>
  </si>
  <si>
    <t>INSERT INTO MOVACT VALUES('41', '101', 'Joe Gillis')</t>
  </si>
  <si>
    <t>INSERT INTO MOVACT VALUES('41', '102', 'Norma Desmond')</t>
  </si>
  <si>
    <t>INSERT INTO MOVACT VALUES('41', '103', 'Max Von Mayerling')</t>
  </si>
  <si>
    <t>INSERT INTO DIRECTOR VALUES(Billy Wilder)</t>
  </si>
  <si>
    <t>movie</t>
  </si>
  <si>
    <t>actor</t>
  </si>
  <si>
    <t>movact</t>
  </si>
  <si>
    <t>movdir</t>
  </si>
  <si>
    <t>movgen</t>
  </si>
  <si>
    <t>sponsor</t>
  </si>
  <si>
    <t>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t>
  </si>
  <si>
    <t>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t>
  </si>
  <si>
    <t>Miles Teller</t>
  </si>
  <si>
    <t>J.K. Simmons</t>
  </si>
  <si>
    <t>Melissa Benoist</t>
  </si>
  <si>
    <t>Andrew</t>
  </si>
  <si>
    <t>Fletcher</t>
  </si>
  <si>
    <t>Nicole</t>
  </si>
  <si>
    <t>movieid/directorid</t>
  </si>
  <si>
    <t>INSERT INTO MOVDIR(42,33)</t>
  </si>
  <si>
    <t>INSERT INTO MOVGEN(42,14)</t>
  </si>
  <si>
    <t>Bold Films</t>
  </si>
  <si>
    <t>Blumhouse Productions</t>
  </si>
  <si>
    <t>Right of Way Films</t>
  </si>
  <si>
    <t>100 Bares</t>
  </si>
  <si>
    <t>8:38 Productions</t>
  </si>
  <si>
    <t>A Band Apart</t>
  </si>
  <si>
    <t>A24</t>
  </si>
  <si>
    <t>Act III</t>
  </si>
  <si>
    <t>Act III Communications</t>
  </si>
  <si>
    <t>Adam Fields Productions</t>
  </si>
  <si>
    <t>AKFPL</t>
  </si>
  <si>
    <t>Akira Committee Company Ltd.</t>
  </si>
  <si>
    <t>Alcon Entertainment</t>
  </si>
  <si>
    <t>Alfran Productions</t>
  </si>
  <si>
    <t>Alpha</t>
  </si>
  <si>
    <t>Altavista Films</t>
  </si>
  <si>
    <t>Amblin Entertainment</t>
  </si>
  <si>
    <t>AMLF</t>
  </si>
  <si>
    <t>Anonymous Content</t>
  </si>
  <si>
    <t>Appian Way</t>
  </si>
  <si>
    <t>Art Linson Productions</t>
  </si>
  <si>
    <t>Arte</t>
  </si>
  <si>
    <t>Artisan Entertainment</t>
  </si>
  <si>
    <t>Artists Entertainment Complex</t>
  </si>
  <si>
    <t>Arturo GonzÃ¡lez Producciones CinematogrÃ¡ficas</t>
  </si>
  <si>
    <t>Ashton Productions</t>
  </si>
  <si>
    <t>Atlas Entertainment</t>
  </si>
  <si>
    <t>B.H. Finance C.V.</t>
  </si>
  <si>
    <t>Bad Robot</t>
  </si>
  <si>
    <t>Bandai</t>
  </si>
  <si>
    <t>Basic Pictures</t>
  </si>
  <si>
    <t>Bavaria Film</t>
  </si>
  <si>
    <t>Bayerischer Rundfunk (BR)</t>
  </si>
  <si>
    <t>Be Gentlemen Limited Partnership</t>
  </si>
  <si>
    <t>Beijing ShengShi HuaRei Film Investment &amp; Management Co.</t>
  </si>
  <si>
    <t>Bill/Phillips</t>
  </si>
  <si>
    <t>Black Bear Pictures</t>
  </si>
  <si>
    <t>Block 2 Pictures</t>
  </si>
  <si>
    <t>Blue Parrot</t>
  </si>
  <si>
    <t>Bohra Bros Productions</t>
  </si>
  <si>
    <t>Brandywine Productions</t>
  </si>
  <si>
    <t>Brentwood Productions</t>
  </si>
  <si>
    <t>Bristol Automotive</t>
  </si>
  <si>
    <t>Buena Vista Home Entertainment</t>
  </si>
  <si>
    <t>Bulletproof Cupid</t>
  </si>
  <si>
    <t>Buster Keaton Productions</t>
  </si>
  <si>
    <t>Buttercup Films Ltd.</t>
  </si>
  <si>
    <t>Campanile Productions</t>
  </si>
  <si>
    <t>Canal+</t>
  </si>
  <si>
    <t>Carol Reed's Production</t>
  </si>
  <si>
    <t>Carolco Pictures</t>
  </si>
  <si>
    <t>Casbah Film</t>
  </si>
  <si>
    <t>CatchPlay</t>
  </si>
  <si>
    <t>Cecchi Gori Group Tiger Cinematografica</t>
  </si>
  <si>
    <t>Cecchi Gori Pictures</t>
  </si>
  <si>
    <t>Channel Four Films</t>
  </si>
  <si>
    <t>Chartoff-Winkler Productions</t>
  </si>
  <si>
    <t>Chenault Productions</t>
  </si>
  <si>
    <t>China Film Co-Production Corporation</t>
  </si>
  <si>
    <t>Cinema 86</t>
  </si>
  <si>
    <t>Cinematograph AB</t>
  </si>
  <si>
    <t>Cineriz</t>
  </si>
  <si>
    <t>CJ Entertainment</t>
  </si>
  <si>
    <t>Classico</t>
  </si>
  <si>
    <t>Claudie Ossard Productions</t>
  </si>
  <si>
    <t>Cofinergie 6</t>
  </si>
  <si>
    <t>Columbia Pictures</t>
  </si>
  <si>
    <t>Compagnie Industrielle et Commerciale CinÃ©matographique (CICC)</t>
  </si>
  <si>
    <t>Constantin Film Produktion</t>
  </si>
  <si>
    <t>Corner Producciones</t>
  </si>
  <si>
    <t>Cristaldifilm</t>
  </si>
  <si>
    <t>Cross Creek Pictures</t>
  </si>
  <si>
    <t>Danmarks Radio (DR)</t>
  </si>
  <si>
    <t>Darkwoods Productions</t>
  </si>
  <si>
    <t>DC Comics</t>
  </si>
  <si>
    <t>DC Entertainment</t>
  </si>
  <si>
    <t>DENTSU Music And Entertainment</t>
  </si>
  <si>
    <t>Det Danske Filminstitut</t>
  </si>
  <si>
    <t>Detour Filmproduction</t>
  </si>
  <si>
    <t>Dimension Films</t>
  </si>
  <si>
    <t>Disney Enterprises</t>
  </si>
  <si>
    <t>Dog Eat Dog Productions Inc.</t>
  </si>
  <si>
    <t>Double Nickel Entertainment</t>
  </si>
  <si>
    <t>DreamWorks Animation</t>
  </si>
  <si>
    <t>DreamWorks SKG</t>
  </si>
  <si>
    <t>Edward Small Productions</t>
  </si>
  <si>
    <t>Egg Films</t>
  </si>
  <si>
    <t>Egg Pictures</t>
  </si>
  <si>
    <t>El Deseo</t>
  </si>
  <si>
    <t>Element Pictures</t>
  </si>
  <si>
    <t>Embassy International Pictures</t>
  </si>
  <si>
    <t>EMI Films</t>
  </si>
  <si>
    <t>Esperanto Filmoj</t>
  </si>
  <si>
    <t>Estudios Picasso</t>
  </si>
  <si>
    <t>Eurimages</t>
  </si>
  <si>
    <t>Euro Film Funding</t>
  </si>
  <si>
    <t>Exclusive Media Group</t>
  </si>
  <si>
    <t>Figment Films</t>
  </si>
  <si>
    <t>Filmhaus Wien Universa Filmproduktions</t>
  </si>
  <si>
    <t>Filmsonor</t>
  </si>
  <si>
    <t>Finanzia San Marco</t>
  </si>
  <si>
    <t>First Look Media</t>
  </si>
  <si>
    <t>Flower Films (II)</t>
  </si>
  <si>
    <t>Focus Features</t>
  </si>
  <si>
    <t>Forward Pass</t>
  </si>
  <si>
    <t>Fox 2000 Pictures</t>
  </si>
  <si>
    <t>Fox Searchlight Pictures</t>
  </si>
  <si>
    <t>Francinex</t>
  </si>
  <si>
    <t>Gaumont</t>
  </si>
  <si>
    <t>Gerber Pictures</t>
  </si>
  <si>
    <t>Ghoulardi Film Company</t>
  </si>
  <si>
    <t>Globo Filmes</t>
  </si>
  <si>
    <t>Goldcrest Films International</t>
  </si>
  <si>
    <t>Gordon Company</t>
  </si>
  <si>
    <t>Greenwich Film Productions</t>
  </si>
  <si>
    <t>Groucho II Film Partnership</t>
  </si>
  <si>
    <t>Hachiko</t>
  </si>
  <si>
    <t>Haddock Films</t>
  </si>
  <si>
    <t>Hakuhodo</t>
  </si>
  <si>
    <t>HandMade Films</t>
  </si>
  <si>
    <t>Hawk Films</t>
  </si>
  <si>
    <t>Hell's Kitchen Films</t>
  </si>
  <si>
    <t>Hemdale Film</t>
  </si>
  <si>
    <t>Herald Ace</t>
  </si>
  <si>
    <t>Heritage Films</t>
  </si>
  <si>
    <t>Heyday Films</t>
  </si>
  <si>
    <t>Hollywood Pictures</t>
  </si>
  <si>
    <t>Horizon Pictures</t>
  </si>
  <si>
    <t>I Remember Productions</t>
  </si>
  <si>
    <t>Icon Entertainment International</t>
  </si>
  <si>
    <t>Igor Film</t>
  </si>
  <si>
    <t>Imagine Entertainment</t>
  </si>
  <si>
    <t>Indian Paintbrush</t>
  </si>
  <si>
    <t>Industrial Development Corporation of South Africa</t>
  </si>
  <si>
    <t>Inferno Distribution</t>
  </si>
  <si>
    <t>Initial Entertainment Group (IEG)</t>
  </si>
  <si>
    <t>Instituto Nacional de Cine y Artes Audiovisuales (INCAA)</t>
  </si>
  <si>
    <t>International Film Investors</t>
  </si>
  <si>
    <t>Italo/Judeo Productions</t>
  </si>
  <si>
    <t>Jar Pictures</t>
  </si>
  <si>
    <t>Jerry Bruckheimer Films</t>
  </si>
  <si>
    <t>Jersey Films</t>
  </si>
  <si>
    <t>Jet Tone Production</t>
  </si>
  <si>
    <t>Jinks/Cohen Company</t>
  </si>
  <si>
    <t>Jolly Film</t>
  </si>
  <si>
    <t>Joseph M. Schenck Productions</t>
  </si>
  <si>
    <t>Juno Pix</t>
  </si>
  <si>
    <t>Kemp Company</t>
  </si>
  <si>
    <t>Kennedy Miller Productions</t>
  </si>
  <si>
    <t>Kennedy/Marshall Company</t>
  </si>
  <si>
    <t>Kinberg Genre</t>
  </si>
  <si>
    <t>Kurosawa Production Co.</t>
  </si>
  <si>
    <t>Ladd Company</t>
  </si>
  <si>
    <t>Lakeshore Entertainment</t>
  </si>
  <si>
    <t>Lawrence Bender Productions</t>
  </si>
  <si>
    <t>Legendary Pictures</t>
  </si>
  <si>
    <t>Les Films Ariane</t>
  </si>
  <si>
    <t>Les Films du Carrosse</t>
  </si>
  <si>
    <t>Les Films du Dauphin</t>
  </si>
  <si>
    <t>Lightstorm Entertainment</t>
  </si>
  <si>
    <t>Linson Films</t>
  </si>
  <si>
    <t>Lions Gate Films</t>
  </si>
  <si>
    <t>Lionsgate</t>
  </si>
  <si>
    <t>Live Entertainment</t>
  </si>
  <si>
    <t>Loew's</t>
  </si>
  <si>
    <t>London Film Productions</t>
  </si>
  <si>
    <t>Long Road Productions</t>
  </si>
  <si>
    <t>LÃ©gende Entreprises</t>
  </si>
  <si>
    <t>Mad Hatter Entertainment</t>
  </si>
  <si>
    <t>Madhouse Entertainment</t>
  </si>
  <si>
    <t>Malpaso Productions</t>
  </si>
  <si>
    <t>Mandarin Films Distribution</t>
  </si>
  <si>
    <t>Marvel Enterprises</t>
  </si>
  <si>
    <t>Marvel Entertainment</t>
  </si>
  <si>
    <t>Marvel Studios</t>
  </si>
  <si>
    <t>Matten Productions</t>
  </si>
  <si>
    <t>Media Asia Films</t>
  </si>
  <si>
    <t>Melampo Cinematografica</t>
  </si>
  <si>
    <t>Mercury Productions</t>
  </si>
  <si>
    <t>Michael White Productions</t>
  </si>
  <si>
    <t>micro_scope</t>
  </si>
  <si>
    <t>Mimran Schur Pictures</t>
  </si>
  <si>
    <t>Miramax</t>
  </si>
  <si>
    <t>Mirisch Company</t>
  </si>
  <si>
    <t>Mirisch Corporation</t>
  </si>
  <si>
    <t>Mitsubishi</t>
  </si>
  <si>
    <t>Motion Picture BETA Produktionsgesellschaft</t>
  </si>
  <si>
    <t>Moving Picture Company (MPC)</t>
  </si>
  <si>
    <t>Muhan Investment</t>
  </si>
  <si>
    <t>Natant</t>
  </si>
  <si>
    <t>National Film Development Corporation of India (NFDC)</t>
  </si>
  <si>
    <t>National Film Trustee Company</t>
  </si>
  <si>
    <t>New Line Cinema</t>
  </si>
  <si>
    <t>Newman-Foreman Company</t>
  </si>
  <si>
    <t>Newmarket Capital Group</t>
  </si>
  <si>
    <t>Newmarket Productions</t>
  </si>
  <si>
    <t>Nibariki</t>
  </si>
  <si>
    <t>Nippon Herald Films</t>
  </si>
  <si>
    <t>Nippon Television Network (NTV)</t>
  </si>
  <si>
    <t>No Trace Camping</t>
  </si>
  <si>
    <t>Norddeutscher Rundfunk (NDR)</t>
  </si>
  <si>
    <t>O2 Filmes</t>
  </si>
  <si>
    <t>Ocean Films</t>
  </si>
  <si>
    <t>Orion Pictures</t>
  </si>
  <si>
    <t>Pacific Western</t>
  </si>
  <si>
    <t>Pakula-Mulligan</t>
  </si>
  <si>
    <t>Pandora Cinema</t>
  </si>
  <si>
    <t>Paradis Films</t>
  </si>
  <si>
    <t>Paramount Vantage</t>
  </si>
  <si>
    <t>Participant Media</t>
  </si>
  <si>
    <t>Patron Inc.</t>
  </si>
  <si>
    <t>Penthouse</t>
  </si>
  <si>
    <t>Peregrine</t>
  </si>
  <si>
    <t>Phi Group</t>
  </si>
  <si>
    <t>Phoenix Pictures</t>
  </si>
  <si>
    <t>Pixar Animation Studios</t>
  </si>
  <si>
    <t>Plan B Entertainment</t>
  </si>
  <si>
    <t>PolyGram Filmed Entertainment</t>
  </si>
  <si>
    <t>Produzioni De Sica</t>
  </si>
  <si>
    <t>Produzioni De Sica (PDS)</t>
  </si>
  <si>
    <t>Produzioni Europee Associati (PEA)</t>
  </si>
  <si>
    <t>PSO International</t>
  </si>
  <si>
    <t>Python (Monty) Pictures</t>
  </si>
  <si>
    <t>Quad Productions</t>
  </si>
  <si>
    <t>R.P. Productions</t>
  </si>
  <si>
    <t>Radiant Film GmbH</t>
  </si>
  <si>
    <t>Rafran Cinematografica</t>
  </si>
  <si>
    <t>Rai 3</t>
  </si>
  <si>
    <t>Red Granite Pictures</t>
  </si>
  <si>
    <t>Regency Enterprises</t>
  </si>
  <si>
    <t>Reliance Entertainment</t>
  </si>
  <si>
    <t>River Road Entertainment</t>
  </si>
  <si>
    <t>RKO Radio Pictures</t>
  </si>
  <si>
    <t>S.A</t>
  </si>
  <si>
    <t>Samuel Goldwyn Company</t>
  </si>
  <si>
    <t>Savoy Pictures</t>
  </si>
  <si>
    <t>Scott Free Productions</t>
  </si>
  <si>
    <t>Scott Rudin Productions</t>
  </si>
  <si>
    <t>See-Saw Films</t>
  </si>
  <si>
    <t>Shaw Brothers</t>
  </si>
  <si>
    <t>Shinchosha Company</t>
  </si>
  <si>
    <t>Show East</t>
  </si>
  <si>
    <t>Sibling Productions</t>
  </si>
  <si>
    <t>Sidus Pictures</t>
  </si>
  <si>
    <t>Sikelia Productions</t>
  </si>
  <si>
    <t>Silver Pictures</t>
  </si>
  <si>
    <t>Silver Screen Partners IV</t>
  </si>
  <si>
    <t>SKA Films</t>
  </si>
  <si>
    <t>SLM Production Group</t>
  </si>
  <si>
    <t>Solaris</t>
  </si>
  <si>
    <t>Spelling Films International</t>
  </si>
  <si>
    <t>Splendid Pictures</t>
  </si>
  <si>
    <t>Spyglass Entertainment</t>
  </si>
  <si>
    <t>Stage 6 Films</t>
  </si>
  <si>
    <t>Stanley Kubrick Productions</t>
  </si>
  <si>
    <t>Steve Tisch Company</t>
  </si>
  <si>
    <t>Strong Heart/Demme Production</t>
  </si>
  <si>
    <t>Studio Babelsberg</t>
  </si>
  <si>
    <t>Studio Ghibli</t>
  </si>
  <si>
    <t>Summit Entertainment</t>
  </si>
  <si>
    <t>Super Cool ManChu</t>
  </si>
  <si>
    <t>Svenska Filminstitutet (SFI)</t>
  </si>
  <si>
    <t>Syalis DA</t>
  </si>
  <si>
    <t>Syncopy</t>
  </si>
  <si>
    <t>SÃ©dif Productions</t>
  </si>
  <si>
    <t>SÃ¼ddeutscher Rundfunk (SDR)</t>
  </si>
  <si>
    <t>Team Todd</t>
  </si>
  <si>
    <t>Ten Films</t>
  </si>
  <si>
    <t>Tequila Gang</t>
  </si>
  <si>
    <t>The</t>
  </si>
  <si>
    <t>The Coppola Company</t>
  </si>
  <si>
    <t>The Noel Gay Motion Picture Company</t>
  </si>
  <si>
    <t>The Princess Bride Ltd.</t>
  </si>
  <si>
    <t>The Saul Zaentz Company</t>
  </si>
  <si>
    <t>This Is That Productions</t>
  </si>
  <si>
    <t>Thousand Words</t>
  </si>
  <si>
    <t>TMS Entertainment</t>
  </si>
  <si>
    <t>Tokuma Japan Communications</t>
  </si>
  <si>
    <t>Tokuma Shoten</t>
  </si>
  <si>
    <t>Tornasol Films</t>
  </si>
  <si>
    <t>Touchstone Pictures</t>
  </si>
  <si>
    <t>Troublemaker Studios</t>
  </si>
  <si>
    <t>Truenorth Productions</t>
  </si>
  <si>
    <t>TS Productions</t>
  </si>
  <si>
    <t>TSG Entertainment</t>
  </si>
  <si>
    <t>Turman-Foster Company</t>
  </si>
  <si>
    <t>Turman-Morrissey Company</t>
  </si>
  <si>
    <t>Twentieth Century-Fox Productions</t>
  </si>
  <si>
    <t>U-Drive Productions</t>
  </si>
  <si>
    <t>UK Film Council</t>
  </si>
  <si>
    <t>Union GÃ©nÃ©rale CinÃ©matographique (UGC)</t>
  </si>
  <si>
    <t>United Artists</t>
  </si>
  <si>
    <t>Vanguard Films</t>
  </si>
  <si>
    <t>Vera Films</t>
  </si>
  <si>
    <t>Vertigo Entertainment</t>
  </si>
  <si>
    <t>Victoires Productions</t>
  </si>
  <si>
    <t>VideoFilmes</t>
  </si>
  <si>
    <t>Village Roadshow Pictures</t>
  </si>
  <si>
    <t>Virtual Studios</t>
  </si>
  <si>
    <t>Walt Disney Animation Studios</t>
  </si>
  <si>
    <t>Walt Disney Feature Animation</t>
  </si>
  <si>
    <t>Walt Disney Pictures</t>
  </si>
  <si>
    <t>Warner Independent Pictures (WIP)</t>
  </si>
  <si>
    <t>Weinstein Company</t>
  </si>
  <si>
    <t>Westdeutscher Rundfunk (WDR)</t>
  </si>
  <si>
    <t>Wiedemann &amp; Berg Filmproduktion</t>
  </si>
  <si>
    <t>WingNut Films</t>
  </si>
  <si>
    <t>Wolper Organization</t>
  </si>
  <si>
    <t>Working Title Films</t>
  </si>
  <si>
    <t>Zanuck/Brown Productions</t>
  </si>
  <si>
    <t>Zeta Film</t>
  </si>
  <si>
    <t>Zoetrope Studios</t>
  </si>
  <si>
    <t>Studio ID</t>
  </si>
  <si>
    <t>INSERT INTO MOVDIR VALUES('41','32')</t>
  </si>
  <si>
    <t>INSERT INTO MOVGEN VALUES('41','10')</t>
  </si>
  <si>
    <t>INSERT INTO SPONSOR VALUES('41','231')</t>
  </si>
  <si>
    <t>INSERT INTO SPONSOR VALUES('42','41')</t>
  </si>
  <si>
    <t>INSERT INTO SPONSOR VALUES('42','39')</t>
  </si>
  <si>
    <t>INSERT INTO SPONSOR VALUES('42','257')</t>
  </si>
  <si>
    <t xml:space="preserve">5, 7, 15 </t>
  </si>
  <si>
    <t>INSERT INTO MOVGEN VALUES('41','7')</t>
  </si>
  <si>
    <t>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</si>
</sst>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18" fillId="0" borderId="0" xfId="0" applyFont="1"/>
    <xf numFmtId="49" fontId="0" fillId="0" borderId="0" xfId="0" quotePrefix="1" applyNumberFormat="1"/>
    <xf numFmtId="49" fontId="0" fillId="0" borderId="0" xfId="0" applyNumberFormat="1"/>
    <xf numFmtId="0" fontId="0" fillId="33" borderId="0" xfId="0" applyFill="1"/>
    <xf numFmtId="0" fontId="0" fillId="34" borderId="0" xfId="0" applyFill="1"/>
    <xf numFmtId="0" fontId="0" fillId="35" borderId="0" xfId="0" applyFill="1"/>
    <xf numFmtId="0" fontId="0" fillId="0" borderId="0" xfId="0" applyAlignment="1">
      <alignment wrapText="1"/>
    </xf>
    <xf numFmtId="0" fontId="0" fillId="36" borderId="0" xfId="0" applyFill="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A38" workbookViewId="0">
      <selection activeCell="C67" sqref="C67"/>
    </sheetView>
  </sheetViews>
  <sheetFormatPr defaultRowHeight="15" x14ac:dyDescent="0.25"/>
  <cols>
    <col min="1" max="1" width="29.140625" customWidth="1"/>
    <col min="2" max="2" width="9.140625" customWidth="1"/>
    <col min="3" max="3" width="14.42578125" customWidth="1"/>
    <col min="4" max="4" width="13.85546875" customWidth="1"/>
    <col min="5" max="5" width="31.42578125" customWidth="1"/>
    <col min="6" max="6" width="6.42578125" customWidth="1"/>
    <col min="7" max="7" width="4.28515625" customWidth="1"/>
    <col min="8" max="8" width="9.85546875" customWidth="1"/>
    <col min="9" max="9" width="9.42578125" customWidth="1"/>
    <col min="10" max="10" width="10.85546875" bestFit="1" customWidth="1"/>
    <col min="11" max="11" width="10.85546875" customWidth="1"/>
    <col min="12" max="12" width="8.5703125" customWidth="1"/>
    <col min="13" max="13" width="11.85546875" customWidth="1"/>
    <col min="14" max="14" width="10.7109375" customWidth="1"/>
    <col min="15" max="15" width="18" bestFit="1" customWidth="1"/>
    <col min="16" max="16" width="10" customWidth="1"/>
    <col min="17" max="17" width="5.42578125" customWidth="1"/>
    <col min="18" max="18" width="5.7109375" customWidth="1"/>
    <col min="19" max="19" width="7.28515625" customWidth="1"/>
    <col min="20" max="20" width="8.140625" bestFit="1" customWidth="1"/>
    <col min="21" max="21" width="8.140625" customWidth="1"/>
    <col min="22" max="22" width="10" customWidth="1"/>
    <col min="23" max="23" width="19.7109375" customWidth="1"/>
    <col min="24" max="24" width="12.140625" customWidth="1"/>
    <col min="25" max="25" width="10.5703125" customWidth="1"/>
    <col min="26" max="26" width="24.7109375" customWidth="1"/>
    <col min="27" max="27" width="15.42578125" customWidth="1"/>
    <col min="28" max="28" width="12" customWidth="1"/>
    <col min="29" max="30" width="9" customWidth="1"/>
    <col min="31" max="31" width="14.140625" customWidth="1"/>
  </cols>
  <sheetData>
    <row r="1" spans="1:32" x14ac:dyDescent="0.25">
      <c r="A1" t="s">
        <v>0</v>
      </c>
      <c r="B1" t="s">
        <v>2576</v>
      </c>
      <c r="C1" t="s">
        <v>2730</v>
      </c>
      <c r="D1" t="s">
        <v>2577</v>
      </c>
      <c r="E1" t="s">
        <v>2</v>
      </c>
      <c r="F1" t="s">
        <v>3487</v>
      </c>
      <c r="G1" t="s">
        <v>3499</v>
      </c>
      <c r="H1" t="s">
        <v>3500</v>
      </c>
      <c r="I1" t="s">
        <v>3</v>
      </c>
      <c r="J1" t="s">
        <v>3501</v>
      </c>
      <c r="K1" t="s">
        <v>3502</v>
      </c>
      <c r="L1" t="s">
        <v>3605</v>
      </c>
      <c r="M1" t="s">
        <v>3855</v>
      </c>
      <c r="N1" t="s">
        <v>3854</v>
      </c>
      <c r="O1" t="s">
        <v>3853</v>
      </c>
      <c r="P1" t="s">
        <v>3856</v>
      </c>
      <c r="Q1" t="s">
        <v>3857</v>
      </c>
      <c r="R1" t="s">
        <v>3858</v>
      </c>
      <c r="S1" t="s">
        <v>3852</v>
      </c>
      <c r="T1" t="s">
        <v>3</v>
      </c>
      <c r="U1" t="s">
        <v>3486</v>
      </c>
      <c r="V1" t="s">
        <v>4</v>
      </c>
      <c r="X1" t="s">
        <v>5</v>
      </c>
      <c r="Y1" t="s">
        <v>6</v>
      </c>
      <c r="Z1" t="s">
        <v>7</v>
      </c>
      <c r="AA1" t="s">
        <v>8</v>
      </c>
      <c r="AB1" t="s">
        <v>9</v>
      </c>
      <c r="AC1" t="s">
        <v>10</v>
      </c>
      <c r="AD1" t="s">
        <v>3238</v>
      </c>
      <c r="AE1" t="s">
        <v>11</v>
      </c>
      <c r="AF1" t="s">
        <v>2987</v>
      </c>
    </row>
    <row r="2" spans="1:32" x14ac:dyDescent="0.25">
      <c r="A2" t="s">
        <v>12</v>
      </c>
      <c r="B2" t="str">
        <f t="shared" ref="B2:B65" si="0">SUBSTITUTE(A2, " Poster", "")</f>
        <v>The Shawshank Redemption</v>
      </c>
      <c r="C2" t="s">
        <v>13</v>
      </c>
      <c r="D2" t="s">
        <v>2578</v>
      </c>
      <c r="E2" t="s">
        <v>14</v>
      </c>
      <c r="F2" t="s">
        <v>3488</v>
      </c>
      <c r="G2" t="str">
        <f>CONCATENATE(F2, " | ")</f>
        <v xml:space="preserve">R | </v>
      </c>
      <c r="H2" t="str">
        <f>SUBSTITUTE(E2,G2,"")</f>
        <v>2h 22min | Crime, Drama | 14 October 1994 (USA)</v>
      </c>
      <c r="I2" t="str">
        <f>LEFT(H2,FIND("|",H2)-1)</f>
        <v xml:space="preserve">2h 22min </v>
      </c>
      <c r="J2" t="str">
        <f>CONCATENATE(I2,"| ")</f>
        <v xml:space="preserve">2h 22min | </v>
      </c>
      <c r="K2" t="str">
        <f>SUBSTITUTE(H2,J2,"")</f>
        <v>Crime, Drama | 14 October 1994 (USA)</v>
      </c>
      <c r="L2" t="str">
        <f>LEFT(K2,FIND("|",K2)-1)</f>
        <v xml:space="preserve">Crime, Drama </v>
      </c>
      <c r="M2" t="str">
        <f>CONCATENATE(L2, "| ")</f>
        <v xml:space="preserve">Crime, Drama | </v>
      </c>
      <c r="N2" t="str">
        <f>SUBSTITUTE(K2,M2,"")</f>
        <v>14 October 1994 (USA)</v>
      </c>
      <c r="O2" t="str">
        <f>LEFT(N2,FIND("(",N2)-2)</f>
        <v>14 October 1994</v>
      </c>
      <c r="P2" t="str">
        <f>SUBSTITUTE(N2,O2,"")</f>
        <v xml:space="preserve"> (USA)</v>
      </c>
      <c r="Q2" t="str">
        <f>SUBSTITUTE(P2,"(","")</f>
        <v xml:space="preserve"> USA)</v>
      </c>
      <c r="R2" t="str">
        <f>SUBSTITUTE(Q2,")","")</f>
        <v xml:space="preserve"> USA</v>
      </c>
      <c r="S2" t="str">
        <f>SUBSTITUTE(R2," ", "")</f>
        <v>USA</v>
      </c>
      <c r="T2" t="s">
        <v>15</v>
      </c>
      <c r="U2" t="str">
        <f>SUBSTITUTE(T2," min","")</f>
        <v>142</v>
      </c>
      <c r="V2" t="s">
        <v>16</v>
      </c>
      <c r="W2" t="str">
        <f>SUBSTITUTE(V2,"Writers: ","")</f>
        <v>Stephen King (short story "Rita Hayworth and Shawshank Redemption"), Frank Darabont (screenplay)</v>
      </c>
      <c r="X2" t="s">
        <v>17</v>
      </c>
      <c r="Y2" t="s">
        <v>18</v>
      </c>
      <c r="Z2" t="s">
        <v>19</v>
      </c>
      <c r="AA2" t="s">
        <v>20</v>
      </c>
      <c r="AB2" t="s">
        <v>21</v>
      </c>
      <c r="AC2" t="s">
        <v>22</v>
      </c>
      <c r="AD2" s="1" t="str">
        <f>LEFT( AC2, FIND( "Written by", AC2 ) - 1 )</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AE2" t="s">
        <v>23</v>
      </c>
      <c r="AF2" s="1" t="str">
        <f>LEFT( AE2, FIND( "?", AE2 ) - 1 )</f>
        <v>http://www.imdb.com/title/tt0111161/</v>
      </c>
    </row>
    <row r="3" spans="1:32" x14ac:dyDescent="0.25">
      <c r="A3" t="s">
        <v>24</v>
      </c>
      <c r="B3" t="str">
        <f t="shared" si="0"/>
        <v>The Godfather</v>
      </c>
      <c r="C3" t="s">
        <v>25</v>
      </c>
      <c r="D3" t="s">
        <v>2579</v>
      </c>
      <c r="E3" t="s">
        <v>26</v>
      </c>
      <c r="F3" t="s">
        <v>3488</v>
      </c>
      <c r="G3" t="str">
        <f t="shared" ref="G3:G66" si="1">CONCATENATE(F3, " | ")</f>
        <v xml:space="preserve">R | </v>
      </c>
      <c r="H3" t="str">
        <f t="shared" ref="H3:H66" si="2">SUBSTITUTE(E3,G3,"")</f>
        <v>2h 55min | Crime, Drama | 24 March 1972 (USA)</v>
      </c>
      <c r="I3" t="str">
        <f t="shared" ref="I3:I66" si="3">LEFT(H3,FIND("|",H3)-1)</f>
        <v xml:space="preserve">2h 55min </v>
      </c>
      <c r="J3" t="str">
        <f t="shared" ref="J3:J66" si="4">CONCATENATE(I3,"| ")</f>
        <v xml:space="preserve">2h 55min | </v>
      </c>
      <c r="K3" t="str">
        <f t="shared" ref="K3:K66" si="5">SUBSTITUTE(H3,J3,"")</f>
        <v>Crime, Drama | 24 March 1972 (USA)</v>
      </c>
      <c r="L3" t="str">
        <f t="shared" ref="L3:L66" si="6">LEFT(K3,FIND("|",K3)-1)</f>
        <v xml:space="preserve">Crime, Drama </v>
      </c>
      <c r="M3" t="str">
        <f t="shared" ref="M3:M66" si="7">CONCATENATE(L3, "| ")</f>
        <v xml:space="preserve">Crime, Drama | </v>
      </c>
      <c r="N3" t="str">
        <f t="shared" ref="N3:N66" si="8">SUBSTITUTE(K3,M3,"")</f>
        <v>24 March 1972 (USA)</v>
      </c>
      <c r="O3" t="str">
        <f t="shared" ref="O3:O66" si="9">LEFT(N3,FIND("(",N3)-2)</f>
        <v>24 March 1972</v>
      </c>
      <c r="P3" t="str">
        <f t="shared" ref="P3:P66" si="10">SUBSTITUTE(N3,O3,"")</f>
        <v xml:space="preserve"> (USA)</v>
      </c>
      <c r="Q3" t="str">
        <f t="shared" ref="Q3:Q66" si="11">SUBSTITUTE(P3,"(","")</f>
        <v xml:space="preserve"> USA)</v>
      </c>
      <c r="R3" t="str">
        <f t="shared" ref="R3:R66" si="12">SUBSTITUTE(Q3,")","")</f>
        <v xml:space="preserve"> USA</v>
      </c>
      <c r="S3" t="str">
        <f t="shared" ref="S3:S66" si="13">SUBSTITUTE(R3," ", "")</f>
        <v>USA</v>
      </c>
      <c r="T3" t="s">
        <v>27</v>
      </c>
      <c r="U3" t="str">
        <f t="shared" ref="U3:U66" si="14">SUBSTITUTE(T3," min","")</f>
        <v>175</v>
      </c>
      <c r="V3" t="s">
        <v>28</v>
      </c>
      <c r="W3" t="str">
        <f t="shared" ref="W3:W66" si="15">SUBSTITUTE(V3,"Writers: ","")</f>
        <v>Mario Puzo (screenplay), Francis Ford Coppola (screenplay) | 1 more credit Â»</v>
      </c>
      <c r="X3" t="s">
        <v>29</v>
      </c>
      <c r="Y3" t="s">
        <v>30</v>
      </c>
      <c r="Z3" t="s">
        <v>31</v>
      </c>
      <c r="AA3" t="s">
        <v>32</v>
      </c>
      <c r="AB3" t="s">
        <v>21</v>
      </c>
      <c r="AC3" t="s">
        <v>33</v>
      </c>
      <c r="AD3" s="1" t="str">
        <f t="shared" ref="AD3:AD66" si="16">LEFT( AC3, FIND( "Written by", AC3 ) - 1 )</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AE3" t="s">
        <v>34</v>
      </c>
      <c r="AF3" s="1" t="str">
        <f t="shared" ref="AF3:AF66" si="17">LEFT( AE3, FIND( "?", AE3 ) - 1 )</f>
        <v>http://www.imdb.com/title/tt0068646/</v>
      </c>
    </row>
    <row r="4" spans="1:32" x14ac:dyDescent="0.25">
      <c r="A4" t="s">
        <v>35</v>
      </c>
      <c r="B4" t="str">
        <f t="shared" si="0"/>
        <v>The Godfather: Part II</v>
      </c>
      <c r="C4" t="s">
        <v>25</v>
      </c>
      <c r="D4" t="s">
        <v>2579</v>
      </c>
      <c r="E4" t="s">
        <v>36</v>
      </c>
      <c r="F4" t="s">
        <v>3488</v>
      </c>
      <c r="G4" t="str">
        <f t="shared" si="1"/>
        <v xml:space="preserve">R | </v>
      </c>
      <c r="H4" t="str">
        <f t="shared" si="2"/>
        <v>3h 22min | Crime, Drama | 20 December 1974 (USA)</v>
      </c>
      <c r="I4" t="str">
        <f t="shared" si="3"/>
        <v xml:space="preserve">3h 22min </v>
      </c>
      <c r="J4" t="str">
        <f t="shared" si="4"/>
        <v xml:space="preserve">3h 22min | </v>
      </c>
      <c r="K4" t="str">
        <f t="shared" si="5"/>
        <v>Crime, Drama | 20 December 1974 (USA)</v>
      </c>
      <c r="L4" t="str">
        <f t="shared" si="6"/>
        <v xml:space="preserve">Crime, Drama </v>
      </c>
      <c r="M4" t="str">
        <f t="shared" si="7"/>
        <v xml:space="preserve">Crime, Drama | </v>
      </c>
      <c r="N4" t="str">
        <f t="shared" si="8"/>
        <v>20 December 1974 (USA)</v>
      </c>
      <c r="O4" t="str">
        <f t="shared" si="9"/>
        <v>20 December 1974</v>
      </c>
      <c r="P4" t="str">
        <f t="shared" si="10"/>
        <v xml:space="preserve"> (USA)</v>
      </c>
      <c r="Q4" t="str">
        <f t="shared" si="11"/>
        <v xml:space="preserve"> USA)</v>
      </c>
      <c r="R4" t="str">
        <f t="shared" si="12"/>
        <v xml:space="preserve"> USA</v>
      </c>
      <c r="S4" t="str">
        <f t="shared" si="13"/>
        <v>USA</v>
      </c>
      <c r="T4" t="s">
        <v>37</v>
      </c>
      <c r="U4" t="str">
        <f t="shared" si="14"/>
        <v>202</v>
      </c>
      <c r="V4" t="s">
        <v>38</v>
      </c>
      <c r="W4" t="str">
        <f t="shared" si="15"/>
        <v>Francis Ford Coppola (screenplay), Mario Puzo (screenplay) | 1 more credit Â»</v>
      </c>
      <c r="X4" t="s">
        <v>39</v>
      </c>
      <c r="Y4" t="s">
        <v>40</v>
      </c>
      <c r="Z4" t="s">
        <v>41</v>
      </c>
      <c r="AA4" t="s">
        <v>42</v>
      </c>
      <c r="AC4" t="s">
        <v>43</v>
      </c>
      <c r="AD4" s="1" t="str">
        <f t="shared" si="16"/>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AE4" t="s">
        <v>44</v>
      </c>
      <c r="AF4" s="1" t="str">
        <f t="shared" si="17"/>
        <v>http://www.imdb.com/title/tt0071562/</v>
      </c>
    </row>
    <row r="5" spans="1:32" x14ac:dyDescent="0.25">
      <c r="A5" t="s">
        <v>45</v>
      </c>
      <c r="B5" t="str">
        <f t="shared" si="0"/>
        <v>The Dark Knight</v>
      </c>
      <c r="C5" t="s">
        <v>46</v>
      </c>
      <c r="D5" t="s">
        <v>2580</v>
      </c>
      <c r="E5" t="s">
        <v>47</v>
      </c>
      <c r="F5" t="s">
        <v>3489</v>
      </c>
      <c r="G5" t="str">
        <f t="shared" si="1"/>
        <v xml:space="preserve">PG-13 | </v>
      </c>
      <c r="H5" t="str">
        <f t="shared" si="2"/>
        <v>2h 32min | Action, Crime, Drama | 18 July 2008 (USA)</v>
      </c>
      <c r="I5" t="str">
        <f t="shared" si="3"/>
        <v xml:space="preserve">2h 32min </v>
      </c>
      <c r="J5" t="str">
        <f t="shared" si="4"/>
        <v xml:space="preserve">2h 32min | </v>
      </c>
      <c r="K5" t="str">
        <f t="shared" si="5"/>
        <v>Action, Crime, Drama | 18 July 2008 (USA)</v>
      </c>
      <c r="L5" t="str">
        <f t="shared" si="6"/>
        <v xml:space="preserve">Action, Crime, Drama </v>
      </c>
      <c r="M5" t="str">
        <f t="shared" si="7"/>
        <v xml:space="preserve">Action, Crime, Drama | </v>
      </c>
      <c r="N5" t="str">
        <f t="shared" si="8"/>
        <v>18 July 2008 (USA)</v>
      </c>
      <c r="O5" t="str">
        <f t="shared" si="9"/>
        <v>18 July 2008</v>
      </c>
      <c r="P5" t="str">
        <f t="shared" si="10"/>
        <v xml:space="preserve"> (USA)</v>
      </c>
      <c r="Q5" t="str">
        <f t="shared" si="11"/>
        <v xml:space="preserve"> USA)</v>
      </c>
      <c r="R5" t="str">
        <f t="shared" si="12"/>
        <v xml:space="preserve"> USA</v>
      </c>
      <c r="S5" t="str">
        <f t="shared" si="13"/>
        <v>USA</v>
      </c>
      <c r="T5" t="s">
        <v>48</v>
      </c>
      <c r="U5" t="str">
        <f t="shared" si="14"/>
        <v>152</v>
      </c>
      <c r="V5" t="s">
        <v>49</v>
      </c>
      <c r="W5" t="str">
        <f t="shared" si="15"/>
        <v>Jonathan Nolan (screenplay), Christopher Nolan (screenplay) | 3 more credits Â»</v>
      </c>
      <c r="X5" t="s">
        <v>50</v>
      </c>
      <c r="Y5" t="s">
        <v>51</v>
      </c>
      <c r="Z5" t="s">
        <v>52</v>
      </c>
      <c r="AA5" t="s">
        <v>53</v>
      </c>
      <c r="AB5" t="s">
        <v>54</v>
      </c>
      <c r="AC5" t="s">
        <v>55</v>
      </c>
      <c r="AD5" s="1" t="str">
        <f t="shared" si="16"/>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AE5" t="s">
        <v>56</v>
      </c>
      <c r="AF5" s="1" t="str">
        <f t="shared" si="17"/>
        <v>http://www.imdb.com/title/tt0468569/</v>
      </c>
    </row>
    <row r="6" spans="1:32" x14ac:dyDescent="0.25">
      <c r="A6" t="s">
        <v>57</v>
      </c>
      <c r="B6" t="str">
        <f t="shared" si="0"/>
        <v>Schindler's List</v>
      </c>
      <c r="C6" t="s">
        <v>58</v>
      </c>
      <c r="D6" t="s">
        <v>2581</v>
      </c>
      <c r="E6" t="s">
        <v>59</v>
      </c>
      <c r="F6" t="s">
        <v>3488</v>
      </c>
      <c r="G6" t="str">
        <f t="shared" si="1"/>
        <v xml:space="preserve">R | </v>
      </c>
      <c r="H6" t="str">
        <f t="shared" si="2"/>
        <v>3h 15min | Biography, Drama, History | 4 February 1994 (USA)</v>
      </c>
      <c r="I6" t="str">
        <f t="shared" si="3"/>
        <v xml:space="preserve">3h 15min </v>
      </c>
      <c r="J6" t="str">
        <f t="shared" si="4"/>
        <v xml:space="preserve">3h 15min | </v>
      </c>
      <c r="K6" t="str">
        <f t="shared" si="5"/>
        <v>Biography, Drama, History | 4 February 1994 (USA)</v>
      </c>
      <c r="L6" t="str">
        <f t="shared" si="6"/>
        <v xml:space="preserve">Biography, Drama, History </v>
      </c>
      <c r="M6" t="str">
        <f t="shared" si="7"/>
        <v xml:space="preserve">Biography, Drama, History | </v>
      </c>
      <c r="N6" t="str">
        <f t="shared" si="8"/>
        <v>4 February 1994 (USA)</v>
      </c>
      <c r="O6" t="str">
        <f t="shared" si="9"/>
        <v>4 February 1994</v>
      </c>
      <c r="P6" t="str">
        <f t="shared" si="10"/>
        <v xml:space="preserve"> (USA)</v>
      </c>
      <c r="Q6" t="str">
        <f t="shared" si="11"/>
        <v xml:space="preserve"> USA)</v>
      </c>
      <c r="R6" t="str">
        <f t="shared" si="12"/>
        <v xml:space="preserve"> USA</v>
      </c>
      <c r="S6" t="str">
        <f t="shared" si="13"/>
        <v>USA</v>
      </c>
      <c r="T6" t="s">
        <v>60</v>
      </c>
      <c r="U6" t="str">
        <f t="shared" si="14"/>
        <v>195</v>
      </c>
      <c r="V6" t="s">
        <v>61</v>
      </c>
      <c r="W6" t="str">
        <f t="shared" si="15"/>
        <v>Thomas Keneally (book), Steven Zaillian (screenplay)</v>
      </c>
      <c r="X6" t="s">
        <v>62</v>
      </c>
      <c r="Y6" t="s">
        <v>63</v>
      </c>
      <c r="Z6" t="s">
        <v>64</v>
      </c>
      <c r="AA6" t="s">
        <v>65</v>
      </c>
      <c r="AB6" t="s">
        <v>66</v>
      </c>
      <c r="AC6" t="s">
        <v>67</v>
      </c>
      <c r="AD6" s="1" t="str">
        <f t="shared" si="16"/>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AE6" t="s">
        <v>68</v>
      </c>
      <c r="AF6" s="1" t="str">
        <f t="shared" si="17"/>
        <v>http://www.imdb.com/title/tt0108052/</v>
      </c>
    </row>
    <row r="7" spans="1:32" x14ac:dyDescent="0.25">
      <c r="A7" t="s">
        <v>69</v>
      </c>
      <c r="B7" t="str">
        <f t="shared" si="0"/>
        <v>Pulp Fiction</v>
      </c>
      <c r="C7" t="s">
        <v>70</v>
      </c>
      <c r="D7" t="s">
        <v>2582</v>
      </c>
      <c r="E7" t="s">
        <v>71</v>
      </c>
      <c r="F7" t="s">
        <v>3488</v>
      </c>
      <c r="G7" t="str">
        <f t="shared" si="1"/>
        <v xml:space="preserve">R | </v>
      </c>
      <c r="H7" t="str">
        <f t="shared" si="2"/>
        <v>2h 34min | Crime, Drama | 14 October 1994 (USA)</v>
      </c>
      <c r="I7" t="str">
        <f t="shared" si="3"/>
        <v xml:space="preserve">2h 34min </v>
      </c>
      <c r="J7" t="str">
        <f t="shared" si="4"/>
        <v xml:space="preserve">2h 34min | </v>
      </c>
      <c r="K7" t="str">
        <f t="shared" si="5"/>
        <v>Crime, Drama | 14 October 1994 (USA)</v>
      </c>
      <c r="L7" t="str">
        <f t="shared" si="6"/>
        <v xml:space="preserve">Crime, Drama </v>
      </c>
      <c r="M7" t="str">
        <f t="shared" si="7"/>
        <v xml:space="preserve">Crime, Drama | </v>
      </c>
      <c r="N7" t="str">
        <f t="shared" si="8"/>
        <v>14 October 1994 (USA)</v>
      </c>
      <c r="O7" t="str">
        <f t="shared" si="9"/>
        <v>14 October 1994</v>
      </c>
      <c r="P7" t="str">
        <f t="shared" si="10"/>
        <v xml:space="preserve"> (USA)</v>
      </c>
      <c r="Q7" t="str">
        <f t="shared" si="11"/>
        <v xml:space="preserve"> USA)</v>
      </c>
      <c r="R7" t="str">
        <f t="shared" si="12"/>
        <v xml:space="preserve"> USA</v>
      </c>
      <c r="S7" t="str">
        <f t="shared" si="13"/>
        <v>USA</v>
      </c>
      <c r="T7" t="s">
        <v>72</v>
      </c>
      <c r="U7" t="str">
        <f t="shared" si="14"/>
        <v>154</v>
      </c>
      <c r="V7" t="s">
        <v>73</v>
      </c>
      <c r="W7" t="str">
        <f t="shared" si="15"/>
        <v>Quentin Tarantino (story), Roger Avary (story) | 1 more credit Â»</v>
      </c>
      <c r="X7" t="s">
        <v>74</v>
      </c>
      <c r="Y7" t="s">
        <v>75</v>
      </c>
      <c r="Z7" t="s">
        <v>76</v>
      </c>
      <c r="AA7" t="s">
        <v>77</v>
      </c>
      <c r="AB7" t="s">
        <v>21</v>
      </c>
      <c r="AC7" t="s">
        <v>78</v>
      </c>
      <c r="AD7" s="1" t="str">
        <f t="shared" si="16"/>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AE7" t="s">
        <v>79</v>
      </c>
      <c r="AF7" s="1" t="str">
        <f t="shared" si="17"/>
        <v>http://www.imdb.com/title/tt0110912/</v>
      </c>
    </row>
    <row r="8" spans="1:32" x14ac:dyDescent="0.25">
      <c r="A8" t="s">
        <v>80</v>
      </c>
      <c r="B8" t="str">
        <f t="shared" si="0"/>
        <v>12 Angry Men</v>
      </c>
      <c r="C8" t="s">
        <v>81</v>
      </c>
      <c r="D8" t="s">
        <v>2583</v>
      </c>
      <c r="E8" t="s">
        <v>82</v>
      </c>
      <c r="F8" t="s">
        <v>3497</v>
      </c>
      <c r="G8" t="str">
        <f t="shared" si="1"/>
        <v xml:space="preserve">Not Rated | </v>
      </c>
      <c r="H8" t="str">
        <f t="shared" si="2"/>
        <v>1h 36min | Crime, Drama | April 1957 (USA)</v>
      </c>
      <c r="I8" t="str">
        <f t="shared" si="3"/>
        <v xml:space="preserve">1h 36min </v>
      </c>
      <c r="J8" t="str">
        <f t="shared" si="4"/>
        <v xml:space="preserve">1h 36min | </v>
      </c>
      <c r="K8" t="str">
        <f t="shared" si="5"/>
        <v>Crime, Drama | April 1957 (USA)</v>
      </c>
      <c r="L8" t="str">
        <f t="shared" si="6"/>
        <v xml:space="preserve">Crime, Drama </v>
      </c>
      <c r="M8" t="str">
        <f t="shared" si="7"/>
        <v xml:space="preserve">Crime, Drama | </v>
      </c>
      <c r="N8" t="str">
        <f t="shared" si="8"/>
        <v>April 1957 (USA)</v>
      </c>
      <c r="O8" t="str">
        <f t="shared" si="9"/>
        <v>April 1957</v>
      </c>
      <c r="P8" t="str">
        <f t="shared" si="10"/>
        <v xml:space="preserve"> (USA)</v>
      </c>
      <c r="Q8" t="str">
        <f t="shared" si="11"/>
        <v xml:space="preserve"> USA)</v>
      </c>
      <c r="R8" t="str">
        <f t="shared" si="12"/>
        <v xml:space="preserve"> USA</v>
      </c>
      <c r="S8" t="str">
        <f t="shared" si="13"/>
        <v>USA</v>
      </c>
      <c r="T8" t="s">
        <v>83</v>
      </c>
      <c r="U8" t="str">
        <f t="shared" si="14"/>
        <v>96</v>
      </c>
      <c r="V8" t="s">
        <v>84</v>
      </c>
      <c r="W8" t="str">
        <f t="shared" si="15"/>
        <v>Reginald Rose (story), Reginald Rose (screenplay)</v>
      </c>
      <c r="X8" t="s">
        <v>85</v>
      </c>
      <c r="Y8" t="s">
        <v>86</v>
      </c>
      <c r="Z8" t="s">
        <v>87</v>
      </c>
      <c r="AA8" t="s">
        <v>88</v>
      </c>
      <c r="AB8" t="s">
        <v>21</v>
      </c>
      <c r="AC8" t="s">
        <v>89</v>
      </c>
      <c r="AD8" s="1" t="str">
        <f t="shared" si="16"/>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AE8" t="s">
        <v>90</v>
      </c>
      <c r="AF8" s="1" t="str">
        <f t="shared" si="17"/>
        <v>http://www.imdb.com/title/tt0050083/</v>
      </c>
    </row>
    <row r="9" spans="1:32" x14ac:dyDescent="0.25">
      <c r="A9" t="s">
        <v>91</v>
      </c>
      <c r="B9" t="str">
        <f t="shared" si="0"/>
        <v>The Lord of the Rings: The Return of the King</v>
      </c>
      <c r="C9" t="s">
        <v>92</v>
      </c>
      <c r="D9" t="s">
        <v>2584</v>
      </c>
      <c r="E9" t="s">
        <v>93</v>
      </c>
      <c r="F9" t="s">
        <v>3489</v>
      </c>
      <c r="G9" t="str">
        <f t="shared" si="1"/>
        <v xml:space="preserve">PG-13 | </v>
      </c>
      <c r="H9" t="str">
        <f t="shared" si="2"/>
        <v>3h 21min | Adventure, Drama, Fantasy | 17 December 2003 (USA)</v>
      </c>
      <c r="I9" t="str">
        <f t="shared" si="3"/>
        <v xml:space="preserve">3h 21min </v>
      </c>
      <c r="J9" t="str">
        <f t="shared" si="4"/>
        <v xml:space="preserve">3h 21min | </v>
      </c>
      <c r="K9" t="str">
        <f t="shared" si="5"/>
        <v>Adventure, Drama, Fantasy | 17 December 2003 (USA)</v>
      </c>
      <c r="L9" t="str">
        <f t="shared" si="6"/>
        <v xml:space="preserve">Adventure, Drama, Fantasy </v>
      </c>
      <c r="M9" t="str">
        <f t="shared" si="7"/>
        <v xml:space="preserve">Adventure, Drama, Fantasy | </v>
      </c>
      <c r="N9" t="str">
        <f t="shared" si="8"/>
        <v>17 December 2003 (USA)</v>
      </c>
      <c r="O9" t="str">
        <f t="shared" si="9"/>
        <v>17 December 2003</v>
      </c>
      <c r="P9" t="str">
        <f t="shared" si="10"/>
        <v xml:space="preserve"> (USA)</v>
      </c>
      <c r="Q9" t="str">
        <f t="shared" si="11"/>
        <v xml:space="preserve"> USA)</v>
      </c>
      <c r="R9" t="str">
        <f t="shared" si="12"/>
        <v xml:space="preserve"> USA</v>
      </c>
      <c r="S9" t="str">
        <f t="shared" si="13"/>
        <v>USA</v>
      </c>
      <c r="T9" t="s">
        <v>94</v>
      </c>
      <c r="U9" t="str">
        <f t="shared" si="14"/>
        <v>201</v>
      </c>
      <c r="V9" t="s">
        <v>95</v>
      </c>
      <c r="W9" t="str">
        <f t="shared" si="15"/>
        <v>J.R.R. Tolkien (novel), Fran Walsh (screenplay) | 2 more credits Â»</v>
      </c>
      <c r="X9" t="s">
        <v>96</v>
      </c>
      <c r="Y9" t="s">
        <v>97</v>
      </c>
      <c r="Z9" t="s">
        <v>98</v>
      </c>
      <c r="AA9" t="s">
        <v>99</v>
      </c>
      <c r="AB9" t="s">
        <v>100</v>
      </c>
      <c r="AC9" t="s">
        <v>101</v>
      </c>
      <c r="AD9" s="1" t="str">
        <f t="shared" si="16"/>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AE9" t="s">
        <v>102</v>
      </c>
      <c r="AF9" s="1" t="str">
        <f t="shared" si="17"/>
        <v>http://www.imdb.com/title/tt0167260/</v>
      </c>
    </row>
    <row r="10" spans="1:32" x14ac:dyDescent="0.25">
      <c r="A10" t="s">
        <v>103</v>
      </c>
      <c r="B10" t="str">
        <f t="shared" si="0"/>
        <v>The Good, the Bad and the Ugly</v>
      </c>
      <c r="C10" t="s">
        <v>104</v>
      </c>
      <c r="D10" t="s">
        <v>2585</v>
      </c>
      <c r="E10" t="s">
        <v>105</v>
      </c>
      <c r="F10" t="s">
        <v>3497</v>
      </c>
      <c r="G10" t="str">
        <f t="shared" si="1"/>
        <v xml:space="preserve">Not Rated | </v>
      </c>
      <c r="H10" t="str">
        <f t="shared" si="2"/>
        <v>2h 41min | Western | 23 December 1966 (Italy)</v>
      </c>
      <c r="I10" t="str">
        <f t="shared" si="3"/>
        <v xml:space="preserve">2h 41min </v>
      </c>
      <c r="J10" t="str">
        <f t="shared" si="4"/>
        <v xml:space="preserve">2h 41min | </v>
      </c>
      <c r="K10" t="str">
        <f t="shared" si="5"/>
        <v>Western | 23 December 1966 (Italy)</v>
      </c>
      <c r="L10" t="str">
        <f t="shared" si="6"/>
        <v xml:space="preserve">Western </v>
      </c>
      <c r="M10" t="str">
        <f t="shared" si="7"/>
        <v xml:space="preserve">Western | </v>
      </c>
      <c r="N10" t="str">
        <f t="shared" si="8"/>
        <v>23 December 1966 (Italy)</v>
      </c>
      <c r="O10" t="str">
        <f t="shared" si="9"/>
        <v>23 December 1966</v>
      </c>
      <c r="P10" t="str">
        <f t="shared" si="10"/>
        <v xml:space="preserve"> (Italy)</v>
      </c>
      <c r="Q10" t="str">
        <f t="shared" si="11"/>
        <v xml:space="preserve"> Italy)</v>
      </c>
      <c r="R10" t="str">
        <f t="shared" si="12"/>
        <v xml:space="preserve"> Italy</v>
      </c>
      <c r="S10" t="str">
        <f t="shared" si="13"/>
        <v>Italy</v>
      </c>
      <c r="T10" t="s">
        <v>106</v>
      </c>
      <c r="U10" t="str">
        <f t="shared" si="14"/>
        <v>161</v>
      </c>
      <c r="V10" t="s">
        <v>107</v>
      </c>
      <c r="W10" t="str">
        <f t="shared" si="15"/>
        <v>Luciano Vincenzoni (story), Sergio Leone (story) | 5 more credits Â»</v>
      </c>
      <c r="X10" t="s">
        <v>108</v>
      </c>
      <c r="Y10" t="s">
        <v>109</v>
      </c>
      <c r="Z10" t="s">
        <v>87</v>
      </c>
      <c r="AA10" t="s">
        <v>110</v>
      </c>
      <c r="AB10" t="s">
        <v>111</v>
      </c>
      <c r="AC10" t="s">
        <v>112</v>
      </c>
      <c r="AD10" s="1" t="str">
        <f t="shared" si="16"/>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AE10" t="s">
        <v>113</v>
      </c>
      <c r="AF10" s="1" t="str">
        <f t="shared" si="17"/>
        <v>http://www.imdb.com/title/tt0060196/</v>
      </c>
    </row>
    <row r="11" spans="1:32" x14ac:dyDescent="0.25">
      <c r="A11" t="s">
        <v>114</v>
      </c>
      <c r="B11" t="str">
        <f t="shared" si="0"/>
        <v>Fight Club</v>
      </c>
      <c r="C11" t="s">
        <v>115</v>
      </c>
      <c r="D11" t="s">
        <v>2586</v>
      </c>
      <c r="E11" t="s">
        <v>116</v>
      </c>
      <c r="F11" t="s">
        <v>3488</v>
      </c>
      <c r="G11" t="str">
        <f t="shared" si="1"/>
        <v xml:space="preserve">R | </v>
      </c>
      <c r="H11" t="str">
        <f t="shared" si="2"/>
        <v>2h 19min | Drama | 15 October 1999 (USA)</v>
      </c>
      <c r="I11" t="str">
        <f t="shared" si="3"/>
        <v xml:space="preserve">2h 19min </v>
      </c>
      <c r="J11" t="str">
        <f t="shared" si="4"/>
        <v xml:space="preserve">2h 19min | </v>
      </c>
      <c r="K11" t="str">
        <f t="shared" si="5"/>
        <v>Drama | 15 October 1999 (USA)</v>
      </c>
      <c r="L11" t="str">
        <f t="shared" si="6"/>
        <v xml:space="preserve">Drama </v>
      </c>
      <c r="M11" t="str">
        <f t="shared" si="7"/>
        <v xml:space="preserve">Drama | </v>
      </c>
      <c r="N11" t="str">
        <f t="shared" si="8"/>
        <v>15 October 1999 (USA)</v>
      </c>
      <c r="O11" t="str">
        <f t="shared" si="9"/>
        <v>15 October 1999</v>
      </c>
      <c r="P11" t="str">
        <f t="shared" si="10"/>
        <v xml:space="preserve"> (USA)</v>
      </c>
      <c r="Q11" t="str">
        <f t="shared" si="11"/>
        <v xml:space="preserve"> USA)</v>
      </c>
      <c r="R11" t="str">
        <f t="shared" si="12"/>
        <v xml:space="preserve"> USA</v>
      </c>
      <c r="S11" t="str">
        <f t="shared" si="13"/>
        <v>USA</v>
      </c>
      <c r="T11" t="s">
        <v>117</v>
      </c>
      <c r="U11" t="str">
        <f t="shared" si="14"/>
        <v>139</v>
      </c>
      <c r="V11" t="s">
        <v>118</v>
      </c>
      <c r="W11" t="str">
        <f t="shared" si="15"/>
        <v>Chuck Palahniuk (novel), Jim Uhls (screenplay)</v>
      </c>
      <c r="X11" t="s">
        <v>119</v>
      </c>
      <c r="Y11" t="s">
        <v>120</v>
      </c>
      <c r="Z11" t="s">
        <v>121</v>
      </c>
      <c r="AA11" t="s">
        <v>122</v>
      </c>
      <c r="AB11" t="s">
        <v>123</v>
      </c>
      <c r="AC11" t="s">
        <v>124</v>
      </c>
      <c r="AD11" s="1" t="str">
        <f t="shared" si="16"/>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AE11" t="s">
        <v>125</v>
      </c>
      <c r="AF11" s="1" t="str">
        <f t="shared" si="17"/>
        <v>http://www.imdb.com/title/tt0137523/</v>
      </c>
    </row>
    <row r="12" spans="1:32" x14ac:dyDescent="0.25">
      <c r="A12" t="s">
        <v>126</v>
      </c>
      <c r="B12" t="str">
        <f t="shared" si="0"/>
        <v>The Lord of the Rings: The Fellowship of the Ring</v>
      </c>
      <c r="C12" t="s">
        <v>92</v>
      </c>
      <c r="D12" t="s">
        <v>2584</v>
      </c>
      <c r="E12" t="s">
        <v>127</v>
      </c>
      <c r="F12" t="s">
        <v>3489</v>
      </c>
      <c r="G12" t="str">
        <f t="shared" si="1"/>
        <v xml:space="preserve">PG-13 | </v>
      </c>
      <c r="H12" t="str">
        <f t="shared" si="2"/>
        <v>2h 58min | Adventure, Drama, Fantasy | 19 December 2001 (USA)</v>
      </c>
      <c r="I12" t="str">
        <f t="shared" si="3"/>
        <v xml:space="preserve">2h 58min </v>
      </c>
      <c r="J12" t="str">
        <f t="shared" si="4"/>
        <v xml:space="preserve">2h 58min | </v>
      </c>
      <c r="K12" t="str">
        <f t="shared" si="5"/>
        <v>Adventure, Drama, Fantasy | 19 December 2001 (USA)</v>
      </c>
      <c r="L12" t="str">
        <f t="shared" si="6"/>
        <v xml:space="preserve">Adventure, Drama, Fantasy </v>
      </c>
      <c r="M12" t="str">
        <f t="shared" si="7"/>
        <v xml:space="preserve">Adventure, Drama, Fantasy | </v>
      </c>
      <c r="N12" t="str">
        <f t="shared" si="8"/>
        <v>19 December 2001 (USA)</v>
      </c>
      <c r="O12" t="str">
        <f t="shared" si="9"/>
        <v>19 December 2001</v>
      </c>
      <c r="P12" t="str">
        <f t="shared" si="10"/>
        <v xml:space="preserve"> (USA)</v>
      </c>
      <c r="Q12" t="str">
        <f t="shared" si="11"/>
        <v xml:space="preserve"> USA)</v>
      </c>
      <c r="R12" t="str">
        <f t="shared" si="12"/>
        <v xml:space="preserve"> USA</v>
      </c>
      <c r="S12" t="str">
        <f t="shared" si="13"/>
        <v>USA</v>
      </c>
      <c r="T12" t="s">
        <v>128</v>
      </c>
      <c r="U12" t="str">
        <f t="shared" si="14"/>
        <v>178</v>
      </c>
      <c r="V12" t="s">
        <v>95</v>
      </c>
      <c r="W12" t="str">
        <f t="shared" si="15"/>
        <v>J.R.R. Tolkien (novel), Fran Walsh (screenplay) | 2 more credits Â»</v>
      </c>
      <c r="X12" t="s">
        <v>129</v>
      </c>
      <c r="Z12" t="s">
        <v>130</v>
      </c>
      <c r="AA12" t="s">
        <v>131</v>
      </c>
      <c r="AB12" t="s">
        <v>100</v>
      </c>
      <c r="AC12" t="s">
        <v>132</v>
      </c>
      <c r="AD12" s="1" t="str">
        <f t="shared" si="16"/>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AE12" t="s">
        <v>133</v>
      </c>
      <c r="AF12" s="1" t="str">
        <f t="shared" si="17"/>
        <v>http://www.imdb.com/title/tt0120737/</v>
      </c>
    </row>
    <row r="13" spans="1:32" x14ac:dyDescent="0.25">
      <c r="A13" t="s">
        <v>134</v>
      </c>
      <c r="B13" t="str">
        <f t="shared" si="0"/>
        <v>Star Wars: Episode V - The Empire Strikes Back</v>
      </c>
      <c r="C13" t="s">
        <v>135</v>
      </c>
      <c r="D13" t="s">
        <v>2587</v>
      </c>
      <c r="E13" t="s">
        <v>136</v>
      </c>
      <c r="F13" t="s">
        <v>3490</v>
      </c>
      <c r="G13" t="str">
        <f t="shared" si="1"/>
        <v xml:space="preserve">PG | </v>
      </c>
      <c r="H13" t="str">
        <f t="shared" si="2"/>
        <v>2h 4min | Action, Adventure, Fantasy | 20 June 1980 (USA)</v>
      </c>
      <c r="I13" t="str">
        <f t="shared" si="3"/>
        <v xml:space="preserve">2h 4min </v>
      </c>
      <c r="J13" t="str">
        <f t="shared" si="4"/>
        <v xml:space="preserve">2h 4min | </v>
      </c>
      <c r="K13" t="str">
        <f t="shared" si="5"/>
        <v>Action, Adventure, Fantasy | 20 June 1980 (USA)</v>
      </c>
      <c r="L13" t="str">
        <f t="shared" si="6"/>
        <v xml:space="preserve">Action, Adventure, Fantasy </v>
      </c>
      <c r="M13" t="str">
        <f t="shared" si="7"/>
        <v xml:space="preserve">Action, Adventure, Fantasy | </v>
      </c>
      <c r="N13" t="str">
        <f t="shared" si="8"/>
        <v>20 June 1980 (USA)</v>
      </c>
      <c r="O13" t="str">
        <f t="shared" si="9"/>
        <v>20 June 1980</v>
      </c>
      <c r="P13" t="str">
        <f t="shared" si="10"/>
        <v xml:space="preserve"> (USA)</v>
      </c>
      <c r="Q13" t="str">
        <f t="shared" si="11"/>
        <v xml:space="preserve"> USA)</v>
      </c>
      <c r="R13" t="str">
        <f t="shared" si="12"/>
        <v xml:space="preserve"> USA</v>
      </c>
      <c r="S13" t="str">
        <f t="shared" si="13"/>
        <v>USA</v>
      </c>
      <c r="T13" t="s">
        <v>137</v>
      </c>
      <c r="U13" t="str">
        <f t="shared" si="14"/>
        <v>124</v>
      </c>
      <c r="V13" t="s">
        <v>138</v>
      </c>
      <c r="W13" t="str">
        <f t="shared" si="15"/>
        <v>Leigh Brackett (screenplay), Lawrence Kasdan (screenplay) | 1 more credit Â»</v>
      </c>
      <c r="X13" t="s">
        <v>139</v>
      </c>
      <c r="Z13" t="s">
        <v>140</v>
      </c>
      <c r="AA13" t="s">
        <v>141</v>
      </c>
      <c r="AB13" t="s">
        <v>142</v>
      </c>
      <c r="AC13" t="s">
        <v>143</v>
      </c>
      <c r="AD13" s="1" t="e">
        <f t="shared" si="16"/>
        <v>#VALUE!</v>
      </c>
      <c r="AE13" t="s">
        <v>144</v>
      </c>
      <c r="AF13" s="1" t="str">
        <f t="shared" si="17"/>
        <v>http://www.imdb.com/title/tt0080684/</v>
      </c>
    </row>
    <row r="14" spans="1:32" x14ac:dyDescent="0.25">
      <c r="A14" t="s">
        <v>145</v>
      </c>
      <c r="B14" t="str">
        <f t="shared" si="0"/>
        <v>Forrest Gump</v>
      </c>
      <c r="C14" t="s">
        <v>146</v>
      </c>
      <c r="D14" t="s">
        <v>2588</v>
      </c>
      <c r="E14" t="s">
        <v>147</v>
      </c>
      <c r="F14" t="s">
        <v>3489</v>
      </c>
      <c r="G14" t="str">
        <f t="shared" si="1"/>
        <v xml:space="preserve">PG-13 | </v>
      </c>
      <c r="H14" t="str">
        <f t="shared" si="2"/>
        <v>2h 22min | Drama, Romance | 6 July 1994 (USA)</v>
      </c>
      <c r="I14" t="str">
        <f t="shared" si="3"/>
        <v xml:space="preserve">2h 22min </v>
      </c>
      <c r="J14" t="str">
        <f t="shared" si="4"/>
        <v xml:space="preserve">2h 22min | </v>
      </c>
      <c r="K14" t="str">
        <f t="shared" si="5"/>
        <v>Drama, Romance | 6 July 1994 (USA)</v>
      </c>
      <c r="L14" t="str">
        <f t="shared" si="6"/>
        <v xml:space="preserve">Drama, Romance </v>
      </c>
      <c r="M14" t="str">
        <f t="shared" si="7"/>
        <v xml:space="preserve">Drama, Romance | </v>
      </c>
      <c r="N14" t="str">
        <f t="shared" si="8"/>
        <v>6 July 1994 (USA)</v>
      </c>
      <c r="O14" t="str">
        <f t="shared" si="9"/>
        <v>6 July 1994</v>
      </c>
      <c r="P14" t="str">
        <f t="shared" si="10"/>
        <v xml:space="preserve"> (USA)</v>
      </c>
      <c r="Q14" t="str">
        <f t="shared" si="11"/>
        <v xml:space="preserve"> USA)</v>
      </c>
      <c r="R14" t="str">
        <f t="shared" si="12"/>
        <v xml:space="preserve"> USA</v>
      </c>
      <c r="S14" t="str">
        <f t="shared" si="13"/>
        <v>USA</v>
      </c>
      <c r="T14" t="s">
        <v>15</v>
      </c>
      <c r="U14" t="str">
        <f t="shared" si="14"/>
        <v>142</v>
      </c>
      <c r="V14" t="s">
        <v>148</v>
      </c>
      <c r="W14" t="str">
        <f t="shared" si="15"/>
        <v>Winston Groom (novel), Eric Roth (screenplay)</v>
      </c>
      <c r="X14" t="s">
        <v>149</v>
      </c>
      <c r="Y14" t="s">
        <v>150</v>
      </c>
      <c r="Z14" t="s">
        <v>151</v>
      </c>
      <c r="AA14" t="s">
        <v>152</v>
      </c>
      <c r="AB14" t="s">
        <v>153</v>
      </c>
      <c r="AC14" t="s">
        <v>154</v>
      </c>
      <c r="AD14" s="1" t="str">
        <f t="shared" si="16"/>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AE14" t="s">
        <v>155</v>
      </c>
      <c r="AF14" s="1" t="str">
        <f t="shared" si="17"/>
        <v>http://www.imdb.com/title/tt0109830/</v>
      </c>
    </row>
    <row r="15" spans="1:32" x14ac:dyDescent="0.25">
      <c r="A15" t="s">
        <v>156</v>
      </c>
      <c r="B15" t="str">
        <f t="shared" si="0"/>
        <v>Inception</v>
      </c>
      <c r="C15" t="s">
        <v>46</v>
      </c>
      <c r="D15" t="s">
        <v>2580</v>
      </c>
      <c r="E15" t="s">
        <v>157</v>
      </c>
      <c r="F15" t="s">
        <v>3489</v>
      </c>
      <c r="G15" t="str">
        <f t="shared" si="1"/>
        <v xml:space="preserve">PG-13 | </v>
      </c>
      <c r="H15" t="str">
        <f t="shared" si="2"/>
        <v>2h 28min | Action, Mystery, Sci-Fi | 16 July 2010 (USA)</v>
      </c>
      <c r="I15" t="str">
        <f t="shared" si="3"/>
        <v xml:space="preserve">2h 28min </v>
      </c>
      <c r="J15" t="str">
        <f t="shared" si="4"/>
        <v xml:space="preserve">2h 28min | </v>
      </c>
      <c r="K15" t="str">
        <f t="shared" si="5"/>
        <v>Action, Mystery, Sci-Fi | 16 July 2010 (USA)</v>
      </c>
      <c r="L15" t="str">
        <f t="shared" si="6"/>
        <v xml:space="preserve">Action, Mystery, Sci-Fi </v>
      </c>
      <c r="M15" t="str">
        <f t="shared" si="7"/>
        <v xml:space="preserve">Action, Mystery, Sci-Fi | </v>
      </c>
      <c r="N15" t="str">
        <f t="shared" si="8"/>
        <v>16 July 2010 (USA)</v>
      </c>
      <c r="O15" t="str">
        <f t="shared" si="9"/>
        <v>16 July 2010</v>
      </c>
      <c r="P15" t="str">
        <f t="shared" si="10"/>
        <v xml:space="preserve"> (USA)</v>
      </c>
      <c r="Q15" t="str">
        <f t="shared" si="11"/>
        <v xml:space="preserve"> USA)</v>
      </c>
      <c r="R15" t="str">
        <f t="shared" si="12"/>
        <v xml:space="preserve"> USA</v>
      </c>
      <c r="S15" t="str">
        <f t="shared" si="13"/>
        <v>USA</v>
      </c>
      <c r="T15" t="s">
        <v>158</v>
      </c>
      <c r="U15" t="str">
        <f t="shared" si="14"/>
        <v>148</v>
      </c>
      <c r="V15" t="s">
        <v>159</v>
      </c>
      <c r="W15" t="str">
        <f t="shared" si="15"/>
        <v>Writer: Christopher Nolan</v>
      </c>
      <c r="X15" t="s">
        <v>160</v>
      </c>
      <c r="Y15" t="s">
        <v>161</v>
      </c>
      <c r="Z15" t="s">
        <v>162</v>
      </c>
      <c r="AA15" t="s">
        <v>163</v>
      </c>
      <c r="AB15" t="s">
        <v>164</v>
      </c>
      <c r="AC15" t="s">
        <v>165</v>
      </c>
      <c r="AD15" s="1" t="str">
        <f t="shared" si="16"/>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AE15" t="s">
        <v>166</v>
      </c>
      <c r="AF15" s="1" t="str">
        <f t="shared" si="17"/>
        <v>http://www.imdb.com/title/tt1375666/</v>
      </c>
    </row>
    <row r="16" spans="1:32" x14ac:dyDescent="0.25">
      <c r="A16" t="s">
        <v>167</v>
      </c>
      <c r="B16" t="str">
        <f t="shared" si="0"/>
        <v>The Lord of the Rings: The Two Towers</v>
      </c>
      <c r="C16" t="s">
        <v>92</v>
      </c>
      <c r="D16" t="s">
        <v>2584</v>
      </c>
      <c r="E16" t="s">
        <v>168</v>
      </c>
      <c r="F16" t="s">
        <v>3489</v>
      </c>
      <c r="G16" t="str">
        <f t="shared" si="1"/>
        <v xml:space="preserve">PG-13 | </v>
      </c>
      <c r="H16" t="str">
        <f t="shared" si="2"/>
        <v>2h 59min | Adventure, Drama, Fantasy | 18 December 2002 (USA)</v>
      </c>
      <c r="I16" t="str">
        <f t="shared" si="3"/>
        <v xml:space="preserve">2h 59min </v>
      </c>
      <c r="J16" t="str">
        <f t="shared" si="4"/>
        <v xml:space="preserve">2h 59min | </v>
      </c>
      <c r="K16" t="str">
        <f t="shared" si="5"/>
        <v>Adventure, Drama, Fantasy | 18 December 2002 (USA)</v>
      </c>
      <c r="L16" t="str">
        <f t="shared" si="6"/>
        <v xml:space="preserve">Adventure, Drama, Fantasy </v>
      </c>
      <c r="M16" t="str">
        <f t="shared" si="7"/>
        <v xml:space="preserve">Adventure, Drama, Fantasy | </v>
      </c>
      <c r="N16" t="str">
        <f t="shared" si="8"/>
        <v>18 December 2002 (USA)</v>
      </c>
      <c r="O16" t="str">
        <f t="shared" si="9"/>
        <v>18 December 2002</v>
      </c>
      <c r="P16" t="str">
        <f t="shared" si="10"/>
        <v xml:space="preserve"> (USA)</v>
      </c>
      <c r="Q16" t="str">
        <f t="shared" si="11"/>
        <v xml:space="preserve"> USA)</v>
      </c>
      <c r="R16" t="str">
        <f t="shared" si="12"/>
        <v xml:space="preserve"> USA</v>
      </c>
      <c r="S16" t="str">
        <f t="shared" si="13"/>
        <v>USA</v>
      </c>
      <c r="T16" t="s">
        <v>169</v>
      </c>
      <c r="U16" t="str">
        <f t="shared" si="14"/>
        <v>179</v>
      </c>
      <c r="V16" t="s">
        <v>170</v>
      </c>
      <c r="W16" t="str">
        <f t="shared" si="15"/>
        <v>J.R.R. Tolkien (novel), Fran Walsh (screenplay) | 3 more credits Â»</v>
      </c>
      <c r="X16" t="s">
        <v>171</v>
      </c>
      <c r="Y16" t="s">
        <v>172</v>
      </c>
      <c r="Z16" t="s">
        <v>173</v>
      </c>
      <c r="AA16" t="s">
        <v>174</v>
      </c>
      <c r="AB16" t="s">
        <v>100</v>
      </c>
      <c r="AC16" t="s">
        <v>175</v>
      </c>
      <c r="AD16" s="1" t="e">
        <f t="shared" si="16"/>
        <v>#VALUE!</v>
      </c>
      <c r="AE16" t="s">
        <v>176</v>
      </c>
      <c r="AF16" s="1" t="str">
        <f t="shared" si="17"/>
        <v>http://www.imdb.com/title/tt0167261/</v>
      </c>
    </row>
    <row r="17" spans="1:32" x14ac:dyDescent="0.25">
      <c r="A17" t="s">
        <v>177</v>
      </c>
      <c r="B17" t="str">
        <f t="shared" si="0"/>
        <v>One Flew Over the Cuckoo's Nest</v>
      </c>
      <c r="C17" t="s">
        <v>178</v>
      </c>
      <c r="D17" t="s">
        <v>2589</v>
      </c>
      <c r="E17" t="s">
        <v>179</v>
      </c>
      <c r="F17" t="s">
        <v>3488</v>
      </c>
      <c r="G17" t="str">
        <f t="shared" si="1"/>
        <v xml:space="preserve">R | </v>
      </c>
      <c r="H17" t="str">
        <f t="shared" si="2"/>
        <v>2h 13min | Drama | 21 November 1975 (USA)</v>
      </c>
      <c r="I17" t="str">
        <f t="shared" si="3"/>
        <v xml:space="preserve">2h 13min </v>
      </c>
      <c r="J17" t="str">
        <f t="shared" si="4"/>
        <v xml:space="preserve">2h 13min | </v>
      </c>
      <c r="K17" t="str">
        <f t="shared" si="5"/>
        <v>Drama | 21 November 1975 (USA)</v>
      </c>
      <c r="L17" t="str">
        <f t="shared" si="6"/>
        <v xml:space="preserve">Drama </v>
      </c>
      <c r="M17" t="str">
        <f t="shared" si="7"/>
        <v xml:space="preserve">Drama | </v>
      </c>
      <c r="N17" t="str">
        <f t="shared" si="8"/>
        <v>21 November 1975 (USA)</v>
      </c>
      <c r="O17" t="str">
        <f t="shared" si="9"/>
        <v>21 November 1975</v>
      </c>
      <c r="P17" t="str">
        <f t="shared" si="10"/>
        <v xml:space="preserve"> (USA)</v>
      </c>
      <c r="Q17" t="str">
        <f t="shared" si="11"/>
        <v xml:space="preserve"> USA)</v>
      </c>
      <c r="R17" t="str">
        <f t="shared" si="12"/>
        <v xml:space="preserve"> USA</v>
      </c>
      <c r="S17" t="str">
        <f t="shared" si="13"/>
        <v>USA</v>
      </c>
      <c r="T17" t="s">
        <v>180</v>
      </c>
      <c r="U17" t="str">
        <f t="shared" si="14"/>
        <v>133</v>
      </c>
      <c r="V17" t="s">
        <v>181</v>
      </c>
      <c r="W17" t="str">
        <f t="shared" si="15"/>
        <v>Lawrence Hauben (screenplay), Bo Goldman (screenplay) | 2 more credits Â»</v>
      </c>
      <c r="X17" t="s">
        <v>182</v>
      </c>
      <c r="Y17" t="s">
        <v>183</v>
      </c>
      <c r="Z17" t="s">
        <v>87</v>
      </c>
      <c r="AA17" t="s">
        <v>184</v>
      </c>
      <c r="AB17" t="s">
        <v>123</v>
      </c>
      <c r="AC17" t="s">
        <v>185</v>
      </c>
      <c r="AD17" s="1" t="str">
        <f t="shared" si="16"/>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AE17" t="s">
        <v>186</v>
      </c>
      <c r="AF17" s="1" t="str">
        <f t="shared" si="17"/>
        <v>http://www.imdb.com/title/tt0073486/</v>
      </c>
    </row>
    <row r="18" spans="1:32" x14ac:dyDescent="0.25">
      <c r="A18" t="s">
        <v>187</v>
      </c>
      <c r="B18" t="str">
        <f t="shared" si="0"/>
        <v>Goodfellas</v>
      </c>
      <c r="C18" t="s">
        <v>188</v>
      </c>
      <c r="D18" t="s">
        <v>2590</v>
      </c>
      <c r="E18" t="s">
        <v>189</v>
      </c>
      <c r="F18" t="s">
        <v>3488</v>
      </c>
      <c r="G18" t="str">
        <f t="shared" si="1"/>
        <v xml:space="preserve">R | </v>
      </c>
      <c r="H18" t="str">
        <f t="shared" si="2"/>
        <v>2h 26min | Biography, Crime, Drama | 21 September 1990 (USA)</v>
      </c>
      <c r="I18" t="str">
        <f t="shared" si="3"/>
        <v xml:space="preserve">2h 26min </v>
      </c>
      <c r="J18" t="str">
        <f t="shared" si="4"/>
        <v xml:space="preserve">2h 26min | </v>
      </c>
      <c r="K18" t="str">
        <f t="shared" si="5"/>
        <v>Biography, Crime, Drama | 21 September 1990 (USA)</v>
      </c>
      <c r="L18" t="str">
        <f t="shared" si="6"/>
        <v xml:space="preserve">Biography, Crime, Drama </v>
      </c>
      <c r="M18" t="str">
        <f t="shared" si="7"/>
        <v xml:space="preserve">Biography, Crime, Drama | </v>
      </c>
      <c r="N18" t="str">
        <f t="shared" si="8"/>
        <v>21 September 1990 (USA)</v>
      </c>
      <c r="O18" t="str">
        <f t="shared" si="9"/>
        <v>21 September 1990</v>
      </c>
      <c r="P18" t="str">
        <f t="shared" si="10"/>
        <v xml:space="preserve"> (USA)</v>
      </c>
      <c r="Q18" t="str">
        <f t="shared" si="11"/>
        <v xml:space="preserve"> USA)</v>
      </c>
      <c r="R18" t="str">
        <f t="shared" si="12"/>
        <v xml:space="preserve"> USA</v>
      </c>
      <c r="S18" t="str">
        <f t="shared" si="13"/>
        <v>USA</v>
      </c>
      <c r="T18" t="s">
        <v>190</v>
      </c>
      <c r="U18" t="str">
        <f t="shared" si="14"/>
        <v>146</v>
      </c>
      <c r="V18" t="s">
        <v>191</v>
      </c>
      <c r="W18" t="str">
        <f t="shared" si="15"/>
        <v>Nicholas Pileggi (book), Nicholas Pileggi (screenplay) | 1 more credit Â»</v>
      </c>
      <c r="X18" t="s">
        <v>192</v>
      </c>
      <c r="Y18" t="s">
        <v>193</v>
      </c>
      <c r="Z18" t="s">
        <v>194</v>
      </c>
      <c r="AA18" t="s">
        <v>195</v>
      </c>
      <c r="AB18" t="s">
        <v>196</v>
      </c>
      <c r="AC18" t="s">
        <v>197</v>
      </c>
      <c r="AD18" s="1" t="str">
        <f t="shared" si="16"/>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AE18" t="s">
        <v>198</v>
      </c>
      <c r="AF18" s="1" t="str">
        <f t="shared" si="17"/>
        <v>http://www.imdb.com/title/tt0099685/</v>
      </c>
    </row>
    <row r="19" spans="1:32" x14ac:dyDescent="0.25">
      <c r="A19" t="s">
        <v>199</v>
      </c>
      <c r="B19" t="str">
        <f t="shared" si="0"/>
        <v>The Matrix</v>
      </c>
      <c r="C19" t="s">
        <v>200</v>
      </c>
      <c r="D19" t="s">
        <v>2731</v>
      </c>
      <c r="E19" t="s">
        <v>201</v>
      </c>
      <c r="F19" t="s">
        <v>3488</v>
      </c>
      <c r="G19" t="str">
        <f t="shared" si="1"/>
        <v xml:space="preserve">R | </v>
      </c>
      <c r="H19" t="str">
        <f t="shared" si="2"/>
        <v>2h 16min | Action, Sci-Fi | 31 March 1999 (USA)</v>
      </c>
      <c r="I19" t="str">
        <f t="shared" si="3"/>
        <v xml:space="preserve">2h 16min </v>
      </c>
      <c r="J19" t="str">
        <f t="shared" si="4"/>
        <v xml:space="preserve">2h 16min | </v>
      </c>
      <c r="K19" t="str">
        <f t="shared" si="5"/>
        <v>Action, Sci-Fi | 31 March 1999 (USA)</v>
      </c>
      <c r="L19" t="str">
        <f t="shared" si="6"/>
        <v xml:space="preserve">Action, Sci-Fi </v>
      </c>
      <c r="M19" t="str">
        <f t="shared" si="7"/>
        <v xml:space="preserve">Action, Sci-Fi | </v>
      </c>
      <c r="N19" t="str">
        <f t="shared" si="8"/>
        <v>31 March 1999 (USA)</v>
      </c>
      <c r="O19" t="str">
        <f t="shared" si="9"/>
        <v>31 March 1999</v>
      </c>
      <c r="P19" t="str">
        <f t="shared" si="10"/>
        <v xml:space="preserve"> (USA)</v>
      </c>
      <c r="Q19" t="str">
        <f t="shared" si="11"/>
        <v xml:space="preserve"> USA)</v>
      </c>
      <c r="R19" t="str">
        <f t="shared" si="12"/>
        <v xml:space="preserve"> USA</v>
      </c>
      <c r="S19" t="str">
        <f t="shared" si="13"/>
        <v>USA</v>
      </c>
      <c r="T19" t="s">
        <v>202</v>
      </c>
      <c r="U19" t="str">
        <f t="shared" si="14"/>
        <v>136</v>
      </c>
      <c r="V19" t="s">
        <v>203</v>
      </c>
      <c r="W19" t="str">
        <f t="shared" si="15"/>
        <v>Lilly Wachowski (as The Wachowski Brothers), Lana Wachowski (as The Wachowski Brothers)</v>
      </c>
      <c r="X19" t="s">
        <v>204</v>
      </c>
      <c r="Y19" t="s">
        <v>205</v>
      </c>
      <c r="Z19" t="s">
        <v>206</v>
      </c>
      <c r="AA19" t="s">
        <v>207</v>
      </c>
      <c r="AB19" t="s">
        <v>208</v>
      </c>
      <c r="AC19" t="s">
        <v>209</v>
      </c>
      <c r="AD19" s="1" t="str">
        <f t="shared" si="16"/>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AE19" t="s">
        <v>210</v>
      </c>
      <c r="AF19" s="1" t="str">
        <f t="shared" si="17"/>
        <v>http://www.imdb.com/title/tt0133093/</v>
      </c>
    </row>
    <row r="20" spans="1:32" x14ac:dyDescent="0.25">
      <c r="A20" t="s">
        <v>211</v>
      </c>
      <c r="B20" t="str">
        <f t="shared" si="0"/>
        <v>Seven Samurai</v>
      </c>
      <c r="C20" t="s">
        <v>212</v>
      </c>
      <c r="D20" t="s">
        <v>2591</v>
      </c>
      <c r="E20" t="s">
        <v>213</v>
      </c>
      <c r="F20" t="s">
        <v>3491</v>
      </c>
      <c r="G20" t="str">
        <f t="shared" si="1"/>
        <v xml:space="preserve">Unrated | </v>
      </c>
      <c r="H20" t="str">
        <f t="shared" si="2"/>
        <v>3h 27min | Drama | 19 November 1956 (USA)</v>
      </c>
      <c r="I20" t="str">
        <f t="shared" si="3"/>
        <v xml:space="preserve">3h 27min </v>
      </c>
      <c r="J20" t="str">
        <f t="shared" si="4"/>
        <v xml:space="preserve">3h 27min | </v>
      </c>
      <c r="K20" t="str">
        <f t="shared" si="5"/>
        <v>Drama | 19 November 1956 (USA)</v>
      </c>
      <c r="L20" t="str">
        <f t="shared" si="6"/>
        <v xml:space="preserve">Drama </v>
      </c>
      <c r="M20" t="str">
        <f t="shared" si="7"/>
        <v xml:space="preserve">Drama | </v>
      </c>
      <c r="N20" t="str">
        <f t="shared" si="8"/>
        <v>19 November 1956 (USA)</v>
      </c>
      <c r="O20" t="str">
        <f t="shared" si="9"/>
        <v>19 November 1956</v>
      </c>
      <c r="P20" t="str">
        <f t="shared" si="10"/>
        <v xml:space="preserve"> (USA)</v>
      </c>
      <c r="Q20" t="str">
        <f t="shared" si="11"/>
        <v xml:space="preserve"> USA)</v>
      </c>
      <c r="R20" t="str">
        <f t="shared" si="12"/>
        <v xml:space="preserve"> USA</v>
      </c>
      <c r="S20" t="str">
        <f t="shared" si="13"/>
        <v>USA</v>
      </c>
      <c r="T20" t="s">
        <v>214</v>
      </c>
      <c r="U20" t="str">
        <f t="shared" si="14"/>
        <v>207</v>
      </c>
      <c r="V20" t="s">
        <v>215</v>
      </c>
      <c r="W20" t="str">
        <f t="shared" si="15"/>
        <v>Akira Kurosawa (screenplay), Shinobu Hashimoto (screenplay) | 1 more credit Â»</v>
      </c>
      <c r="X20" t="s">
        <v>216</v>
      </c>
      <c r="Y20" t="s">
        <v>217</v>
      </c>
      <c r="Z20" t="s">
        <v>218</v>
      </c>
      <c r="AA20" t="s">
        <v>219</v>
      </c>
      <c r="AB20" t="s">
        <v>123</v>
      </c>
      <c r="AC20" t="s">
        <v>220</v>
      </c>
      <c r="AD20" s="1" t="str">
        <f t="shared" si="16"/>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AE20" t="s">
        <v>221</v>
      </c>
      <c r="AF20" s="1" t="str">
        <f t="shared" si="17"/>
        <v>http://www.imdb.com/title/tt0047478/</v>
      </c>
    </row>
    <row r="21" spans="1:32" x14ac:dyDescent="0.25">
      <c r="A21" t="s">
        <v>222</v>
      </c>
      <c r="B21" t="str">
        <f t="shared" si="0"/>
        <v>Star Wars: Episode IV - A New Hope</v>
      </c>
      <c r="C21" t="s">
        <v>223</v>
      </c>
      <c r="D21" t="s">
        <v>2592</v>
      </c>
      <c r="E21" t="s">
        <v>224</v>
      </c>
      <c r="F21" t="s">
        <v>3490</v>
      </c>
      <c r="G21" t="str">
        <f t="shared" si="1"/>
        <v xml:space="preserve">PG | </v>
      </c>
      <c r="H21" t="str">
        <f t="shared" si="2"/>
        <v>2h 1min | Action, Adventure, Fantasy | 25 May 1977 (USA)</v>
      </c>
      <c r="I21" t="str">
        <f t="shared" si="3"/>
        <v xml:space="preserve">2h 1min </v>
      </c>
      <c r="J21" t="str">
        <f t="shared" si="4"/>
        <v xml:space="preserve">2h 1min | </v>
      </c>
      <c r="K21" t="str">
        <f t="shared" si="5"/>
        <v>Action, Adventure, Fantasy | 25 May 1977 (USA)</v>
      </c>
      <c r="L21" t="str">
        <f t="shared" si="6"/>
        <v xml:space="preserve">Action, Adventure, Fantasy </v>
      </c>
      <c r="M21" t="str">
        <f t="shared" si="7"/>
        <v xml:space="preserve">Action, Adventure, Fantasy | </v>
      </c>
      <c r="N21" t="str">
        <f t="shared" si="8"/>
        <v>25 May 1977 (USA)</v>
      </c>
      <c r="O21" t="str">
        <f t="shared" si="9"/>
        <v>25 May 1977</v>
      </c>
      <c r="P21" t="str">
        <f t="shared" si="10"/>
        <v xml:space="preserve"> (USA)</v>
      </c>
      <c r="Q21" t="str">
        <f t="shared" si="11"/>
        <v xml:space="preserve"> USA)</v>
      </c>
      <c r="R21" t="str">
        <f t="shared" si="12"/>
        <v xml:space="preserve"> USA</v>
      </c>
      <c r="S21" t="str">
        <f t="shared" si="13"/>
        <v>USA</v>
      </c>
      <c r="T21" t="s">
        <v>225</v>
      </c>
      <c r="U21" t="str">
        <f t="shared" si="14"/>
        <v>121</v>
      </c>
      <c r="V21" t="s">
        <v>226</v>
      </c>
      <c r="W21" t="str">
        <f>SUBSTITUTE(V21,"Writer: ","")</f>
        <v>George Lucas</v>
      </c>
      <c r="X21" t="s">
        <v>139</v>
      </c>
      <c r="Y21" t="s">
        <v>227</v>
      </c>
      <c r="Z21" t="s">
        <v>228</v>
      </c>
      <c r="AA21" t="s">
        <v>229</v>
      </c>
      <c r="AB21" t="s">
        <v>142</v>
      </c>
      <c r="AC21" t="s">
        <v>230</v>
      </c>
      <c r="AD21" s="1" t="str">
        <f t="shared" si="16"/>
        <v xml:space="preserve">A young boy from Tatooine sets out on an adventure with an old Jedi named Obi-Wan Kenobi as his mentor to save Princess Leia from the ruthless Darth Vader and Destroy the Death Star built by the Empire which has the power to destroy the entire galaxy. </v>
      </c>
      <c r="AE21" t="s">
        <v>231</v>
      </c>
      <c r="AF21" s="1" t="str">
        <f t="shared" si="17"/>
        <v>http://www.imdb.com/title/tt0076759/</v>
      </c>
    </row>
    <row r="22" spans="1:32" x14ac:dyDescent="0.25">
      <c r="A22" t="s">
        <v>232</v>
      </c>
      <c r="B22" t="str">
        <f t="shared" si="0"/>
        <v>City of God</v>
      </c>
      <c r="C22" t="s">
        <v>233</v>
      </c>
      <c r="D22" t="s">
        <v>2593</v>
      </c>
      <c r="E22" t="s">
        <v>234</v>
      </c>
      <c r="F22" t="s">
        <v>3488</v>
      </c>
      <c r="G22" t="str">
        <f t="shared" si="1"/>
        <v xml:space="preserve">R | </v>
      </c>
      <c r="H22" t="str">
        <f t="shared" si="2"/>
        <v>2h 10min | Crime, Drama | 13 February 2004 (USA)</v>
      </c>
      <c r="I22" t="str">
        <f t="shared" si="3"/>
        <v xml:space="preserve">2h 10min </v>
      </c>
      <c r="J22" t="str">
        <f t="shared" si="4"/>
        <v xml:space="preserve">2h 10min | </v>
      </c>
      <c r="K22" t="str">
        <f t="shared" si="5"/>
        <v>Crime, Drama | 13 February 2004 (USA)</v>
      </c>
      <c r="L22" t="str">
        <f t="shared" si="6"/>
        <v xml:space="preserve">Crime, Drama </v>
      </c>
      <c r="M22" t="str">
        <f t="shared" si="7"/>
        <v xml:space="preserve">Crime, Drama | </v>
      </c>
      <c r="N22" t="str">
        <f t="shared" si="8"/>
        <v>13 February 2004 (USA)</v>
      </c>
      <c r="O22" t="str">
        <f t="shared" si="9"/>
        <v>13 February 2004</v>
      </c>
      <c r="P22" t="str">
        <f t="shared" si="10"/>
        <v xml:space="preserve"> (USA)</v>
      </c>
      <c r="Q22" t="str">
        <f t="shared" si="11"/>
        <v xml:space="preserve"> USA)</v>
      </c>
      <c r="R22" t="str">
        <f t="shared" si="12"/>
        <v xml:space="preserve"> USA</v>
      </c>
      <c r="S22" t="str">
        <f t="shared" si="13"/>
        <v>USA</v>
      </c>
      <c r="T22" t="s">
        <v>235</v>
      </c>
      <c r="U22" t="str">
        <f t="shared" si="14"/>
        <v>130</v>
      </c>
      <c r="V22" t="s">
        <v>236</v>
      </c>
      <c r="W22" t="str">
        <f t="shared" si="15"/>
        <v>Paulo Lins (novel), BrÃ¡ulio Mantovani (screenplay)</v>
      </c>
      <c r="X22" t="s">
        <v>237</v>
      </c>
      <c r="Y22" t="s">
        <v>238</v>
      </c>
      <c r="Z22" t="s">
        <v>239</v>
      </c>
      <c r="AA22" t="s">
        <v>240</v>
      </c>
      <c r="AB22" t="s">
        <v>21</v>
      </c>
      <c r="AC22" t="s">
        <v>241</v>
      </c>
      <c r="AD22" s="1" t="str">
        <f t="shared" si="16"/>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AE22" t="s">
        <v>242</v>
      </c>
      <c r="AF22" s="1" t="str">
        <f t="shared" si="17"/>
        <v>http://www.imdb.com/title/tt0317248/</v>
      </c>
    </row>
    <row r="23" spans="1:32" x14ac:dyDescent="0.25">
      <c r="A23" t="s">
        <v>243</v>
      </c>
      <c r="B23" t="str">
        <f t="shared" si="0"/>
        <v>Se7en</v>
      </c>
      <c r="C23" t="s">
        <v>115</v>
      </c>
      <c r="D23" t="s">
        <v>2586</v>
      </c>
      <c r="E23" t="s">
        <v>244</v>
      </c>
      <c r="F23" t="s">
        <v>3488</v>
      </c>
      <c r="G23" t="str">
        <f t="shared" si="1"/>
        <v xml:space="preserve">R | </v>
      </c>
      <c r="H23" t="str">
        <f t="shared" si="2"/>
        <v>2h 7min | Crime, Drama, Mystery | 22 September 1995 (USA)</v>
      </c>
      <c r="I23" t="str">
        <f t="shared" si="3"/>
        <v xml:space="preserve">2h 7min </v>
      </c>
      <c r="J23" t="str">
        <f t="shared" si="4"/>
        <v xml:space="preserve">2h 7min | </v>
      </c>
      <c r="K23" t="str">
        <f t="shared" si="5"/>
        <v>Crime, Drama, Mystery | 22 September 1995 (USA)</v>
      </c>
      <c r="L23" t="str">
        <f t="shared" si="6"/>
        <v xml:space="preserve">Crime, Drama, Mystery </v>
      </c>
      <c r="M23" t="str">
        <f t="shared" si="7"/>
        <v xml:space="preserve">Crime, Drama, Mystery | </v>
      </c>
      <c r="N23" t="str">
        <f t="shared" si="8"/>
        <v>22 September 1995 (USA)</v>
      </c>
      <c r="O23" t="str">
        <f t="shared" si="9"/>
        <v>22 September 1995</v>
      </c>
      <c r="P23" t="str">
        <f t="shared" si="10"/>
        <v xml:space="preserve"> (USA)</v>
      </c>
      <c r="Q23" t="str">
        <f t="shared" si="11"/>
        <v xml:space="preserve"> USA)</v>
      </c>
      <c r="R23" t="str">
        <f t="shared" si="12"/>
        <v xml:space="preserve"> USA</v>
      </c>
      <c r="S23" t="str">
        <f t="shared" si="13"/>
        <v>USA</v>
      </c>
      <c r="T23" t="s">
        <v>245</v>
      </c>
      <c r="U23" t="str">
        <f t="shared" si="14"/>
        <v>127</v>
      </c>
      <c r="V23" t="s">
        <v>246</v>
      </c>
      <c r="W23" t="str">
        <f t="shared" si="15"/>
        <v>Writer: Andrew Kevin Walker</v>
      </c>
      <c r="X23" t="s">
        <v>247</v>
      </c>
      <c r="Y23" t="s">
        <v>248</v>
      </c>
      <c r="Z23" t="s">
        <v>249</v>
      </c>
      <c r="AA23" t="s">
        <v>250</v>
      </c>
      <c r="AB23" t="s">
        <v>251</v>
      </c>
      <c r="AC23" t="s">
        <v>252</v>
      </c>
      <c r="AD23" s="1" t="str">
        <f t="shared" si="16"/>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AE23" t="s">
        <v>253</v>
      </c>
      <c r="AF23" s="1" t="str">
        <f t="shared" si="17"/>
        <v>http://www.imdb.com/title/tt0114369/</v>
      </c>
    </row>
    <row r="24" spans="1:32" x14ac:dyDescent="0.25">
      <c r="A24" t="s">
        <v>254</v>
      </c>
      <c r="B24" t="str">
        <f t="shared" si="0"/>
        <v>The Silence of the Lambs</v>
      </c>
      <c r="C24" t="s">
        <v>255</v>
      </c>
      <c r="D24" t="s">
        <v>2594</v>
      </c>
      <c r="E24" t="s">
        <v>256</v>
      </c>
      <c r="F24" t="s">
        <v>3488</v>
      </c>
      <c r="G24" t="str">
        <f t="shared" si="1"/>
        <v xml:space="preserve">R | </v>
      </c>
      <c r="H24" t="str">
        <f t="shared" si="2"/>
        <v>1h 58min | Crime, Drama, Thriller | 14 February 1991 (USA)</v>
      </c>
      <c r="I24" t="str">
        <f t="shared" si="3"/>
        <v xml:space="preserve">1h 58min </v>
      </c>
      <c r="J24" t="str">
        <f t="shared" si="4"/>
        <v xml:space="preserve">1h 58min | </v>
      </c>
      <c r="K24" t="str">
        <f t="shared" si="5"/>
        <v>Crime, Drama, Thriller | 14 February 1991 (USA)</v>
      </c>
      <c r="L24" t="str">
        <f t="shared" si="6"/>
        <v xml:space="preserve">Crime, Drama, Thriller </v>
      </c>
      <c r="M24" t="str">
        <f t="shared" si="7"/>
        <v xml:space="preserve">Crime, Drama, Thriller | </v>
      </c>
      <c r="N24" t="str">
        <f t="shared" si="8"/>
        <v>14 February 1991 (USA)</v>
      </c>
      <c r="O24" t="str">
        <f t="shared" si="9"/>
        <v>14 February 1991</v>
      </c>
      <c r="P24" t="str">
        <f t="shared" si="10"/>
        <v xml:space="preserve"> (USA)</v>
      </c>
      <c r="Q24" t="str">
        <f t="shared" si="11"/>
        <v xml:space="preserve"> USA)</v>
      </c>
      <c r="R24" t="str">
        <f t="shared" si="12"/>
        <v xml:space="preserve"> USA</v>
      </c>
      <c r="S24" t="str">
        <f t="shared" si="13"/>
        <v>USA</v>
      </c>
      <c r="T24" t="s">
        <v>257</v>
      </c>
      <c r="U24" t="str">
        <f t="shared" si="14"/>
        <v>118</v>
      </c>
      <c r="V24" t="s">
        <v>258</v>
      </c>
      <c r="W24" t="str">
        <f t="shared" si="15"/>
        <v>Thomas Harris (novel), Ted Tally (screenplay)</v>
      </c>
      <c r="X24" t="s">
        <v>259</v>
      </c>
      <c r="Y24" t="s">
        <v>260</v>
      </c>
      <c r="Z24" t="s">
        <v>261</v>
      </c>
      <c r="AA24" t="s">
        <v>262</v>
      </c>
      <c r="AB24" t="s">
        <v>263</v>
      </c>
      <c r="AC24" t="s">
        <v>264</v>
      </c>
      <c r="AD24" s="1" t="str">
        <f t="shared" si="16"/>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AE24" t="s">
        <v>265</v>
      </c>
      <c r="AF24" s="1" t="str">
        <f t="shared" si="17"/>
        <v>http://www.imdb.com/title/tt0102926/</v>
      </c>
    </row>
    <row r="25" spans="1:32" x14ac:dyDescent="0.25">
      <c r="A25" t="s">
        <v>266</v>
      </c>
      <c r="B25" t="str">
        <f t="shared" si="0"/>
        <v>It's a Wonderful Life</v>
      </c>
      <c r="C25" t="s">
        <v>267</v>
      </c>
      <c r="D25" t="s">
        <v>2595</v>
      </c>
      <c r="E25" t="s">
        <v>268</v>
      </c>
      <c r="F25" t="s">
        <v>3490</v>
      </c>
      <c r="G25" t="str">
        <f t="shared" si="1"/>
        <v xml:space="preserve">PG | </v>
      </c>
      <c r="H25" t="str">
        <f t="shared" si="2"/>
        <v>2h 10min | Drama, Family, Fantasy | 7 January 1947 (USA)</v>
      </c>
      <c r="I25" t="str">
        <f t="shared" si="3"/>
        <v xml:space="preserve">2h 10min </v>
      </c>
      <c r="J25" t="str">
        <f t="shared" si="4"/>
        <v xml:space="preserve">2h 10min | </v>
      </c>
      <c r="K25" t="str">
        <f t="shared" si="5"/>
        <v>Drama, Family, Fantasy | 7 January 1947 (USA)</v>
      </c>
      <c r="L25" t="str">
        <f t="shared" si="6"/>
        <v xml:space="preserve">Drama, Family, Fantasy </v>
      </c>
      <c r="M25" t="str">
        <f t="shared" si="7"/>
        <v xml:space="preserve">Drama, Family, Fantasy | </v>
      </c>
      <c r="N25" t="str">
        <f t="shared" si="8"/>
        <v>7 January 1947 (USA)</v>
      </c>
      <c r="O25" t="str">
        <f t="shared" si="9"/>
        <v>7 January 1947</v>
      </c>
      <c r="P25" t="str">
        <f t="shared" si="10"/>
        <v xml:space="preserve"> (USA)</v>
      </c>
      <c r="Q25" t="str">
        <f t="shared" si="11"/>
        <v xml:space="preserve"> USA)</v>
      </c>
      <c r="R25" t="str">
        <f t="shared" si="12"/>
        <v xml:space="preserve"> USA</v>
      </c>
      <c r="S25" t="str">
        <f t="shared" si="13"/>
        <v>USA</v>
      </c>
      <c r="T25" t="s">
        <v>235</v>
      </c>
      <c r="U25" t="str">
        <f t="shared" si="14"/>
        <v>130</v>
      </c>
      <c r="V25" t="s">
        <v>269</v>
      </c>
      <c r="W25" t="str">
        <f t="shared" si="15"/>
        <v>Frances Goodrich (screenplay), Albert Hackett (screenplay) | 3 more credits Â»</v>
      </c>
      <c r="X25" t="s">
        <v>270</v>
      </c>
      <c r="Y25" t="s">
        <v>271</v>
      </c>
      <c r="Z25" t="s">
        <v>272</v>
      </c>
      <c r="AA25" t="s">
        <v>273</v>
      </c>
      <c r="AB25" t="s">
        <v>274</v>
      </c>
      <c r="AC25" t="s">
        <v>275</v>
      </c>
      <c r="AD25" s="1" t="str">
        <f t="shared" si="16"/>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AE25" t="s">
        <v>276</v>
      </c>
      <c r="AF25" s="1" t="str">
        <f t="shared" si="17"/>
        <v>http://www.imdb.com/title/tt0038650/</v>
      </c>
    </row>
    <row r="26" spans="1:32" x14ac:dyDescent="0.25">
      <c r="A26" t="s">
        <v>277</v>
      </c>
      <c r="B26" t="str">
        <f t="shared" si="0"/>
        <v>The Usual Suspects</v>
      </c>
      <c r="C26" t="s">
        <v>278</v>
      </c>
      <c r="D26" t="s">
        <v>2596</v>
      </c>
      <c r="E26" t="s">
        <v>279</v>
      </c>
      <c r="F26" t="s">
        <v>3488</v>
      </c>
      <c r="G26" t="str">
        <f t="shared" si="1"/>
        <v xml:space="preserve">R | </v>
      </c>
      <c r="H26" t="str">
        <f t="shared" si="2"/>
        <v>1h 46min | Crime, Drama, Mystery | 15 September 1995 (USA)</v>
      </c>
      <c r="I26" t="str">
        <f t="shared" si="3"/>
        <v xml:space="preserve">1h 46min </v>
      </c>
      <c r="J26" t="str">
        <f t="shared" si="4"/>
        <v xml:space="preserve">1h 46min | </v>
      </c>
      <c r="K26" t="str">
        <f t="shared" si="5"/>
        <v>Crime, Drama, Mystery | 15 September 1995 (USA)</v>
      </c>
      <c r="L26" t="str">
        <f t="shared" si="6"/>
        <v xml:space="preserve">Crime, Drama, Mystery </v>
      </c>
      <c r="M26" t="str">
        <f t="shared" si="7"/>
        <v xml:space="preserve">Crime, Drama, Mystery | </v>
      </c>
      <c r="N26" t="str">
        <f t="shared" si="8"/>
        <v>15 September 1995 (USA)</v>
      </c>
      <c r="O26" t="str">
        <f t="shared" si="9"/>
        <v>15 September 1995</v>
      </c>
      <c r="P26" t="str">
        <f t="shared" si="10"/>
        <v xml:space="preserve"> (USA)</v>
      </c>
      <c r="Q26" t="str">
        <f t="shared" si="11"/>
        <v xml:space="preserve"> USA)</v>
      </c>
      <c r="R26" t="str">
        <f t="shared" si="12"/>
        <v xml:space="preserve"> USA</v>
      </c>
      <c r="S26" t="str">
        <f t="shared" si="13"/>
        <v>USA</v>
      </c>
      <c r="T26" t="s">
        <v>280</v>
      </c>
      <c r="U26" t="str">
        <f t="shared" si="14"/>
        <v>106</v>
      </c>
      <c r="V26" t="s">
        <v>281</v>
      </c>
      <c r="W26" t="str">
        <f t="shared" si="15"/>
        <v>Writer: Christopher McQuarrie</v>
      </c>
      <c r="X26" t="s">
        <v>282</v>
      </c>
      <c r="Y26" t="s">
        <v>283</v>
      </c>
      <c r="Z26" t="s">
        <v>284</v>
      </c>
      <c r="AA26" t="s">
        <v>285</v>
      </c>
      <c r="AB26" t="s">
        <v>251</v>
      </c>
      <c r="AC26" t="s">
        <v>286</v>
      </c>
      <c r="AD26" s="1" t="str">
        <f t="shared" si="16"/>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AE26" t="s">
        <v>287</v>
      </c>
      <c r="AF26" s="1" t="str">
        <f t="shared" si="17"/>
        <v>http://www.imdb.com/title/tt0114814/</v>
      </c>
    </row>
    <row r="27" spans="1:32" x14ac:dyDescent="0.25">
      <c r="A27" t="s">
        <v>288</v>
      </c>
      <c r="B27" t="str">
        <f t="shared" si="0"/>
        <v>Life Is Beautiful</v>
      </c>
      <c r="C27" t="s">
        <v>289</v>
      </c>
      <c r="D27" t="s">
        <v>2597</v>
      </c>
      <c r="E27" t="s">
        <v>290</v>
      </c>
      <c r="F27" t="s">
        <v>3489</v>
      </c>
      <c r="G27" t="str">
        <f t="shared" si="1"/>
        <v xml:space="preserve">PG-13 | </v>
      </c>
      <c r="H27" t="str">
        <f t="shared" si="2"/>
        <v>1h 56min | Comedy, Drama, Romance | 12 February 1999 (USA)</v>
      </c>
      <c r="I27" t="str">
        <f t="shared" si="3"/>
        <v xml:space="preserve">1h 56min </v>
      </c>
      <c r="J27" t="str">
        <f t="shared" si="4"/>
        <v xml:space="preserve">1h 56min | </v>
      </c>
      <c r="K27" t="str">
        <f t="shared" si="5"/>
        <v>Comedy, Drama, Romance | 12 February 1999 (USA)</v>
      </c>
      <c r="L27" t="str">
        <f t="shared" si="6"/>
        <v xml:space="preserve">Comedy, Drama, Romance </v>
      </c>
      <c r="M27" t="str">
        <f t="shared" si="7"/>
        <v xml:space="preserve">Comedy, Drama, Romance | </v>
      </c>
      <c r="N27" t="str">
        <f t="shared" si="8"/>
        <v>12 February 1999 (USA)</v>
      </c>
      <c r="O27" t="str">
        <f t="shared" si="9"/>
        <v>12 February 1999</v>
      </c>
      <c r="P27" t="str">
        <f t="shared" si="10"/>
        <v xml:space="preserve"> (USA)</v>
      </c>
      <c r="Q27" t="str">
        <f t="shared" si="11"/>
        <v xml:space="preserve"> USA)</v>
      </c>
      <c r="R27" t="str">
        <f t="shared" si="12"/>
        <v xml:space="preserve"> USA</v>
      </c>
      <c r="S27" t="str">
        <f t="shared" si="13"/>
        <v>USA</v>
      </c>
      <c r="T27" t="s">
        <v>291</v>
      </c>
      <c r="U27" t="str">
        <f t="shared" si="14"/>
        <v>116</v>
      </c>
      <c r="V27" t="s">
        <v>292</v>
      </c>
      <c r="W27" t="str">
        <f t="shared" si="15"/>
        <v>Vincenzo Cerami (story), Roberto Benigni (story)</v>
      </c>
      <c r="X27" t="s">
        <v>293</v>
      </c>
      <c r="Y27" t="s">
        <v>294</v>
      </c>
      <c r="Z27" t="s">
        <v>295</v>
      </c>
      <c r="AA27" t="s">
        <v>296</v>
      </c>
      <c r="AB27" t="s">
        <v>297</v>
      </c>
      <c r="AC27" t="s">
        <v>298</v>
      </c>
      <c r="AD27" s="1" t="str">
        <f t="shared" si="16"/>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AE27" t="s">
        <v>299</v>
      </c>
      <c r="AF27" s="1" t="str">
        <f t="shared" si="17"/>
        <v>http://www.imdb.com/title/tt0118799/</v>
      </c>
    </row>
    <row r="28" spans="1:32" x14ac:dyDescent="0.25">
      <c r="A28" t="s">
        <v>300</v>
      </c>
      <c r="B28" t="str">
        <f t="shared" si="0"/>
        <v>LÃ©on: The Professional</v>
      </c>
      <c r="C28" t="s">
        <v>301</v>
      </c>
      <c r="D28" t="s">
        <v>2598</v>
      </c>
      <c r="E28" t="s">
        <v>302</v>
      </c>
      <c r="F28" t="s">
        <v>3488</v>
      </c>
      <c r="G28" t="str">
        <f t="shared" si="1"/>
        <v xml:space="preserve">R | </v>
      </c>
      <c r="H28" t="str">
        <f t="shared" si="2"/>
        <v>1h 50min | Crime, Drama, Thriller | 18 November 1994 (USA)</v>
      </c>
      <c r="I28" t="str">
        <f t="shared" si="3"/>
        <v xml:space="preserve">1h 50min </v>
      </c>
      <c r="J28" t="str">
        <f t="shared" si="4"/>
        <v xml:space="preserve">1h 50min | </v>
      </c>
      <c r="K28" t="str">
        <f t="shared" si="5"/>
        <v>Crime, Drama, Thriller | 18 November 1994 (USA)</v>
      </c>
      <c r="L28" t="str">
        <f t="shared" si="6"/>
        <v xml:space="preserve">Crime, Drama, Thriller </v>
      </c>
      <c r="M28" t="str">
        <f t="shared" si="7"/>
        <v xml:space="preserve">Crime, Drama, Thriller | </v>
      </c>
      <c r="N28" t="str">
        <f t="shared" si="8"/>
        <v>18 November 1994 (USA)</v>
      </c>
      <c r="O28" t="str">
        <f t="shared" si="9"/>
        <v>18 November 1994</v>
      </c>
      <c r="P28" t="str">
        <f t="shared" si="10"/>
        <v xml:space="preserve"> (USA)</v>
      </c>
      <c r="Q28" t="str">
        <f t="shared" si="11"/>
        <v xml:space="preserve"> USA)</v>
      </c>
      <c r="R28" t="str">
        <f t="shared" si="12"/>
        <v xml:space="preserve"> USA</v>
      </c>
      <c r="S28" t="str">
        <f t="shared" si="13"/>
        <v>USA</v>
      </c>
      <c r="T28" t="s">
        <v>303</v>
      </c>
      <c r="U28" t="str">
        <f t="shared" si="14"/>
        <v>110</v>
      </c>
      <c r="V28" t="s">
        <v>304</v>
      </c>
      <c r="W28" t="str">
        <f t="shared" si="15"/>
        <v>Writer: Luc Besson</v>
      </c>
      <c r="X28" t="s">
        <v>305</v>
      </c>
      <c r="Y28" t="s">
        <v>306</v>
      </c>
      <c r="Z28" t="s">
        <v>87</v>
      </c>
      <c r="AA28" t="s">
        <v>307</v>
      </c>
      <c r="AB28" t="s">
        <v>263</v>
      </c>
      <c r="AC28" t="s">
        <v>308</v>
      </c>
      <c r="AD28" s="1" t="str">
        <f t="shared" si="16"/>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AE28" t="s">
        <v>309</v>
      </c>
      <c r="AF28" s="1" t="str">
        <f t="shared" si="17"/>
        <v>http://www.imdb.com/title/tt0110413/</v>
      </c>
    </row>
    <row r="29" spans="1:32" x14ac:dyDescent="0.25">
      <c r="A29" t="s">
        <v>310</v>
      </c>
      <c r="B29" t="str">
        <f t="shared" si="0"/>
        <v>Once Upon a Time in the West</v>
      </c>
      <c r="C29" t="s">
        <v>104</v>
      </c>
      <c r="D29" t="s">
        <v>2585</v>
      </c>
      <c r="E29" t="s">
        <v>311</v>
      </c>
      <c r="F29" t="s">
        <v>3489</v>
      </c>
      <c r="G29" t="str">
        <f t="shared" si="1"/>
        <v xml:space="preserve">PG-13 | </v>
      </c>
      <c r="H29" t="str">
        <f t="shared" si="2"/>
        <v>2h 55min | Western | 21 December 1968 (Italy)</v>
      </c>
      <c r="I29" t="str">
        <f t="shared" si="3"/>
        <v xml:space="preserve">2h 55min </v>
      </c>
      <c r="J29" t="str">
        <f t="shared" si="4"/>
        <v xml:space="preserve">2h 55min | </v>
      </c>
      <c r="K29" t="str">
        <f t="shared" si="5"/>
        <v>Western | 21 December 1968 (Italy)</v>
      </c>
      <c r="L29" t="str">
        <f t="shared" si="6"/>
        <v xml:space="preserve">Western </v>
      </c>
      <c r="M29" t="str">
        <f t="shared" si="7"/>
        <v xml:space="preserve">Western | </v>
      </c>
      <c r="N29" t="str">
        <f t="shared" si="8"/>
        <v>21 December 1968 (Italy)</v>
      </c>
      <c r="O29" t="str">
        <f t="shared" si="9"/>
        <v>21 December 1968</v>
      </c>
      <c r="P29" t="str">
        <f t="shared" si="10"/>
        <v xml:space="preserve"> (Italy)</v>
      </c>
      <c r="Q29" t="str">
        <f t="shared" si="11"/>
        <v xml:space="preserve"> Italy)</v>
      </c>
      <c r="R29" t="str">
        <f t="shared" si="12"/>
        <v xml:space="preserve"> Italy</v>
      </c>
      <c r="S29" t="str">
        <f t="shared" si="13"/>
        <v>Italy</v>
      </c>
      <c r="T29" t="s">
        <v>312</v>
      </c>
      <c r="U29" t="str">
        <f t="shared" si="14"/>
        <v>165</v>
      </c>
      <c r="V29" t="s">
        <v>313</v>
      </c>
      <c r="W29" t="str">
        <f t="shared" si="15"/>
        <v>Sergio Donati (screenplay), Sergio Leone (screenplay) | 3 more credits Â»</v>
      </c>
      <c r="X29" t="s">
        <v>314</v>
      </c>
      <c r="Y29" t="s">
        <v>315</v>
      </c>
      <c r="Z29" t="s">
        <v>316</v>
      </c>
      <c r="AA29" t="s">
        <v>317</v>
      </c>
      <c r="AB29" t="s">
        <v>111</v>
      </c>
      <c r="AC29" t="s">
        <v>318</v>
      </c>
      <c r="AD29" s="1" t="str">
        <f t="shared" si="16"/>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AE29" t="s">
        <v>319</v>
      </c>
      <c r="AF29" s="1" t="str">
        <f t="shared" si="17"/>
        <v>http://www.imdb.com/title/tt0064116/</v>
      </c>
    </row>
    <row r="30" spans="1:32" x14ac:dyDescent="0.25">
      <c r="A30" t="s">
        <v>320</v>
      </c>
      <c r="B30" t="str">
        <f t="shared" si="0"/>
        <v>Spirited Away</v>
      </c>
      <c r="C30" t="s">
        <v>321</v>
      </c>
      <c r="D30" t="s">
        <v>2599</v>
      </c>
      <c r="E30" t="s">
        <v>322</v>
      </c>
      <c r="F30" t="s">
        <v>3490</v>
      </c>
      <c r="G30" t="str">
        <f t="shared" si="1"/>
        <v xml:space="preserve">PG | </v>
      </c>
      <c r="H30" t="str">
        <f t="shared" si="2"/>
        <v>2h 5min | Animation, Adventure, Family | 28 March 2003 (USA)</v>
      </c>
      <c r="I30" t="str">
        <f t="shared" si="3"/>
        <v xml:space="preserve">2h 5min </v>
      </c>
      <c r="J30" t="str">
        <f t="shared" si="4"/>
        <v xml:space="preserve">2h 5min | </v>
      </c>
      <c r="K30" t="str">
        <f t="shared" si="5"/>
        <v>Animation, Adventure, Family | 28 March 2003 (USA)</v>
      </c>
      <c r="L30" t="str">
        <f t="shared" si="6"/>
        <v xml:space="preserve">Animation, Adventure, Family </v>
      </c>
      <c r="M30" t="str">
        <f t="shared" si="7"/>
        <v xml:space="preserve">Animation, Adventure, Family | </v>
      </c>
      <c r="N30" t="str">
        <f t="shared" si="8"/>
        <v>28 March 2003 (USA)</v>
      </c>
      <c r="O30" t="str">
        <f t="shared" si="9"/>
        <v>28 March 2003</v>
      </c>
      <c r="P30" t="str">
        <f t="shared" si="10"/>
        <v xml:space="preserve"> (USA)</v>
      </c>
      <c r="Q30" t="str">
        <f t="shared" si="11"/>
        <v xml:space="preserve"> USA)</v>
      </c>
      <c r="R30" t="str">
        <f t="shared" si="12"/>
        <v xml:space="preserve"> USA</v>
      </c>
      <c r="S30" t="str">
        <f t="shared" si="13"/>
        <v>USA</v>
      </c>
      <c r="T30" t="s">
        <v>323</v>
      </c>
      <c r="U30" t="str">
        <f t="shared" si="14"/>
        <v>125</v>
      </c>
      <c r="V30" t="s">
        <v>324</v>
      </c>
      <c r="W30" t="str">
        <f t="shared" si="15"/>
        <v>Writer: Hayao Miyazaki</v>
      </c>
      <c r="X30" t="s">
        <v>325</v>
      </c>
      <c r="Y30" t="s">
        <v>326</v>
      </c>
      <c r="Z30" t="s">
        <v>327</v>
      </c>
      <c r="AA30" t="s">
        <v>328</v>
      </c>
      <c r="AB30" t="s">
        <v>329</v>
      </c>
      <c r="AC30" t="s">
        <v>330</v>
      </c>
      <c r="AD30" s="1" t="str">
        <f t="shared" si="16"/>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AE30" t="s">
        <v>331</v>
      </c>
      <c r="AF30" s="1" t="str">
        <f t="shared" si="17"/>
        <v>http://www.imdb.com/title/tt0245429/</v>
      </c>
    </row>
    <row r="31" spans="1:32" x14ac:dyDescent="0.25">
      <c r="A31" t="s">
        <v>332</v>
      </c>
      <c r="B31" t="str">
        <f t="shared" si="0"/>
        <v>Saving Private Ryan</v>
      </c>
      <c r="C31" t="s">
        <v>58</v>
      </c>
      <c r="D31" t="s">
        <v>2581</v>
      </c>
      <c r="E31" t="s">
        <v>333</v>
      </c>
      <c r="F31" t="s">
        <v>3488</v>
      </c>
      <c r="G31" t="str">
        <f t="shared" si="1"/>
        <v xml:space="preserve">R | </v>
      </c>
      <c r="H31" t="str">
        <f t="shared" si="2"/>
        <v>2h 49min | Action, Drama, War | 24 July 1998 (USA)</v>
      </c>
      <c r="I31" t="str">
        <f t="shared" si="3"/>
        <v xml:space="preserve">2h 49min </v>
      </c>
      <c r="J31" t="str">
        <f t="shared" si="4"/>
        <v xml:space="preserve">2h 49min | </v>
      </c>
      <c r="K31" t="str">
        <f t="shared" si="5"/>
        <v>Action, Drama, War | 24 July 1998 (USA)</v>
      </c>
      <c r="L31" t="str">
        <f t="shared" si="6"/>
        <v xml:space="preserve">Action, Drama, War </v>
      </c>
      <c r="M31" t="str">
        <f t="shared" si="7"/>
        <v xml:space="preserve">Action, Drama, War | </v>
      </c>
      <c r="N31" t="str">
        <f t="shared" si="8"/>
        <v>24 July 1998 (USA)</v>
      </c>
      <c r="O31" t="str">
        <f t="shared" si="9"/>
        <v>24 July 1998</v>
      </c>
      <c r="P31" t="str">
        <f t="shared" si="10"/>
        <v xml:space="preserve"> (USA)</v>
      </c>
      <c r="Q31" t="str">
        <f t="shared" si="11"/>
        <v xml:space="preserve"> USA)</v>
      </c>
      <c r="R31" t="str">
        <f t="shared" si="12"/>
        <v xml:space="preserve"> USA</v>
      </c>
      <c r="S31" t="str">
        <f t="shared" si="13"/>
        <v>USA</v>
      </c>
      <c r="T31" t="s">
        <v>334</v>
      </c>
      <c r="U31" t="str">
        <f t="shared" si="14"/>
        <v>169</v>
      </c>
      <c r="V31" t="s">
        <v>335</v>
      </c>
      <c r="W31" t="str">
        <f t="shared" si="15"/>
        <v>Writer: Robert Rodat</v>
      </c>
      <c r="X31" t="s">
        <v>336</v>
      </c>
      <c r="Y31" t="s">
        <v>337</v>
      </c>
      <c r="Z31" t="s">
        <v>338</v>
      </c>
      <c r="AA31" t="s">
        <v>339</v>
      </c>
      <c r="AB31" t="s">
        <v>340</v>
      </c>
      <c r="AC31" t="s">
        <v>341</v>
      </c>
      <c r="AD31" s="1" t="str">
        <f t="shared" si="16"/>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AE31" t="s">
        <v>342</v>
      </c>
      <c r="AF31" s="1" t="str">
        <f t="shared" si="17"/>
        <v>http://www.imdb.com/title/tt0120815/</v>
      </c>
    </row>
    <row r="32" spans="1:32" x14ac:dyDescent="0.25">
      <c r="A32" t="s">
        <v>343</v>
      </c>
      <c r="B32" t="str">
        <f t="shared" si="0"/>
        <v>Interstellar</v>
      </c>
      <c r="C32" t="s">
        <v>46</v>
      </c>
      <c r="D32" t="s">
        <v>2580</v>
      </c>
      <c r="E32" t="s">
        <v>344</v>
      </c>
      <c r="F32" t="s">
        <v>3489</v>
      </c>
      <c r="G32" t="str">
        <f t="shared" si="1"/>
        <v xml:space="preserve">PG-13 | </v>
      </c>
      <c r="H32" t="str">
        <f t="shared" si="2"/>
        <v>2h 49min | Adventure, Drama, Sci-Fi | 7 November 2014 (USA)</v>
      </c>
      <c r="I32" t="str">
        <f t="shared" si="3"/>
        <v xml:space="preserve">2h 49min </v>
      </c>
      <c r="J32" t="str">
        <f t="shared" si="4"/>
        <v xml:space="preserve">2h 49min | </v>
      </c>
      <c r="K32" t="str">
        <f t="shared" si="5"/>
        <v>Adventure, Drama, Sci-Fi | 7 November 2014 (USA)</v>
      </c>
      <c r="L32" t="str">
        <f t="shared" si="6"/>
        <v xml:space="preserve">Adventure, Drama, Sci-Fi </v>
      </c>
      <c r="M32" t="str">
        <f t="shared" si="7"/>
        <v xml:space="preserve">Adventure, Drama, Sci-Fi | </v>
      </c>
      <c r="N32" t="str">
        <f t="shared" si="8"/>
        <v>7 November 2014 (USA)</v>
      </c>
      <c r="O32" t="str">
        <f t="shared" si="9"/>
        <v>7 November 2014</v>
      </c>
      <c r="P32" t="str">
        <f t="shared" si="10"/>
        <v xml:space="preserve"> (USA)</v>
      </c>
      <c r="Q32" t="str">
        <f t="shared" si="11"/>
        <v xml:space="preserve"> USA)</v>
      </c>
      <c r="R32" t="str">
        <f t="shared" si="12"/>
        <v xml:space="preserve"> USA</v>
      </c>
      <c r="S32" t="str">
        <f t="shared" si="13"/>
        <v>USA</v>
      </c>
      <c r="T32" t="s">
        <v>334</v>
      </c>
      <c r="U32" t="str">
        <f t="shared" si="14"/>
        <v>169</v>
      </c>
      <c r="V32" t="s">
        <v>345</v>
      </c>
      <c r="W32" t="str">
        <f t="shared" si="15"/>
        <v>Jonathan Nolan, Christopher Nolan</v>
      </c>
      <c r="X32" t="s">
        <v>346</v>
      </c>
      <c r="Y32" t="s">
        <v>347</v>
      </c>
      <c r="Z32" t="s">
        <v>348</v>
      </c>
      <c r="AA32" t="s">
        <v>349</v>
      </c>
      <c r="AB32" t="s">
        <v>350</v>
      </c>
      <c r="AC32" t="s">
        <v>351</v>
      </c>
      <c r="AD32" s="1" t="str">
        <f t="shared" si="16"/>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AE32" t="s">
        <v>352</v>
      </c>
      <c r="AF32" s="1" t="str">
        <f t="shared" si="17"/>
        <v>http://www.imdb.com/title/tt0816692/</v>
      </c>
    </row>
    <row r="33" spans="1:32" x14ac:dyDescent="0.25">
      <c r="A33" t="s">
        <v>353</v>
      </c>
      <c r="B33" t="str">
        <f t="shared" si="0"/>
        <v>Casablanca</v>
      </c>
      <c r="C33" t="s">
        <v>354</v>
      </c>
      <c r="D33" t="s">
        <v>2600</v>
      </c>
      <c r="E33" t="s">
        <v>355</v>
      </c>
      <c r="F33" t="s">
        <v>3490</v>
      </c>
      <c r="G33" t="str">
        <f t="shared" si="1"/>
        <v xml:space="preserve">PG | </v>
      </c>
      <c r="H33" t="str">
        <f t="shared" si="2"/>
        <v>1h 42min | Drama, Romance, War | 23 January 1943 (USA)</v>
      </c>
      <c r="I33" t="str">
        <f t="shared" si="3"/>
        <v xml:space="preserve">1h 42min </v>
      </c>
      <c r="J33" t="str">
        <f t="shared" si="4"/>
        <v xml:space="preserve">1h 42min | </v>
      </c>
      <c r="K33" t="str">
        <f t="shared" si="5"/>
        <v>Drama, Romance, War | 23 January 1943 (USA)</v>
      </c>
      <c r="L33" t="str">
        <f t="shared" si="6"/>
        <v xml:space="preserve">Drama, Romance, War </v>
      </c>
      <c r="M33" t="str">
        <f t="shared" si="7"/>
        <v xml:space="preserve">Drama, Romance, War | </v>
      </c>
      <c r="N33" t="str">
        <f t="shared" si="8"/>
        <v>23 January 1943 (USA)</v>
      </c>
      <c r="O33" t="str">
        <f t="shared" si="9"/>
        <v>23 January 1943</v>
      </c>
      <c r="P33" t="str">
        <f t="shared" si="10"/>
        <v xml:space="preserve"> (USA)</v>
      </c>
      <c r="Q33" t="str">
        <f t="shared" si="11"/>
        <v xml:space="preserve"> USA)</v>
      </c>
      <c r="R33" t="str">
        <f t="shared" si="12"/>
        <v xml:space="preserve"> USA</v>
      </c>
      <c r="S33" t="str">
        <f t="shared" si="13"/>
        <v>USA</v>
      </c>
      <c r="T33" t="s">
        <v>356</v>
      </c>
      <c r="U33" t="str">
        <f t="shared" si="14"/>
        <v>102</v>
      </c>
      <c r="V33" t="s">
        <v>357</v>
      </c>
      <c r="W33" t="str">
        <f t="shared" si="15"/>
        <v>Julius J. Epstein (screenplay), Philip G. Epstein (screenplay) | 3 more credits Â»</v>
      </c>
      <c r="X33" t="s">
        <v>358</v>
      </c>
      <c r="Y33" t="s">
        <v>359</v>
      </c>
      <c r="Z33" t="s">
        <v>87</v>
      </c>
      <c r="AA33" t="s">
        <v>360</v>
      </c>
      <c r="AB33" t="s">
        <v>361</v>
      </c>
      <c r="AC33" t="s">
        <v>362</v>
      </c>
      <c r="AD33" s="1" t="str">
        <f t="shared" si="16"/>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AE33" t="s">
        <v>363</v>
      </c>
      <c r="AF33" s="1" t="str">
        <f t="shared" si="17"/>
        <v>http://www.imdb.com/title/tt0034583/</v>
      </c>
    </row>
    <row r="34" spans="1:32" x14ac:dyDescent="0.25">
      <c r="A34" t="s">
        <v>364</v>
      </c>
      <c r="B34" t="str">
        <f t="shared" si="0"/>
        <v>American History X</v>
      </c>
      <c r="C34" t="s">
        <v>365</v>
      </c>
      <c r="D34" t="s">
        <v>2601</v>
      </c>
      <c r="E34" t="s">
        <v>366</v>
      </c>
      <c r="F34" t="s">
        <v>3488</v>
      </c>
      <c r="G34" t="str">
        <f t="shared" si="1"/>
        <v xml:space="preserve">R | </v>
      </c>
      <c r="H34" t="str">
        <f t="shared" si="2"/>
        <v>1h 59min | Crime, Drama | 20 November 1998 (USA)</v>
      </c>
      <c r="I34" t="str">
        <f t="shared" si="3"/>
        <v xml:space="preserve">1h 59min </v>
      </c>
      <c r="J34" t="str">
        <f t="shared" si="4"/>
        <v xml:space="preserve">1h 59min | </v>
      </c>
      <c r="K34" t="str">
        <f t="shared" si="5"/>
        <v>Crime, Drama | 20 November 1998 (USA)</v>
      </c>
      <c r="L34" t="str">
        <f t="shared" si="6"/>
        <v xml:space="preserve">Crime, Drama </v>
      </c>
      <c r="M34" t="str">
        <f t="shared" si="7"/>
        <v xml:space="preserve">Crime, Drama | </v>
      </c>
      <c r="N34" t="str">
        <f t="shared" si="8"/>
        <v>20 November 1998 (USA)</v>
      </c>
      <c r="O34" t="str">
        <f t="shared" si="9"/>
        <v>20 November 1998</v>
      </c>
      <c r="P34" t="str">
        <f t="shared" si="10"/>
        <v xml:space="preserve"> (USA)</v>
      </c>
      <c r="Q34" t="str">
        <f t="shared" si="11"/>
        <v xml:space="preserve"> USA)</v>
      </c>
      <c r="R34" t="str">
        <f t="shared" si="12"/>
        <v xml:space="preserve"> USA</v>
      </c>
      <c r="S34" t="str">
        <f t="shared" si="13"/>
        <v>USA</v>
      </c>
      <c r="T34" t="s">
        <v>367</v>
      </c>
      <c r="U34" t="str">
        <f t="shared" si="14"/>
        <v>119</v>
      </c>
      <c r="V34" t="s">
        <v>368</v>
      </c>
      <c r="W34" t="str">
        <f t="shared" si="15"/>
        <v>Writer: David McKenna</v>
      </c>
      <c r="X34" t="s">
        <v>369</v>
      </c>
      <c r="Y34" t="s">
        <v>370</v>
      </c>
      <c r="Z34" t="s">
        <v>371</v>
      </c>
      <c r="AA34" t="s">
        <v>372</v>
      </c>
      <c r="AB34" t="s">
        <v>21</v>
      </c>
      <c r="AC34" t="s">
        <v>373</v>
      </c>
      <c r="AD34" s="1" t="str">
        <f t="shared" si="16"/>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AE34" t="s">
        <v>374</v>
      </c>
      <c r="AF34" s="1" t="str">
        <f t="shared" si="17"/>
        <v>http://www.imdb.com/title/tt0120586/</v>
      </c>
    </row>
    <row r="35" spans="1:32" x14ac:dyDescent="0.25">
      <c r="A35" t="s">
        <v>375</v>
      </c>
      <c r="B35" t="str">
        <f t="shared" si="0"/>
        <v>City Lights</v>
      </c>
      <c r="C35" t="s">
        <v>376</v>
      </c>
      <c r="D35" t="s">
        <v>2602</v>
      </c>
      <c r="E35" t="s">
        <v>377</v>
      </c>
      <c r="F35" t="s">
        <v>3492</v>
      </c>
      <c r="G35" t="str">
        <f t="shared" si="1"/>
        <v xml:space="preserve">Passed | </v>
      </c>
      <c r="H35" t="str">
        <f t="shared" si="2"/>
        <v>1h 27min | Comedy, Drama, Romance | 7 March 1931 (USA)</v>
      </c>
      <c r="I35" t="str">
        <f t="shared" si="3"/>
        <v xml:space="preserve">1h 27min </v>
      </c>
      <c r="J35" t="str">
        <f t="shared" si="4"/>
        <v xml:space="preserve">1h 27min | </v>
      </c>
      <c r="K35" t="str">
        <f t="shared" si="5"/>
        <v>Comedy, Drama, Romance | 7 March 1931 (USA)</v>
      </c>
      <c r="L35" t="str">
        <f t="shared" si="6"/>
        <v xml:space="preserve">Comedy, Drama, Romance </v>
      </c>
      <c r="M35" t="str">
        <f t="shared" si="7"/>
        <v xml:space="preserve">Comedy, Drama, Romance | </v>
      </c>
      <c r="N35" t="str">
        <f t="shared" si="8"/>
        <v>7 March 1931 (USA)</v>
      </c>
      <c r="O35" t="str">
        <f t="shared" si="9"/>
        <v>7 March 1931</v>
      </c>
      <c r="P35" t="str">
        <f t="shared" si="10"/>
        <v xml:space="preserve"> (USA)</v>
      </c>
      <c r="Q35" t="str">
        <f t="shared" si="11"/>
        <v xml:space="preserve"> USA)</v>
      </c>
      <c r="R35" t="str">
        <f t="shared" si="12"/>
        <v xml:space="preserve"> USA</v>
      </c>
      <c r="S35" t="str">
        <f t="shared" si="13"/>
        <v>USA</v>
      </c>
      <c r="T35" t="s">
        <v>378</v>
      </c>
      <c r="U35" t="str">
        <f t="shared" si="14"/>
        <v>87</v>
      </c>
      <c r="V35" t="s">
        <v>379</v>
      </c>
      <c r="W35" t="str">
        <f t="shared" si="15"/>
        <v>Writer: Charles Chaplin</v>
      </c>
      <c r="X35" t="s">
        <v>380</v>
      </c>
      <c r="Y35" t="s">
        <v>381</v>
      </c>
      <c r="Z35" t="s">
        <v>382</v>
      </c>
      <c r="AA35" t="s">
        <v>383</v>
      </c>
      <c r="AC35" t="s">
        <v>384</v>
      </c>
      <c r="AD35" s="1" t="str">
        <f t="shared" si="16"/>
        <v xml:space="preserve">A tramp falls in love with a beautiful blind girl. Her family is in financial trouble. The tramp's on-and-off friendship with a wealthy man allows him to be the girl's benefactor and suitor. </v>
      </c>
      <c r="AE35" t="s">
        <v>385</v>
      </c>
      <c r="AF35" s="1" t="str">
        <f t="shared" si="17"/>
        <v>http://www.imdb.com/title/tt0021749/</v>
      </c>
    </row>
    <row r="36" spans="1:32" x14ac:dyDescent="0.25">
      <c r="A36" t="s">
        <v>386</v>
      </c>
      <c r="B36" t="str">
        <f t="shared" si="0"/>
        <v>Psycho</v>
      </c>
      <c r="C36" t="s">
        <v>387</v>
      </c>
      <c r="D36" t="s">
        <v>2603</v>
      </c>
      <c r="E36" t="s">
        <v>388</v>
      </c>
      <c r="F36" t="s">
        <v>3488</v>
      </c>
      <c r="G36" t="str">
        <f t="shared" si="1"/>
        <v xml:space="preserve">R | </v>
      </c>
      <c r="H36" t="str">
        <f t="shared" si="2"/>
        <v>1h 49min | Horror, Mystery, Thriller | 8 September 1960 (USA)</v>
      </c>
      <c r="I36" t="str">
        <f t="shared" si="3"/>
        <v xml:space="preserve">1h 49min </v>
      </c>
      <c r="J36" t="str">
        <f t="shared" si="4"/>
        <v xml:space="preserve">1h 49min | </v>
      </c>
      <c r="K36" t="str">
        <f t="shared" si="5"/>
        <v>Horror, Mystery, Thriller | 8 September 1960 (USA)</v>
      </c>
      <c r="L36" t="str">
        <f t="shared" si="6"/>
        <v xml:space="preserve">Horror, Mystery, Thriller </v>
      </c>
      <c r="M36" t="str">
        <f t="shared" si="7"/>
        <v xml:space="preserve">Horror, Mystery, Thriller | </v>
      </c>
      <c r="N36" t="str">
        <f t="shared" si="8"/>
        <v>8 September 1960 (USA)</v>
      </c>
      <c r="O36" t="str">
        <f t="shared" si="9"/>
        <v>8 September 1960</v>
      </c>
      <c r="P36" t="str">
        <f t="shared" si="10"/>
        <v xml:space="preserve"> (USA)</v>
      </c>
      <c r="Q36" t="str">
        <f t="shared" si="11"/>
        <v xml:space="preserve"> USA)</v>
      </c>
      <c r="R36" t="str">
        <f t="shared" si="12"/>
        <v xml:space="preserve"> USA</v>
      </c>
      <c r="S36" t="str">
        <f t="shared" si="13"/>
        <v>USA</v>
      </c>
      <c r="T36" t="s">
        <v>389</v>
      </c>
      <c r="U36" t="str">
        <f t="shared" si="14"/>
        <v>109</v>
      </c>
      <c r="V36" t="s">
        <v>390</v>
      </c>
      <c r="W36" t="str">
        <f t="shared" si="15"/>
        <v>Joseph Stefano (screenplay), Robert Bloch (novel)</v>
      </c>
      <c r="X36" t="s">
        <v>391</v>
      </c>
      <c r="Y36" t="s">
        <v>392</v>
      </c>
      <c r="Z36" t="s">
        <v>87</v>
      </c>
      <c r="AA36" t="s">
        <v>393</v>
      </c>
      <c r="AB36" t="s">
        <v>394</v>
      </c>
      <c r="AC36" t="s">
        <v>395</v>
      </c>
      <c r="AD36" s="1" t="str">
        <f t="shared" si="16"/>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AE36" t="s">
        <v>396</v>
      </c>
      <c r="AF36" s="1" t="str">
        <f t="shared" si="17"/>
        <v>http://www.imdb.com/title/tt0054215/</v>
      </c>
    </row>
    <row r="37" spans="1:32" x14ac:dyDescent="0.25">
      <c r="A37" t="s">
        <v>397</v>
      </c>
      <c r="B37" t="str">
        <f t="shared" si="0"/>
        <v>Raiders of the Lost Ark</v>
      </c>
      <c r="C37" t="s">
        <v>58</v>
      </c>
      <c r="D37" t="s">
        <v>2581</v>
      </c>
      <c r="E37" t="s">
        <v>398</v>
      </c>
      <c r="F37" t="s">
        <v>3490</v>
      </c>
      <c r="G37" t="str">
        <f t="shared" si="1"/>
        <v xml:space="preserve">PG | </v>
      </c>
      <c r="H37" t="str">
        <f t="shared" si="2"/>
        <v>1h 55min | Action, Adventure | 12 June 1981 (USA)</v>
      </c>
      <c r="I37" t="str">
        <f t="shared" si="3"/>
        <v xml:space="preserve">1h 55min </v>
      </c>
      <c r="J37" t="str">
        <f t="shared" si="4"/>
        <v xml:space="preserve">1h 55min | </v>
      </c>
      <c r="K37" t="str">
        <f t="shared" si="5"/>
        <v>Action, Adventure | 12 June 1981 (USA)</v>
      </c>
      <c r="L37" t="str">
        <f t="shared" si="6"/>
        <v xml:space="preserve">Action, Adventure </v>
      </c>
      <c r="M37" t="str">
        <f t="shared" si="7"/>
        <v xml:space="preserve">Action, Adventure | </v>
      </c>
      <c r="N37" t="str">
        <f t="shared" si="8"/>
        <v>12 June 1981 (USA)</v>
      </c>
      <c r="O37" t="str">
        <f t="shared" si="9"/>
        <v>12 June 1981</v>
      </c>
      <c r="P37" t="str">
        <f t="shared" si="10"/>
        <v xml:space="preserve"> (USA)</v>
      </c>
      <c r="Q37" t="str">
        <f t="shared" si="11"/>
        <v xml:space="preserve"> USA)</v>
      </c>
      <c r="R37" t="str">
        <f t="shared" si="12"/>
        <v xml:space="preserve"> USA</v>
      </c>
      <c r="S37" t="str">
        <f t="shared" si="13"/>
        <v>USA</v>
      </c>
      <c r="T37" t="s">
        <v>399</v>
      </c>
      <c r="U37" t="str">
        <f t="shared" si="14"/>
        <v>115</v>
      </c>
      <c r="V37" t="s">
        <v>400</v>
      </c>
      <c r="W37" t="str">
        <f t="shared" si="15"/>
        <v>Lawrence Kasdan (screenplay), George Lucas (story) | 1 more credit Â»</v>
      </c>
      <c r="X37" t="s">
        <v>401</v>
      </c>
      <c r="Y37" t="s">
        <v>402</v>
      </c>
      <c r="Z37" t="s">
        <v>403</v>
      </c>
      <c r="AA37" t="s">
        <v>404</v>
      </c>
      <c r="AB37" t="s">
        <v>405</v>
      </c>
      <c r="AC37" t="s">
        <v>406</v>
      </c>
      <c r="AD37" s="1" t="str">
        <f t="shared" si="16"/>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AE37" t="s">
        <v>407</v>
      </c>
      <c r="AF37" s="1" t="str">
        <f t="shared" si="17"/>
        <v>http://www.imdb.com/title/tt0082971/</v>
      </c>
    </row>
    <row r="38" spans="1:32" x14ac:dyDescent="0.25">
      <c r="A38" t="s">
        <v>408</v>
      </c>
      <c r="B38" t="str">
        <f t="shared" si="0"/>
        <v>Rear Window</v>
      </c>
      <c r="C38" t="s">
        <v>387</v>
      </c>
      <c r="D38" t="s">
        <v>2603</v>
      </c>
      <c r="E38" t="s">
        <v>409</v>
      </c>
      <c r="F38" t="s">
        <v>3493</v>
      </c>
      <c r="G38" t="str">
        <f t="shared" si="1"/>
        <v xml:space="preserve">Approved | </v>
      </c>
      <c r="H38" t="str">
        <f t="shared" si="2"/>
        <v>1h 52min | Mystery, Thriller | 1 August 1954 (UK)</v>
      </c>
      <c r="I38" t="str">
        <f t="shared" si="3"/>
        <v xml:space="preserve">1h 52min </v>
      </c>
      <c r="J38" t="str">
        <f t="shared" si="4"/>
        <v xml:space="preserve">1h 52min | </v>
      </c>
      <c r="K38" t="str">
        <f t="shared" si="5"/>
        <v>Mystery, Thriller | 1 August 1954 (UK)</v>
      </c>
      <c r="L38" t="str">
        <f t="shared" si="6"/>
        <v xml:space="preserve">Mystery, Thriller </v>
      </c>
      <c r="M38" t="str">
        <f t="shared" si="7"/>
        <v xml:space="preserve">Mystery, Thriller | </v>
      </c>
      <c r="N38" t="str">
        <f t="shared" si="8"/>
        <v>1 August 1954 (UK)</v>
      </c>
      <c r="O38" t="str">
        <f t="shared" si="9"/>
        <v>1 August 1954</v>
      </c>
      <c r="P38" t="str">
        <f t="shared" si="10"/>
        <v xml:space="preserve"> (UK)</v>
      </c>
      <c r="Q38" t="str">
        <f t="shared" si="11"/>
        <v xml:space="preserve"> UK)</v>
      </c>
      <c r="R38" t="str">
        <f t="shared" si="12"/>
        <v xml:space="preserve"> UK</v>
      </c>
      <c r="S38" t="str">
        <f t="shared" si="13"/>
        <v>UK</v>
      </c>
      <c r="T38" t="s">
        <v>410</v>
      </c>
      <c r="U38" t="str">
        <f t="shared" si="14"/>
        <v>112</v>
      </c>
      <c r="V38" t="s">
        <v>411</v>
      </c>
      <c r="W38" t="str">
        <f t="shared" si="15"/>
        <v>John Michael Hayes (screenplay), Cornell Woolrich (based on the short story by)</v>
      </c>
      <c r="X38" t="s">
        <v>412</v>
      </c>
      <c r="Y38" t="s">
        <v>413</v>
      </c>
      <c r="Z38" t="s">
        <v>414</v>
      </c>
      <c r="AA38" t="s">
        <v>415</v>
      </c>
      <c r="AB38" t="s">
        <v>416</v>
      </c>
      <c r="AC38" t="s">
        <v>417</v>
      </c>
      <c r="AD38" s="1" t="str">
        <f t="shared" si="16"/>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AE38" t="s">
        <v>418</v>
      </c>
      <c r="AF38" s="1" t="str">
        <f t="shared" si="17"/>
        <v>http://www.imdb.com/title/tt0047396/</v>
      </c>
    </row>
    <row r="39" spans="1:32" x14ac:dyDescent="0.25">
      <c r="A39" t="s">
        <v>419</v>
      </c>
      <c r="B39" t="str">
        <f t="shared" si="0"/>
        <v>The Intouchables</v>
      </c>
      <c r="C39" t="s">
        <v>420</v>
      </c>
      <c r="D39" t="s">
        <v>2604</v>
      </c>
      <c r="E39" t="s">
        <v>421</v>
      </c>
      <c r="F39" t="s">
        <v>3488</v>
      </c>
      <c r="G39" t="str">
        <f t="shared" si="1"/>
        <v xml:space="preserve">R | </v>
      </c>
      <c r="H39" t="str">
        <f t="shared" si="2"/>
        <v>1h 52min | Biography, Comedy, Drama | 2 November 2011 (France)</v>
      </c>
      <c r="I39" t="str">
        <f t="shared" si="3"/>
        <v xml:space="preserve">1h 52min </v>
      </c>
      <c r="J39" t="str">
        <f t="shared" si="4"/>
        <v xml:space="preserve">1h 52min | </v>
      </c>
      <c r="K39" t="str">
        <f t="shared" si="5"/>
        <v>Biography, Comedy, Drama | 2 November 2011 (France)</v>
      </c>
      <c r="L39" t="str">
        <f t="shared" si="6"/>
        <v xml:space="preserve">Biography, Comedy, Drama </v>
      </c>
      <c r="M39" t="str">
        <f t="shared" si="7"/>
        <v xml:space="preserve">Biography, Comedy, Drama | </v>
      </c>
      <c r="N39" t="str">
        <f t="shared" si="8"/>
        <v>2 November 2011 (France)</v>
      </c>
      <c r="O39" t="str">
        <f t="shared" si="9"/>
        <v>2 November 2011</v>
      </c>
      <c r="P39" t="str">
        <f t="shared" si="10"/>
        <v xml:space="preserve"> (France)</v>
      </c>
      <c r="Q39" t="str">
        <f t="shared" si="11"/>
        <v xml:space="preserve"> France)</v>
      </c>
      <c r="R39" t="str">
        <f t="shared" si="12"/>
        <v xml:space="preserve"> France</v>
      </c>
      <c r="S39" t="str">
        <f t="shared" si="13"/>
        <v>France</v>
      </c>
      <c r="T39" t="s">
        <v>410</v>
      </c>
      <c r="U39" t="str">
        <f t="shared" si="14"/>
        <v>112</v>
      </c>
      <c r="V39" t="s">
        <v>422</v>
      </c>
      <c r="W39" t="str">
        <f t="shared" si="15"/>
        <v>Olivier Nakache, Eric Toledano</v>
      </c>
      <c r="X39" t="s">
        <v>423</v>
      </c>
      <c r="Y39" t="s">
        <v>424</v>
      </c>
      <c r="Z39" t="s">
        <v>425</v>
      </c>
      <c r="AA39" t="s">
        <v>426</v>
      </c>
      <c r="AB39" t="s">
        <v>427</v>
      </c>
      <c r="AC39" t="s">
        <v>428</v>
      </c>
      <c r="AD39" s="1" t="str">
        <f t="shared" si="16"/>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AE39" t="s">
        <v>429</v>
      </c>
      <c r="AF39" s="1" t="str">
        <f t="shared" si="17"/>
        <v>http://www.imdb.com/title/tt1675434/</v>
      </c>
    </row>
    <row r="40" spans="1:32" x14ac:dyDescent="0.25">
      <c r="A40" t="s">
        <v>430</v>
      </c>
      <c r="B40" t="str">
        <f t="shared" si="0"/>
        <v>Modern Times</v>
      </c>
      <c r="C40" t="s">
        <v>431</v>
      </c>
      <c r="D40" t="s">
        <v>2605</v>
      </c>
      <c r="E40" t="s">
        <v>432</v>
      </c>
      <c r="F40" t="s">
        <v>3494</v>
      </c>
      <c r="G40" t="str">
        <f t="shared" si="1"/>
        <v xml:space="preserve">G | </v>
      </c>
      <c r="H40" t="str">
        <f t="shared" si="2"/>
        <v>1h 27min | Comedy, Drama | 25 February 1936 (USA)</v>
      </c>
      <c r="I40" t="str">
        <f t="shared" si="3"/>
        <v xml:space="preserve">1h 27min </v>
      </c>
      <c r="J40" t="str">
        <f t="shared" si="4"/>
        <v xml:space="preserve">1h 27min | </v>
      </c>
      <c r="K40" t="str">
        <f t="shared" si="5"/>
        <v>Comedy, Drama | 25 February 1936 (USA)</v>
      </c>
      <c r="L40" t="str">
        <f t="shared" si="6"/>
        <v xml:space="preserve">Comedy, Drama </v>
      </c>
      <c r="M40" t="str">
        <f t="shared" si="7"/>
        <v xml:space="preserve">Comedy, Drama | </v>
      </c>
      <c r="N40" t="str">
        <f t="shared" si="8"/>
        <v>25 February 1936 (USA)</v>
      </c>
      <c r="O40" t="str">
        <f t="shared" si="9"/>
        <v>25 February 1936</v>
      </c>
      <c r="P40" t="str">
        <f t="shared" si="10"/>
        <v xml:space="preserve"> (USA)</v>
      </c>
      <c r="Q40" t="str">
        <f t="shared" si="11"/>
        <v xml:space="preserve"> USA)</v>
      </c>
      <c r="R40" t="str">
        <f t="shared" si="12"/>
        <v xml:space="preserve"> USA</v>
      </c>
      <c r="S40" t="str">
        <f t="shared" si="13"/>
        <v>USA</v>
      </c>
      <c r="T40" t="s">
        <v>378</v>
      </c>
      <c r="U40" t="str">
        <f t="shared" si="14"/>
        <v>87</v>
      </c>
      <c r="V40" t="s">
        <v>433</v>
      </c>
      <c r="W40" t="str">
        <f t="shared" si="15"/>
        <v>Writer: Charles Chaplin (as Charlie Chaplin)</v>
      </c>
      <c r="X40" t="s">
        <v>434</v>
      </c>
      <c r="Y40" t="s">
        <v>435</v>
      </c>
      <c r="Z40" t="s">
        <v>436</v>
      </c>
      <c r="AA40" t="s">
        <v>437</v>
      </c>
      <c r="AB40" t="s">
        <v>438</v>
      </c>
      <c r="AC40" t="s">
        <v>439</v>
      </c>
      <c r="AD40" s="1" t="str">
        <f t="shared" si="16"/>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AE40" t="s">
        <v>440</v>
      </c>
      <c r="AF40" s="1" t="str">
        <f t="shared" si="17"/>
        <v>http://www.imdb.com/title/tt0027977/</v>
      </c>
    </row>
    <row r="41" spans="1:32" x14ac:dyDescent="0.25">
      <c r="A41" t="s">
        <v>441</v>
      </c>
      <c r="B41" t="str">
        <f t="shared" si="0"/>
        <v>The Green Mile</v>
      </c>
      <c r="C41" t="s">
        <v>13</v>
      </c>
      <c r="D41" t="s">
        <v>2578</v>
      </c>
      <c r="E41" t="s">
        <v>442</v>
      </c>
      <c r="F41" t="s">
        <v>3488</v>
      </c>
      <c r="G41" t="str">
        <f t="shared" si="1"/>
        <v xml:space="preserve">R | </v>
      </c>
      <c r="H41" t="str">
        <f t="shared" si="2"/>
        <v>3h 9min | Crime, Drama, Fantasy | 10 December 1999 (USA)</v>
      </c>
      <c r="I41" t="str">
        <f t="shared" si="3"/>
        <v xml:space="preserve">3h 9min </v>
      </c>
      <c r="J41" t="str">
        <f t="shared" si="4"/>
        <v xml:space="preserve">3h 9min | </v>
      </c>
      <c r="K41" t="str">
        <f t="shared" si="5"/>
        <v>Crime, Drama, Fantasy | 10 December 1999 (USA)</v>
      </c>
      <c r="L41" t="str">
        <f t="shared" si="6"/>
        <v xml:space="preserve">Crime, Drama, Fantasy </v>
      </c>
      <c r="M41" t="str">
        <f t="shared" si="7"/>
        <v xml:space="preserve">Crime, Drama, Fantasy | </v>
      </c>
      <c r="N41" t="str">
        <f t="shared" si="8"/>
        <v>10 December 1999 (USA)</v>
      </c>
      <c r="O41" t="str">
        <f t="shared" si="9"/>
        <v>10 December 1999</v>
      </c>
      <c r="P41" t="str">
        <f t="shared" si="10"/>
        <v xml:space="preserve"> (USA)</v>
      </c>
      <c r="Q41" t="str">
        <f t="shared" si="11"/>
        <v xml:space="preserve"> USA)</v>
      </c>
      <c r="R41" t="str">
        <f t="shared" si="12"/>
        <v xml:space="preserve"> USA</v>
      </c>
      <c r="S41" t="str">
        <f t="shared" si="13"/>
        <v>USA</v>
      </c>
      <c r="T41" t="s">
        <v>443</v>
      </c>
      <c r="U41" t="str">
        <f t="shared" si="14"/>
        <v>189</v>
      </c>
      <c r="V41" t="s">
        <v>444</v>
      </c>
      <c r="W41" t="str">
        <f t="shared" si="15"/>
        <v>Stephen King (novel), Frank Darabont (screenplay)</v>
      </c>
      <c r="X41" t="s">
        <v>445</v>
      </c>
      <c r="Y41" t="s">
        <v>446</v>
      </c>
      <c r="Z41" t="s">
        <v>447</v>
      </c>
      <c r="AA41" t="s">
        <v>448</v>
      </c>
      <c r="AB41" t="s">
        <v>449</v>
      </c>
      <c r="AC41" t="s">
        <v>450</v>
      </c>
      <c r="AD41" s="1" t="str">
        <f t="shared" si="16"/>
        <v xml:space="preserve">Death Row guards at a penitentiary, in the 1930's, have a moral dilemma with their job when they discover one of their prisoners, a convicted murderer, has a special gift. </v>
      </c>
      <c r="AE41" t="s">
        <v>451</v>
      </c>
      <c r="AF41" s="1" t="str">
        <f t="shared" si="17"/>
        <v>http://www.imdb.com/title/tt0120689/</v>
      </c>
    </row>
    <row r="42" spans="1:32" x14ac:dyDescent="0.25">
      <c r="A42" t="s">
        <v>452</v>
      </c>
      <c r="B42" t="str">
        <f t="shared" si="0"/>
        <v>Terminator 2: Judgment Day</v>
      </c>
      <c r="C42" t="s">
        <v>453</v>
      </c>
      <c r="D42" t="s">
        <v>2606</v>
      </c>
      <c r="E42" t="s">
        <v>454</v>
      </c>
      <c r="F42" t="s">
        <v>3488</v>
      </c>
      <c r="G42" t="str">
        <f t="shared" si="1"/>
        <v xml:space="preserve">R | </v>
      </c>
      <c r="H42" t="str">
        <f t="shared" si="2"/>
        <v>2h 17min | Action, Sci-Fi | 3 July 1991 (USA)</v>
      </c>
      <c r="I42" t="str">
        <f t="shared" si="3"/>
        <v xml:space="preserve">2h 17min </v>
      </c>
      <c r="J42" t="str">
        <f t="shared" si="4"/>
        <v xml:space="preserve">2h 17min | </v>
      </c>
      <c r="K42" t="str">
        <f t="shared" si="5"/>
        <v>Action, Sci-Fi | 3 July 1991 (USA)</v>
      </c>
      <c r="L42" t="str">
        <f t="shared" si="6"/>
        <v xml:space="preserve">Action, Sci-Fi </v>
      </c>
      <c r="M42" t="str">
        <f t="shared" si="7"/>
        <v xml:space="preserve">Action, Sci-Fi | </v>
      </c>
      <c r="N42" t="str">
        <f t="shared" si="8"/>
        <v>3 July 1991 (USA)</v>
      </c>
      <c r="O42" t="str">
        <f t="shared" si="9"/>
        <v>3 July 1991</v>
      </c>
      <c r="P42" t="str">
        <f t="shared" si="10"/>
        <v xml:space="preserve"> (USA)</v>
      </c>
      <c r="Q42" t="str">
        <f t="shared" si="11"/>
        <v xml:space="preserve"> USA)</v>
      </c>
      <c r="R42" t="str">
        <f t="shared" si="12"/>
        <v xml:space="preserve"> USA</v>
      </c>
      <c r="S42" t="str">
        <f t="shared" si="13"/>
        <v>USA</v>
      </c>
      <c r="T42" t="s">
        <v>455</v>
      </c>
      <c r="U42" t="str">
        <f t="shared" si="14"/>
        <v>137</v>
      </c>
      <c r="V42" t="s">
        <v>456</v>
      </c>
      <c r="W42" t="str">
        <f t="shared" si="15"/>
        <v>James Cameron, William Wisher Jr. (as William Wisher)</v>
      </c>
      <c r="X42" t="s">
        <v>457</v>
      </c>
      <c r="Y42" t="s">
        <v>458</v>
      </c>
      <c r="Z42" t="s">
        <v>459</v>
      </c>
      <c r="AA42" t="s">
        <v>460</v>
      </c>
      <c r="AB42" t="s">
        <v>208</v>
      </c>
      <c r="AC42" t="s">
        <v>461</v>
      </c>
      <c r="AD42" s="1" t="str">
        <f t="shared" si="16"/>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AE42" t="s">
        <v>462</v>
      </c>
      <c r="AF42" s="1" t="str">
        <f t="shared" si="17"/>
        <v>http://www.imdb.com/title/tt0103064/</v>
      </c>
    </row>
    <row r="43" spans="1:32" x14ac:dyDescent="0.25">
      <c r="A43" t="s">
        <v>463</v>
      </c>
      <c r="B43" t="str">
        <f t="shared" si="0"/>
        <v>The Pianist</v>
      </c>
      <c r="C43" t="s">
        <v>464</v>
      </c>
      <c r="D43" t="s">
        <v>2607</v>
      </c>
      <c r="E43" t="s">
        <v>465</v>
      </c>
      <c r="F43" t="s">
        <v>3488</v>
      </c>
      <c r="G43" t="str">
        <f t="shared" si="1"/>
        <v xml:space="preserve">R | </v>
      </c>
      <c r="H43" t="str">
        <f t="shared" si="2"/>
        <v>2h 30min | Biography, Drama, War | 28 March 2003 (USA)</v>
      </c>
      <c r="I43" t="str">
        <f t="shared" si="3"/>
        <v xml:space="preserve">2h 30min </v>
      </c>
      <c r="J43" t="str">
        <f t="shared" si="4"/>
        <v xml:space="preserve">2h 30min | </v>
      </c>
      <c r="K43" t="str">
        <f t="shared" si="5"/>
        <v>Biography, Drama, War | 28 March 2003 (USA)</v>
      </c>
      <c r="L43" t="str">
        <f t="shared" si="6"/>
        <v xml:space="preserve">Biography, Drama, War </v>
      </c>
      <c r="M43" t="str">
        <f t="shared" si="7"/>
        <v xml:space="preserve">Biography, Drama, War | </v>
      </c>
      <c r="N43" t="str">
        <f t="shared" si="8"/>
        <v>28 March 2003 (USA)</v>
      </c>
      <c r="O43" t="str">
        <f t="shared" si="9"/>
        <v>28 March 2003</v>
      </c>
      <c r="P43" t="str">
        <f t="shared" si="10"/>
        <v xml:space="preserve"> (USA)</v>
      </c>
      <c r="Q43" t="str">
        <f t="shared" si="11"/>
        <v xml:space="preserve"> USA)</v>
      </c>
      <c r="R43" t="str">
        <f t="shared" si="12"/>
        <v xml:space="preserve"> USA</v>
      </c>
      <c r="S43" t="str">
        <f t="shared" si="13"/>
        <v>USA</v>
      </c>
      <c r="T43" t="s">
        <v>466</v>
      </c>
      <c r="U43" t="str">
        <f t="shared" si="14"/>
        <v>150</v>
      </c>
      <c r="V43" t="s">
        <v>467</v>
      </c>
      <c r="W43" t="str">
        <f t="shared" si="15"/>
        <v>Ronald Harwood (screenplay), Wladyslaw Szpilman (book)</v>
      </c>
      <c r="X43" t="s">
        <v>468</v>
      </c>
      <c r="Y43" t="s">
        <v>469</v>
      </c>
      <c r="Z43" t="s">
        <v>470</v>
      </c>
      <c r="AA43" t="s">
        <v>471</v>
      </c>
      <c r="AB43" t="s">
        <v>472</v>
      </c>
      <c r="AC43" t="s">
        <v>473</v>
      </c>
      <c r="AD43" s="1" t="str">
        <f t="shared" si="16"/>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AE43" t="s">
        <v>474</v>
      </c>
      <c r="AF43" s="1" t="str">
        <f t="shared" si="17"/>
        <v>http://www.imdb.com/title/tt0253474/</v>
      </c>
    </row>
    <row r="44" spans="1:32" x14ac:dyDescent="0.25">
      <c r="A44" t="s">
        <v>475</v>
      </c>
      <c r="B44" t="str">
        <f t="shared" si="0"/>
        <v>The Departed</v>
      </c>
      <c r="C44" t="s">
        <v>188</v>
      </c>
      <c r="D44" t="s">
        <v>2590</v>
      </c>
      <c r="E44" t="s">
        <v>476</v>
      </c>
      <c r="F44" t="s">
        <v>3488</v>
      </c>
      <c r="G44" t="str">
        <f t="shared" si="1"/>
        <v xml:space="preserve">R | </v>
      </c>
      <c r="H44" t="str">
        <f t="shared" si="2"/>
        <v>2h 31min | Crime, Drama, Thriller | 6 October 2006 (USA)</v>
      </c>
      <c r="I44" t="str">
        <f t="shared" si="3"/>
        <v xml:space="preserve">2h 31min </v>
      </c>
      <c r="J44" t="str">
        <f t="shared" si="4"/>
        <v xml:space="preserve">2h 31min | </v>
      </c>
      <c r="K44" t="str">
        <f t="shared" si="5"/>
        <v>Crime, Drama, Thriller | 6 October 2006 (USA)</v>
      </c>
      <c r="L44" t="str">
        <f t="shared" si="6"/>
        <v xml:space="preserve">Crime, Drama, Thriller </v>
      </c>
      <c r="M44" t="str">
        <f t="shared" si="7"/>
        <v xml:space="preserve">Crime, Drama, Thriller | </v>
      </c>
      <c r="N44" t="str">
        <f t="shared" si="8"/>
        <v>6 October 2006 (USA)</v>
      </c>
      <c r="O44" t="str">
        <f t="shared" si="9"/>
        <v>6 October 2006</v>
      </c>
      <c r="P44" t="str">
        <f t="shared" si="10"/>
        <v xml:space="preserve"> (USA)</v>
      </c>
      <c r="Q44" t="str">
        <f t="shared" si="11"/>
        <v xml:space="preserve"> USA)</v>
      </c>
      <c r="R44" t="str">
        <f t="shared" si="12"/>
        <v xml:space="preserve"> USA</v>
      </c>
      <c r="S44" t="str">
        <f t="shared" si="13"/>
        <v>USA</v>
      </c>
      <c r="T44" t="s">
        <v>477</v>
      </c>
      <c r="U44" t="str">
        <f t="shared" si="14"/>
        <v>151</v>
      </c>
      <c r="V44" t="s">
        <v>478</v>
      </c>
      <c r="W44" t="str">
        <f t="shared" si="15"/>
        <v>William Monahan (screenplay), Alan Mak | 1 more credit Â»</v>
      </c>
      <c r="X44" t="s">
        <v>479</v>
      </c>
      <c r="Y44" t="s">
        <v>480</v>
      </c>
      <c r="Z44" t="s">
        <v>481</v>
      </c>
      <c r="AA44" t="s">
        <v>482</v>
      </c>
      <c r="AB44" t="s">
        <v>263</v>
      </c>
      <c r="AC44" t="s">
        <v>483</v>
      </c>
      <c r="AD44" s="1" t="str">
        <f t="shared" si="16"/>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AE44" t="s">
        <v>484</v>
      </c>
      <c r="AF44" s="1" t="str">
        <f t="shared" si="17"/>
        <v>http://www.imdb.com/title/tt0407887/</v>
      </c>
    </row>
    <row r="45" spans="1:32" x14ac:dyDescent="0.25">
      <c r="A45" t="s">
        <v>485</v>
      </c>
      <c r="B45" t="str">
        <f t="shared" si="0"/>
        <v>Back to the Future</v>
      </c>
      <c r="C45" t="s">
        <v>146</v>
      </c>
      <c r="D45" t="s">
        <v>2588</v>
      </c>
      <c r="E45" t="s">
        <v>486</v>
      </c>
      <c r="F45" t="s">
        <v>3490</v>
      </c>
      <c r="G45" t="str">
        <f t="shared" si="1"/>
        <v xml:space="preserve">PG | </v>
      </c>
      <c r="H45" t="str">
        <f t="shared" si="2"/>
        <v>1h 56min | Adventure, Comedy, Sci-Fi | 3 July 1985 (USA)</v>
      </c>
      <c r="I45" t="str">
        <f t="shared" si="3"/>
        <v xml:space="preserve">1h 56min </v>
      </c>
      <c r="J45" t="str">
        <f t="shared" si="4"/>
        <v xml:space="preserve">1h 56min | </v>
      </c>
      <c r="K45" t="str">
        <f t="shared" si="5"/>
        <v>Adventure, Comedy, Sci-Fi | 3 July 1985 (USA)</v>
      </c>
      <c r="L45" t="str">
        <f t="shared" si="6"/>
        <v xml:space="preserve">Adventure, Comedy, Sci-Fi </v>
      </c>
      <c r="M45" t="str">
        <f t="shared" si="7"/>
        <v xml:space="preserve">Adventure, Comedy, Sci-Fi | </v>
      </c>
      <c r="N45" t="str">
        <f t="shared" si="8"/>
        <v>3 July 1985 (USA)</v>
      </c>
      <c r="O45" t="str">
        <f t="shared" si="9"/>
        <v>3 July 1985</v>
      </c>
      <c r="P45" t="str">
        <f t="shared" si="10"/>
        <v xml:space="preserve"> (USA)</v>
      </c>
      <c r="Q45" t="str">
        <f t="shared" si="11"/>
        <v xml:space="preserve"> USA)</v>
      </c>
      <c r="R45" t="str">
        <f t="shared" si="12"/>
        <v xml:space="preserve"> USA</v>
      </c>
      <c r="S45" t="str">
        <f t="shared" si="13"/>
        <v>USA</v>
      </c>
      <c r="T45" t="s">
        <v>291</v>
      </c>
      <c r="U45" t="str">
        <f t="shared" si="14"/>
        <v>116</v>
      </c>
      <c r="V45" t="s">
        <v>487</v>
      </c>
      <c r="W45" t="str">
        <f t="shared" si="15"/>
        <v>Robert Zemeckis, Bob Gale</v>
      </c>
      <c r="X45" t="s">
        <v>488</v>
      </c>
      <c r="Y45" t="s">
        <v>489</v>
      </c>
      <c r="Z45" t="s">
        <v>490</v>
      </c>
      <c r="AA45" t="s">
        <v>491</v>
      </c>
      <c r="AB45" t="s">
        <v>492</v>
      </c>
      <c r="AC45" t="s">
        <v>493</v>
      </c>
      <c r="AD45" s="1" t="str">
        <f t="shared" si="16"/>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AE45" t="s">
        <v>494</v>
      </c>
      <c r="AF45" s="1" t="str">
        <f t="shared" si="17"/>
        <v>http://www.imdb.com/title/tt0088763/</v>
      </c>
    </row>
    <row r="46" spans="1:32" x14ac:dyDescent="0.25">
      <c r="A46" t="s">
        <v>495</v>
      </c>
      <c r="B46" t="str">
        <f t="shared" si="0"/>
        <v>Whiplash</v>
      </c>
      <c r="C46" t="s">
        <v>496</v>
      </c>
      <c r="D46" t="s">
        <v>2608</v>
      </c>
      <c r="E46" t="s">
        <v>497</v>
      </c>
      <c r="F46" t="s">
        <v>3488</v>
      </c>
      <c r="G46" t="str">
        <f t="shared" si="1"/>
        <v xml:space="preserve">R | </v>
      </c>
      <c r="H46" t="str">
        <f t="shared" si="2"/>
        <v>1h 47min | Drama, Music | 15 October 2014 (Philippines)</v>
      </c>
      <c r="I46" t="str">
        <f t="shared" si="3"/>
        <v xml:space="preserve">1h 47min </v>
      </c>
      <c r="J46" t="str">
        <f t="shared" si="4"/>
        <v xml:space="preserve">1h 47min | </v>
      </c>
      <c r="K46" t="str">
        <f t="shared" si="5"/>
        <v>Drama, Music | 15 October 2014 (Philippines)</v>
      </c>
      <c r="L46" t="str">
        <f t="shared" si="6"/>
        <v xml:space="preserve">Drama, Music </v>
      </c>
      <c r="M46" t="str">
        <f t="shared" si="7"/>
        <v xml:space="preserve">Drama, Music | </v>
      </c>
      <c r="N46" t="str">
        <f t="shared" si="8"/>
        <v>15 October 2014 (Philippines)</v>
      </c>
      <c r="O46" t="str">
        <f t="shared" si="9"/>
        <v>15 October 2014</v>
      </c>
      <c r="P46" t="str">
        <f t="shared" si="10"/>
        <v xml:space="preserve"> (Philippines)</v>
      </c>
      <c r="Q46" t="str">
        <f t="shared" si="11"/>
        <v xml:space="preserve"> Philippines)</v>
      </c>
      <c r="R46" t="str">
        <f t="shared" si="12"/>
        <v xml:space="preserve"> Philippines</v>
      </c>
      <c r="S46" t="str">
        <f t="shared" si="13"/>
        <v>Philippines</v>
      </c>
      <c r="T46" t="s">
        <v>498</v>
      </c>
      <c r="U46" t="str">
        <f t="shared" si="14"/>
        <v>107</v>
      </c>
      <c r="V46" t="s">
        <v>499</v>
      </c>
      <c r="W46" t="str">
        <f t="shared" si="15"/>
        <v>Writer: Damien Chazelle</v>
      </c>
      <c r="X46" t="s">
        <v>500</v>
      </c>
      <c r="Y46" t="s">
        <v>501</v>
      </c>
      <c r="Z46" t="s">
        <v>502</v>
      </c>
      <c r="AA46" t="s">
        <v>503</v>
      </c>
      <c r="AB46" t="s">
        <v>504</v>
      </c>
      <c r="AC46" t="s">
        <v>505</v>
      </c>
      <c r="AD46" s="1" t="str">
        <f t="shared" si="16"/>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AE46" t="s">
        <v>506</v>
      </c>
      <c r="AF46" s="1" t="str">
        <f t="shared" si="17"/>
        <v>http://www.imdb.com/title/tt2582802/</v>
      </c>
    </row>
    <row r="47" spans="1:32" x14ac:dyDescent="0.25">
      <c r="A47" t="s">
        <v>507</v>
      </c>
      <c r="B47" t="str">
        <f t="shared" si="0"/>
        <v>Memento</v>
      </c>
      <c r="C47" t="s">
        <v>46</v>
      </c>
      <c r="D47" t="s">
        <v>2580</v>
      </c>
      <c r="E47" t="s">
        <v>508</v>
      </c>
      <c r="F47" t="s">
        <v>3488</v>
      </c>
      <c r="G47" t="str">
        <f t="shared" si="1"/>
        <v xml:space="preserve">R | </v>
      </c>
      <c r="H47" t="str">
        <f t="shared" si="2"/>
        <v>1h 53min | Mystery, Thriller | 25 May 2001 (USA)</v>
      </c>
      <c r="I47" t="str">
        <f t="shared" si="3"/>
        <v xml:space="preserve">1h 53min </v>
      </c>
      <c r="J47" t="str">
        <f t="shared" si="4"/>
        <v xml:space="preserve">1h 53min | </v>
      </c>
      <c r="K47" t="str">
        <f t="shared" si="5"/>
        <v>Mystery, Thriller | 25 May 2001 (USA)</v>
      </c>
      <c r="L47" t="str">
        <f t="shared" si="6"/>
        <v xml:space="preserve">Mystery, Thriller </v>
      </c>
      <c r="M47" t="str">
        <f t="shared" si="7"/>
        <v xml:space="preserve">Mystery, Thriller | </v>
      </c>
      <c r="N47" t="str">
        <f t="shared" si="8"/>
        <v>25 May 2001 (USA)</v>
      </c>
      <c r="O47" t="str">
        <f t="shared" si="9"/>
        <v>25 May 2001</v>
      </c>
      <c r="P47" t="str">
        <f t="shared" si="10"/>
        <v xml:space="preserve"> (USA)</v>
      </c>
      <c r="Q47" t="str">
        <f t="shared" si="11"/>
        <v xml:space="preserve"> USA)</v>
      </c>
      <c r="R47" t="str">
        <f t="shared" si="12"/>
        <v xml:space="preserve"> USA</v>
      </c>
      <c r="S47" t="str">
        <f t="shared" si="13"/>
        <v>USA</v>
      </c>
      <c r="T47" t="s">
        <v>509</v>
      </c>
      <c r="U47" t="str">
        <f t="shared" si="14"/>
        <v>113</v>
      </c>
      <c r="V47" t="s">
        <v>510</v>
      </c>
      <c r="W47" t="str">
        <f t="shared" si="15"/>
        <v>Christopher Nolan (screenplay), Jonathan Nolan (short story "Memento Mori")</v>
      </c>
      <c r="X47" t="s">
        <v>511</v>
      </c>
      <c r="Y47" t="s">
        <v>512</v>
      </c>
      <c r="Z47" t="s">
        <v>513</v>
      </c>
      <c r="AA47" t="s">
        <v>514</v>
      </c>
      <c r="AB47" t="s">
        <v>416</v>
      </c>
      <c r="AC47" t="s">
        <v>515</v>
      </c>
      <c r="AD47" s="1" t="str">
        <f t="shared" si="16"/>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AE47" t="s">
        <v>516</v>
      </c>
      <c r="AF47" s="1" t="str">
        <f t="shared" si="17"/>
        <v>http://www.imdb.com/title/tt0209144/</v>
      </c>
    </row>
    <row r="48" spans="1:32" x14ac:dyDescent="0.25">
      <c r="A48" t="s">
        <v>517</v>
      </c>
      <c r="B48" t="str">
        <f t="shared" si="0"/>
        <v>Gladiator</v>
      </c>
      <c r="C48" t="s">
        <v>518</v>
      </c>
      <c r="D48" t="s">
        <v>2609</v>
      </c>
      <c r="E48" t="s">
        <v>519</v>
      </c>
      <c r="F48" t="s">
        <v>3488</v>
      </c>
      <c r="G48" t="str">
        <f t="shared" si="1"/>
        <v xml:space="preserve">R | </v>
      </c>
      <c r="H48" t="str">
        <f t="shared" si="2"/>
        <v>2h 35min | Action, Drama | 5 May 2000 (USA)</v>
      </c>
      <c r="I48" t="str">
        <f t="shared" si="3"/>
        <v xml:space="preserve">2h 35min </v>
      </c>
      <c r="J48" t="str">
        <f t="shared" si="4"/>
        <v xml:space="preserve">2h 35min | </v>
      </c>
      <c r="K48" t="str">
        <f t="shared" si="5"/>
        <v>Action, Drama | 5 May 2000 (USA)</v>
      </c>
      <c r="L48" t="str">
        <f t="shared" si="6"/>
        <v xml:space="preserve">Action, Drama </v>
      </c>
      <c r="M48" t="str">
        <f t="shared" si="7"/>
        <v xml:space="preserve">Action, Drama | </v>
      </c>
      <c r="N48" t="str">
        <f t="shared" si="8"/>
        <v>5 May 2000 (USA)</v>
      </c>
      <c r="O48" t="str">
        <f t="shared" si="9"/>
        <v>5 May 2000</v>
      </c>
      <c r="P48" t="str">
        <f t="shared" si="10"/>
        <v xml:space="preserve"> (USA)</v>
      </c>
      <c r="Q48" t="str">
        <f t="shared" si="11"/>
        <v xml:space="preserve"> USA)</v>
      </c>
      <c r="R48" t="str">
        <f t="shared" si="12"/>
        <v xml:space="preserve"> USA</v>
      </c>
      <c r="S48" t="str">
        <f t="shared" si="13"/>
        <v>USA</v>
      </c>
      <c r="T48" t="s">
        <v>520</v>
      </c>
      <c r="U48" t="str">
        <f t="shared" si="14"/>
        <v>155</v>
      </c>
      <c r="V48" t="s">
        <v>521</v>
      </c>
      <c r="W48" t="str">
        <f t="shared" si="15"/>
        <v>David Franzoni (story), David Franzoni (screenplay) | 2 more credits Â»</v>
      </c>
      <c r="X48" t="s">
        <v>522</v>
      </c>
      <c r="Y48" t="s">
        <v>523</v>
      </c>
      <c r="Z48" t="s">
        <v>524</v>
      </c>
      <c r="AA48" t="s">
        <v>525</v>
      </c>
      <c r="AB48" t="s">
        <v>526</v>
      </c>
      <c r="AC48" t="s">
        <v>527</v>
      </c>
      <c r="AD48" s="1" t="str">
        <f t="shared" si="16"/>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AE48" t="s">
        <v>528</v>
      </c>
      <c r="AF48" s="1" t="str">
        <f t="shared" si="17"/>
        <v>http://www.imdb.com/title/tt0172495/</v>
      </c>
    </row>
    <row r="49" spans="1:32" x14ac:dyDescent="0.25">
      <c r="A49" t="s">
        <v>529</v>
      </c>
      <c r="B49" t="str">
        <f t="shared" si="0"/>
        <v>Apocalypse Now</v>
      </c>
      <c r="C49" t="s">
        <v>530</v>
      </c>
      <c r="D49" t="s">
        <v>2610</v>
      </c>
      <c r="E49" t="s">
        <v>531</v>
      </c>
      <c r="F49" t="s">
        <v>3488</v>
      </c>
      <c r="G49" t="str">
        <f t="shared" si="1"/>
        <v xml:space="preserve">R | </v>
      </c>
      <c r="H49" t="str">
        <f t="shared" si="2"/>
        <v>2h 33min | Drama, War | 15 August 1979 (USA)</v>
      </c>
      <c r="I49" t="str">
        <f t="shared" si="3"/>
        <v xml:space="preserve">2h 33min </v>
      </c>
      <c r="J49" t="str">
        <f t="shared" si="4"/>
        <v xml:space="preserve">2h 33min | </v>
      </c>
      <c r="K49" t="str">
        <f t="shared" si="5"/>
        <v>Drama, War | 15 August 1979 (USA)</v>
      </c>
      <c r="L49" t="str">
        <f t="shared" si="6"/>
        <v xml:space="preserve">Drama, War </v>
      </c>
      <c r="M49" t="str">
        <f t="shared" si="7"/>
        <v xml:space="preserve">Drama, War | </v>
      </c>
      <c r="N49" t="str">
        <f t="shared" si="8"/>
        <v>15 August 1979 (USA)</v>
      </c>
      <c r="O49" t="str">
        <f t="shared" si="9"/>
        <v>15 August 1979</v>
      </c>
      <c r="P49" t="str">
        <f t="shared" si="10"/>
        <v xml:space="preserve"> (USA)</v>
      </c>
      <c r="Q49" t="str">
        <f t="shared" si="11"/>
        <v xml:space="preserve"> USA)</v>
      </c>
      <c r="R49" t="str">
        <f t="shared" si="12"/>
        <v xml:space="preserve"> USA</v>
      </c>
      <c r="S49" t="str">
        <f t="shared" si="13"/>
        <v>USA</v>
      </c>
      <c r="T49" t="s">
        <v>532</v>
      </c>
      <c r="U49" t="str">
        <f t="shared" si="14"/>
        <v>153</v>
      </c>
      <c r="V49" t="s">
        <v>533</v>
      </c>
      <c r="W49" t="str">
        <f t="shared" si="15"/>
        <v>John Milius, Francis Ford Coppola (as Francis Coppola) | 1 more credit Â»</v>
      </c>
      <c r="X49" t="s">
        <v>534</v>
      </c>
      <c r="Y49" t="s">
        <v>535</v>
      </c>
      <c r="Z49" t="s">
        <v>536</v>
      </c>
      <c r="AA49" t="s">
        <v>537</v>
      </c>
      <c r="AB49" t="s">
        <v>538</v>
      </c>
      <c r="AC49" t="s">
        <v>539</v>
      </c>
      <c r="AD49" s="1" t="str">
        <f t="shared" si="16"/>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AE49" t="s">
        <v>540</v>
      </c>
      <c r="AF49" s="1" t="str">
        <f t="shared" si="17"/>
        <v>http://www.imdb.com/title/tt0078788/</v>
      </c>
    </row>
    <row r="50" spans="1:32" x14ac:dyDescent="0.25">
      <c r="A50" t="s">
        <v>541</v>
      </c>
      <c r="B50" t="str">
        <f t="shared" si="0"/>
        <v>The Prestige</v>
      </c>
      <c r="C50" t="s">
        <v>46</v>
      </c>
      <c r="D50" t="s">
        <v>2580</v>
      </c>
      <c r="E50" t="s">
        <v>542</v>
      </c>
      <c r="F50" t="s">
        <v>3489</v>
      </c>
      <c r="G50" t="str">
        <f t="shared" si="1"/>
        <v xml:space="preserve">PG-13 | </v>
      </c>
      <c r="H50" t="str">
        <f t="shared" si="2"/>
        <v>2h 10min | Drama, Mystery, Sci-Fi | 20 October 2006 (USA)</v>
      </c>
      <c r="I50" t="str">
        <f t="shared" si="3"/>
        <v xml:space="preserve">2h 10min </v>
      </c>
      <c r="J50" t="str">
        <f t="shared" si="4"/>
        <v xml:space="preserve">2h 10min | </v>
      </c>
      <c r="K50" t="str">
        <f t="shared" si="5"/>
        <v>Drama, Mystery, Sci-Fi | 20 October 2006 (USA)</v>
      </c>
      <c r="L50" t="str">
        <f t="shared" si="6"/>
        <v xml:space="preserve">Drama, Mystery, Sci-Fi </v>
      </c>
      <c r="M50" t="str">
        <f t="shared" si="7"/>
        <v xml:space="preserve">Drama, Mystery, Sci-Fi | </v>
      </c>
      <c r="N50" t="str">
        <f t="shared" si="8"/>
        <v>20 October 2006 (USA)</v>
      </c>
      <c r="O50" t="str">
        <f t="shared" si="9"/>
        <v>20 October 2006</v>
      </c>
      <c r="P50" t="str">
        <f t="shared" si="10"/>
        <v xml:space="preserve"> (USA)</v>
      </c>
      <c r="Q50" t="str">
        <f t="shared" si="11"/>
        <v xml:space="preserve"> USA)</v>
      </c>
      <c r="R50" t="str">
        <f t="shared" si="12"/>
        <v xml:space="preserve"> USA</v>
      </c>
      <c r="S50" t="str">
        <f t="shared" si="13"/>
        <v>USA</v>
      </c>
      <c r="T50" t="s">
        <v>235</v>
      </c>
      <c r="U50" t="str">
        <f t="shared" si="14"/>
        <v>130</v>
      </c>
      <c r="V50" t="s">
        <v>543</v>
      </c>
      <c r="W50" t="str">
        <f t="shared" si="15"/>
        <v>Jonathan Nolan (screenplay), Christopher Nolan (screenplay) | 1 more credit Â»</v>
      </c>
      <c r="X50" t="s">
        <v>544</v>
      </c>
      <c r="Y50" t="s">
        <v>545</v>
      </c>
      <c r="Z50" t="s">
        <v>546</v>
      </c>
      <c r="AA50" t="s">
        <v>547</v>
      </c>
      <c r="AB50" t="s">
        <v>548</v>
      </c>
      <c r="AC50" t="s">
        <v>549</v>
      </c>
      <c r="AD50" s="1" t="str">
        <f t="shared" si="16"/>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AE50" t="s">
        <v>550</v>
      </c>
      <c r="AF50" s="1" t="str">
        <f t="shared" si="17"/>
        <v>http://www.imdb.com/title/tt0482571/</v>
      </c>
    </row>
    <row r="51" spans="1:32" x14ac:dyDescent="0.25">
      <c r="A51" t="s">
        <v>551</v>
      </c>
      <c r="B51" t="str">
        <f t="shared" si="0"/>
        <v>Dr. Strangelove or: How I Learned to Stop Worrying and Love the Bomb</v>
      </c>
      <c r="C51" t="s">
        <v>552</v>
      </c>
      <c r="D51" t="s">
        <v>2611</v>
      </c>
      <c r="E51" t="s">
        <v>553</v>
      </c>
      <c r="F51" t="s">
        <v>3490</v>
      </c>
      <c r="G51" t="str">
        <f t="shared" si="1"/>
        <v xml:space="preserve">PG | </v>
      </c>
      <c r="H51" t="str">
        <f t="shared" si="2"/>
        <v>1h 35min | Comedy | 29 January 1964 (USA)</v>
      </c>
      <c r="I51" t="str">
        <f t="shared" si="3"/>
        <v xml:space="preserve">1h 35min </v>
      </c>
      <c r="J51" t="str">
        <f t="shared" si="4"/>
        <v xml:space="preserve">1h 35min | </v>
      </c>
      <c r="K51" t="str">
        <f t="shared" si="5"/>
        <v>Comedy | 29 January 1964 (USA)</v>
      </c>
      <c r="L51" t="str">
        <f t="shared" si="6"/>
        <v xml:space="preserve">Comedy </v>
      </c>
      <c r="M51" t="str">
        <f t="shared" si="7"/>
        <v xml:space="preserve">Comedy | </v>
      </c>
      <c r="N51" t="str">
        <f t="shared" si="8"/>
        <v>29 January 1964 (USA)</v>
      </c>
      <c r="O51" t="str">
        <f t="shared" si="9"/>
        <v>29 January 1964</v>
      </c>
      <c r="P51" t="str">
        <f t="shared" si="10"/>
        <v xml:space="preserve"> (USA)</v>
      </c>
      <c r="Q51" t="str">
        <f t="shared" si="11"/>
        <v xml:space="preserve"> USA)</v>
      </c>
      <c r="R51" t="str">
        <f t="shared" si="12"/>
        <v xml:space="preserve"> USA</v>
      </c>
      <c r="S51" t="str">
        <f t="shared" si="13"/>
        <v>USA</v>
      </c>
      <c r="T51" t="s">
        <v>554</v>
      </c>
      <c r="U51" t="str">
        <f t="shared" si="14"/>
        <v>95</v>
      </c>
      <c r="V51" t="s">
        <v>555</v>
      </c>
      <c r="W51" t="str">
        <f t="shared" si="15"/>
        <v>Stanley Kubrick (screenplay), Terry Southern (screenplay) | 2 more credits Â»</v>
      </c>
      <c r="X51" t="s">
        <v>556</v>
      </c>
      <c r="Z51" t="s">
        <v>87</v>
      </c>
      <c r="AA51" t="s">
        <v>557</v>
      </c>
      <c r="AB51" t="s">
        <v>558</v>
      </c>
      <c r="AC51" t="s">
        <v>559</v>
      </c>
      <c r="AD51" s="1" t="str">
        <f t="shared" si="16"/>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AE51" t="s">
        <v>560</v>
      </c>
      <c r="AF51" s="1" t="str">
        <f t="shared" si="17"/>
        <v>http://www.imdb.com/title/tt0057012/</v>
      </c>
    </row>
    <row r="52" spans="1:32" x14ac:dyDescent="0.25">
      <c r="A52" t="s">
        <v>561</v>
      </c>
      <c r="B52" t="str">
        <f t="shared" si="0"/>
        <v>Sunset Blvd.</v>
      </c>
      <c r="C52" t="s">
        <v>562</v>
      </c>
      <c r="D52" t="s">
        <v>2612</v>
      </c>
      <c r="E52" t="s">
        <v>563</v>
      </c>
      <c r="F52" t="s">
        <v>3497</v>
      </c>
      <c r="G52" t="str">
        <f t="shared" si="1"/>
        <v xml:space="preserve">Not Rated | </v>
      </c>
      <c r="H52" t="str">
        <f t="shared" si="2"/>
        <v>1h 50min | Drama, Film-Noir | 25 August 1950 (Australia)</v>
      </c>
      <c r="I52" t="str">
        <f t="shared" si="3"/>
        <v xml:space="preserve">1h 50min </v>
      </c>
      <c r="J52" t="str">
        <f t="shared" si="4"/>
        <v xml:space="preserve">1h 50min | </v>
      </c>
      <c r="K52" t="str">
        <f t="shared" si="5"/>
        <v>Drama, Film-Noir | 25 August 1950 (Australia)</v>
      </c>
      <c r="L52" t="str">
        <f t="shared" si="6"/>
        <v xml:space="preserve">Drama, Film-Noir </v>
      </c>
      <c r="M52" t="str">
        <f t="shared" si="7"/>
        <v xml:space="preserve">Drama, Film-Noir | </v>
      </c>
      <c r="N52" t="str">
        <f t="shared" si="8"/>
        <v>25 August 1950 (Australia)</v>
      </c>
      <c r="O52" t="str">
        <f t="shared" si="9"/>
        <v>25 August 1950</v>
      </c>
      <c r="P52" t="str">
        <f t="shared" si="10"/>
        <v xml:space="preserve"> (Australia)</v>
      </c>
      <c r="Q52" t="str">
        <f t="shared" si="11"/>
        <v xml:space="preserve"> Australia)</v>
      </c>
      <c r="R52" t="str">
        <f t="shared" si="12"/>
        <v xml:space="preserve"> Australia</v>
      </c>
      <c r="S52" t="str">
        <f t="shared" si="13"/>
        <v>Australia</v>
      </c>
      <c r="T52" t="s">
        <v>303</v>
      </c>
      <c r="U52" t="str">
        <f t="shared" si="14"/>
        <v>110</v>
      </c>
      <c r="V52" t="s">
        <v>564</v>
      </c>
      <c r="W52" t="str">
        <f t="shared" si="15"/>
        <v>Charles Brackett, Billy Wilder | 1 more credit Â»</v>
      </c>
      <c r="X52" t="s">
        <v>565</v>
      </c>
      <c r="Y52" t="s">
        <v>566</v>
      </c>
      <c r="Z52" t="s">
        <v>567</v>
      </c>
      <c r="AA52" t="s">
        <v>568</v>
      </c>
      <c r="AB52" t="s">
        <v>569</v>
      </c>
      <c r="AC52" t="s">
        <v>570</v>
      </c>
      <c r="AD52" s="1" t="str">
        <f t="shared" si="16"/>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AE52" t="s">
        <v>571</v>
      </c>
      <c r="AF52" s="1" t="str">
        <f t="shared" si="17"/>
        <v>http://www.imdb.com/title/tt0043014/</v>
      </c>
    </row>
    <row r="53" spans="1:32" x14ac:dyDescent="0.25">
      <c r="A53" t="s">
        <v>572</v>
      </c>
      <c r="B53" t="str">
        <f t="shared" si="0"/>
        <v>The Lion King</v>
      </c>
      <c r="C53" t="s">
        <v>573</v>
      </c>
      <c r="D53" t="s">
        <v>2613</v>
      </c>
      <c r="E53" t="s">
        <v>574</v>
      </c>
      <c r="F53" t="s">
        <v>3494</v>
      </c>
      <c r="G53" t="str">
        <f t="shared" si="1"/>
        <v xml:space="preserve">G | </v>
      </c>
      <c r="H53" t="str">
        <f t="shared" si="2"/>
        <v>1h 29min | Animation, Adventure, Drama | 24 June 1994 (USA)</v>
      </c>
      <c r="I53" t="str">
        <f t="shared" si="3"/>
        <v xml:space="preserve">1h 29min </v>
      </c>
      <c r="J53" t="str">
        <f t="shared" si="4"/>
        <v xml:space="preserve">1h 29min | </v>
      </c>
      <c r="K53" t="str">
        <f t="shared" si="5"/>
        <v>Animation, Adventure, Drama | 24 June 1994 (USA)</v>
      </c>
      <c r="L53" t="str">
        <f t="shared" si="6"/>
        <v xml:space="preserve">Animation, Adventure, Drama </v>
      </c>
      <c r="M53" t="str">
        <f t="shared" si="7"/>
        <v xml:space="preserve">Animation, Adventure, Drama | </v>
      </c>
      <c r="N53" t="str">
        <f t="shared" si="8"/>
        <v>24 June 1994 (USA)</v>
      </c>
      <c r="O53" t="str">
        <f t="shared" si="9"/>
        <v>24 June 1994</v>
      </c>
      <c r="P53" t="str">
        <f t="shared" si="10"/>
        <v xml:space="preserve"> (USA)</v>
      </c>
      <c r="Q53" t="str">
        <f t="shared" si="11"/>
        <v xml:space="preserve"> USA)</v>
      </c>
      <c r="R53" t="str">
        <f t="shared" si="12"/>
        <v xml:space="preserve"> USA</v>
      </c>
      <c r="S53" t="str">
        <f t="shared" si="13"/>
        <v>USA</v>
      </c>
      <c r="T53" t="s">
        <v>575</v>
      </c>
      <c r="U53" t="str">
        <f t="shared" si="14"/>
        <v>89</v>
      </c>
      <c r="V53" t="s">
        <v>576</v>
      </c>
      <c r="W53" t="str">
        <f t="shared" si="15"/>
        <v>Irene Mecchi (screenplay), Jonathan Roberts (screenplay) | 27 more credits Â»</v>
      </c>
      <c r="X53" t="s">
        <v>577</v>
      </c>
      <c r="Y53" t="s">
        <v>578</v>
      </c>
      <c r="Z53" t="s">
        <v>579</v>
      </c>
      <c r="AA53" t="s">
        <v>580</v>
      </c>
      <c r="AB53" t="s">
        <v>581</v>
      </c>
      <c r="AC53" t="s">
        <v>582</v>
      </c>
      <c r="AD53" s="1" t="str">
        <f t="shared" si="16"/>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AE53" t="s">
        <v>583</v>
      </c>
      <c r="AF53" s="1" t="str">
        <f t="shared" si="17"/>
        <v>http://www.imdb.com/title/tt0110357/</v>
      </c>
    </row>
    <row r="54" spans="1:32" x14ac:dyDescent="0.25">
      <c r="A54" t="s">
        <v>584</v>
      </c>
      <c r="B54" t="str">
        <f t="shared" si="0"/>
        <v>Alien</v>
      </c>
      <c r="C54" t="s">
        <v>518</v>
      </c>
      <c r="D54" t="s">
        <v>2609</v>
      </c>
      <c r="E54" t="s">
        <v>585</v>
      </c>
      <c r="F54" t="s">
        <v>3488</v>
      </c>
      <c r="G54" t="str">
        <f t="shared" si="1"/>
        <v xml:space="preserve">R | </v>
      </c>
      <c r="H54" t="str">
        <f t="shared" si="2"/>
        <v>1h 57min | Horror, Sci-Fi | 22 June 1979 (USA)</v>
      </c>
      <c r="I54" t="str">
        <f t="shared" si="3"/>
        <v xml:space="preserve">1h 57min </v>
      </c>
      <c r="J54" t="str">
        <f t="shared" si="4"/>
        <v xml:space="preserve">1h 57min | </v>
      </c>
      <c r="K54" t="str">
        <f t="shared" si="5"/>
        <v>Horror, Sci-Fi | 22 June 1979 (USA)</v>
      </c>
      <c r="L54" t="str">
        <f t="shared" si="6"/>
        <v xml:space="preserve">Horror, Sci-Fi </v>
      </c>
      <c r="M54" t="str">
        <f t="shared" si="7"/>
        <v xml:space="preserve">Horror, Sci-Fi | </v>
      </c>
      <c r="N54" t="str">
        <f t="shared" si="8"/>
        <v>22 June 1979 (USA)</v>
      </c>
      <c r="O54" t="str">
        <f t="shared" si="9"/>
        <v>22 June 1979</v>
      </c>
      <c r="P54" t="str">
        <f t="shared" si="10"/>
        <v xml:space="preserve"> (USA)</v>
      </c>
      <c r="Q54" t="str">
        <f t="shared" si="11"/>
        <v xml:space="preserve"> USA)</v>
      </c>
      <c r="R54" t="str">
        <f t="shared" si="12"/>
        <v xml:space="preserve"> USA</v>
      </c>
      <c r="S54" t="str">
        <f t="shared" si="13"/>
        <v>USA</v>
      </c>
      <c r="T54" t="s">
        <v>586</v>
      </c>
      <c r="U54" t="str">
        <f t="shared" si="14"/>
        <v>117</v>
      </c>
      <c r="V54" t="s">
        <v>587</v>
      </c>
      <c r="W54" t="str">
        <f t="shared" si="15"/>
        <v>Dan O'Bannon (story), Ronald Shusett (story) | 1 more credit Â»</v>
      </c>
      <c r="X54" t="s">
        <v>588</v>
      </c>
      <c r="Y54" t="s">
        <v>589</v>
      </c>
      <c r="Z54" t="s">
        <v>590</v>
      </c>
      <c r="AA54" t="s">
        <v>591</v>
      </c>
      <c r="AB54" t="s">
        <v>592</v>
      </c>
      <c r="AC54" t="s">
        <v>593</v>
      </c>
      <c r="AD54" s="1" t="str">
        <f t="shared" si="16"/>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AE54" t="s">
        <v>594</v>
      </c>
      <c r="AF54" s="1" t="str">
        <f t="shared" si="17"/>
        <v>http://www.imdb.com/title/tt0078748/</v>
      </c>
    </row>
    <row r="55" spans="1:32" x14ac:dyDescent="0.25">
      <c r="A55" t="s">
        <v>595</v>
      </c>
      <c r="B55" t="str">
        <f t="shared" si="0"/>
        <v>The Great Dictator</v>
      </c>
      <c r="C55" t="s">
        <v>376</v>
      </c>
      <c r="D55" t="s">
        <v>2602</v>
      </c>
      <c r="E55" t="s">
        <v>596</v>
      </c>
      <c r="F55" t="s">
        <v>3493</v>
      </c>
      <c r="G55" t="str">
        <f t="shared" si="1"/>
        <v xml:space="preserve">Approved | </v>
      </c>
      <c r="H55" t="str">
        <f t="shared" si="2"/>
        <v>2h 5min | Comedy, Drama, War | 7 March 1941 (USA)</v>
      </c>
      <c r="I55" t="str">
        <f t="shared" si="3"/>
        <v xml:space="preserve">2h 5min </v>
      </c>
      <c r="J55" t="str">
        <f t="shared" si="4"/>
        <v xml:space="preserve">2h 5min | </v>
      </c>
      <c r="K55" t="str">
        <f t="shared" si="5"/>
        <v>Comedy, Drama, War | 7 March 1941 (USA)</v>
      </c>
      <c r="L55" t="str">
        <f t="shared" si="6"/>
        <v xml:space="preserve">Comedy, Drama, War </v>
      </c>
      <c r="M55" t="str">
        <f t="shared" si="7"/>
        <v xml:space="preserve">Comedy, Drama, War | </v>
      </c>
      <c r="N55" t="str">
        <f t="shared" si="8"/>
        <v>7 March 1941 (USA)</v>
      </c>
      <c r="O55" t="str">
        <f t="shared" si="9"/>
        <v>7 March 1941</v>
      </c>
      <c r="P55" t="str">
        <f t="shared" si="10"/>
        <v xml:space="preserve"> (USA)</v>
      </c>
      <c r="Q55" t="str">
        <f t="shared" si="11"/>
        <v xml:space="preserve"> USA)</v>
      </c>
      <c r="R55" t="str">
        <f t="shared" si="12"/>
        <v xml:space="preserve"> USA</v>
      </c>
      <c r="S55" t="str">
        <f t="shared" si="13"/>
        <v>USA</v>
      </c>
      <c r="T55" t="s">
        <v>323</v>
      </c>
      <c r="U55" t="str">
        <f t="shared" si="14"/>
        <v>125</v>
      </c>
      <c r="V55" t="s">
        <v>379</v>
      </c>
      <c r="W55" t="str">
        <f t="shared" si="15"/>
        <v>Writer: Charles Chaplin</v>
      </c>
      <c r="X55" t="s">
        <v>597</v>
      </c>
      <c r="Y55" t="s">
        <v>598</v>
      </c>
      <c r="Z55" t="s">
        <v>599</v>
      </c>
      <c r="AA55" t="s">
        <v>600</v>
      </c>
      <c r="AB55" t="s">
        <v>601</v>
      </c>
      <c r="AC55" t="s">
        <v>602</v>
      </c>
      <c r="AD55" s="1" t="str">
        <f t="shared" si="16"/>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AE55" t="s">
        <v>603</v>
      </c>
      <c r="AF55" s="1" t="str">
        <f t="shared" si="17"/>
        <v>http://www.imdb.com/title/tt0032553/</v>
      </c>
    </row>
    <row r="56" spans="1:32" x14ac:dyDescent="0.25">
      <c r="A56" t="s">
        <v>604</v>
      </c>
      <c r="B56" t="str">
        <f t="shared" si="0"/>
        <v>The Lives of Others</v>
      </c>
      <c r="C56" t="s">
        <v>605</v>
      </c>
      <c r="D56" t="s">
        <v>2614</v>
      </c>
      <c r="E56" t="s">
        <v>606</v>
      </c>
      <c r="F56" t="s">
        <v>3488</v>
      </c>
      <c r="G56" t="str">
        <f t="shared" si="1"/>
        <v xml:space="preserve">R | </v>
      </c>
      <c r="H56" t="str">
        <f t="shared" si="2"/>
        <v>2h 17min | Drama, Thriller | 30 March 2007 (USA)</v>
      </c>
      <c r="I56" t="str">
        <f t="shared" si="3"/>
        <v xml:space="preserve">2h 17min </v>
      </c>
      <c r="J56" t="str">
        <f t="shared" si="4"/>
        <v xml:space="preserve">2h 17min | </v>
      </c>
      <c r="K56" t="str">
        <f t="shared" si="5"/>
        <v>Drama, Thriller | 30 March 2007 (USA)</v>
      </c>
      <c r="L56" t="str">
        <f t="shared" si="6"/>
        <v xml:space="preserve">Drama, Thriller </v>
      </c>
      <c r="M56" t="str">
        <f t="shared" si="7"/>
        <v xml:space="preserve">Drama, Thriller | </v>
      </c>
      <c r="N56" t="str">
        <f t="shared" si="8"/>
        <v>30 March 2007 (USA)</v>
      </c>
      <c r="O56" t="str">
        <f t="shared" si="9"/>
        <v>30 March 2007</v>
      </c>
      <c r="P56" t="str">
        <f t="shared" si="10"/>
        <v xml:space="preserve"> (USA)</v>
      </c>
      <c r="Q56" t="str">
        <f t="shared" si="11"/>
        <v xml:space="preserve"> USA)</v>
      </c>
      <c r="R56" t="str">
        <f t="shared" si="12"/>
        <v xml:space="preserve"> USA</v>
      </c>
      <c r="S56" t="str">
        <f t="shared" si="13"/>
        <v>USA</v>
      </c>
      <c r="T56" t="s">
        <v>455</v>
      </c>
      <c r="U56" t="str">
        <f t="shared" si="14"/>
        <v>137</v>
      </c>
      <c r="V56" t="s">
        <v>607</v>
      </c>
      <c r="W56" t="str">
        <f t="shared" si="15"/>
        <v>Writer: Florian Henckel von Donnersmarck</v>
      </c>
      <c r="X56" t="s">
        <v>608</v>
      </c>
      <c r="Y56" t="s">
        <v>609</v>
      </c>
      <c r="Z56" t="s">
        <v>610</v>
      </c>
      <c r="AA56" t="s">
        <v>611</v>
      </c>
      <c r="AB56" t="s">
        <v>612</v>
      </c>
      <c r="AC56" t="s">
        <v>613</v>
      </c>
      <c r="AD56" s="1" t="str">
        <f t="shared" si="16"/>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AE56" t="s">
        <v>614</v>
      </c>
      <c r="AF56" s="1" t="str">
        <f t="shared" si="17"/>
        <v>http://www.imdb.com/title/tt0405094/</v>
      </c>
    </row>
    <row r="57" spans="1:32" x14ac:dyDescent="0.25">
      <c r="A57" t="s">
        <v>615</v>
      </c>
      <c r="B57" t="str">
        <f t="shared" si="0"/>
        <v>Cinema Paradiso</v>
      </c>
      <c r="C57" t="s">
        <v>616</v>
      </c>
      <c r="D57" t="s">
        <v>2615</v>
      </c>
      <c r="E57" t="s">
        <v>617</v>
      </c>
      <c r="F57" t="s">
        <v>3488</v>
      </c>
      <c r="G57" t="str">
        <f t="shared" si="1"/>
        <v xml:space="preserve">R | </v>
      </c>
      <c r="H57" t="str">
        <f t="shared" si="2"/>
        <v>2h 35min | Drama | 23 February 1990 (USA)</v>
      </c>
      <c r="I57" t="str">
        <f t="shared" si="3"/>
        <v xml:space="preserve">2h 35min </v>
      </c>
      <c r="J57" t="str">
        <f t="shared" si="4"/>
        <v xml:space="preserve">2h 35min | </v>
      </c>
      <c r="K57" t="str">
        <f t="shared" si="5"/>
        <v>Drama | 23 February 1990 (USA)</v>
      </c>
      <c r="L57" t="str">
        <f t="shared" si="6"/>
        <v xml:space="preserve">Drama </v>
      </c>
      <c r="M57" t="str">
        <f t="shared" si="7"/>
        <v xml:space="preserve">Drama | </v>
      </c>
      <c r="N57" t="str">
        <f t="shared" si="8"/>
        <v>23 February 1990 (USA)</v>
      </c>
      <c r="O57" t="str">
        <f t="shared" si="9"/>
        <v>23 February 1990</v>
      </c>
      <c r="P57" t="str">
        <f t="shared" si="10"/>
        <v xml:space="preserve"> (USA)</v>
      </c>
      <c r="Q57" t="str">
        <f t="shared" si="11"/>
        <v xml:space="preserve"> USA)</v>
      </c>
      <c r="R57" t="str">
        <f t="shared" si="12"/>
        <v xml:space="preserve"> USA</v>
      </c>
      <c r="S57" t="str">
        <f t="shared" si="13"/>
        <v>USA</v>
      </c>
      <c r="T57" t="s">
        <v>520</v>
      </c>
      <c r="U57" t="str">
        <f t="shared" si="14"/>
        <v>155</v>
      </c>
      <c r="V57" t="s">
        <v>618</v>
      </c>
      <c r="W57" t="str">
        <f t="shared" si="15"/>
        <v>Giuseppe Tornatore (story), Giuseppe Tornatore (screenplay) | 2 more credits Â»</v>
      </c>
      <c r="X57" t="s">
        <v>619</v>
      </c>
      <c r="Y57" t="s">
        <v>620</v>
      </c>
      <c r="Z57" t="s">
        <v>621</v>
      </c>
      <c r="AA57" t="s">
        <v>622</v>
      </c>
      <c r="AB57" t="s">
        <v>123</v>
      </c>
      <c r="AC57" t="s">
        <v>623</v>
      </c>
      <c r="AD57" s="1" t="str">
        <f t="shared" si="16"/>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AE57" t="s">
        <v>624</v>
      </c>
      <c r="AF57" s="1" t="str">
        <f t="shared" si="17"/>
        <v>http://www.imdb.com/title/tt0095765/</v>
      </c>
    </row>
    <row r="58" spans="1:32" x14ac:dyDescent="0.25">
      <c r="A58" t="s">
        <v>625</v>
      </c>
      <c r="B58" t="str">
        <f t="shared" si="0"/>
        <v>Django Unchained</v>
      </c>
      <c r="C58" t="s">
        <v>70</v>
      </c>
      <c r="D58" t="s">
        <v>2582</v>
      </c>
      <c r="E58" t="s">
        <v>626</v>
      </c>
      <c r="F58" t="s">
        <v>3488</v>
      </c>
      <c r="G58" t="str">
        <f t="shared" si="1"/>
        <v xml:space="preserve">R | </v>
      </c>
      <c r="H58" t="str">
        <f t="shared" si="2"/>
        <v>2h 45min | Drama, Western | 25 December 2012 (USA)</v>
      </c>
      <c r="I58" t="str">
        <f t="shared" si="3"/>
        <v xml:space="preserve">2h 45min </v>
      </c>
      <c r="J58" t="str">
        <f t="shared" si="4"/>
        <v xml:space="preserve">2h 45min | </v>
      </c>
      <c r="K58" t="str">
        <f t="shared" si="5"/>
        <v>Drama, Western | 25 December 2012 (USA)</v>
      </c>
      <c r="L58" t="str">
        <f t="shared" si="6"/>
        <v xml:space="preserve">Drama, Western </v>
      </c>
      <c r="M58" t="str">
        <f t="shared" si="7"/>
        <v xml:space="preserve">Drama, Western | </v>
      </c>
      <c r="N58" t="str">
        <f t="shared" si="8"/>
        <v>25 December 2012 (USA)</v>
      </c>
      <c r="O58" t="str">
        <f t="shared" si="9"/>
        <v>25 December 2012</v>
      </c>
      <c r="P58" t="str">
        <f t="shared" si="10"/>
        <v xml:space="preserve"> (USA)</v>
      </c>
      <c r="Q58" t="str">
        <f t="shared" si="11"/>
        <v xml:space="preserve"> USA)</v>
      </c>
      <c r="R58" t="str">
        <f t="shared" si="12"/>
        <v xml:space="preserve"> USA</v>
      </c>
      <c r="S58" t="str">
        <f t="shared" si="13"/>
        <v>USA</v>
      </c>
      <c r="T58" t="s">
        <v>312</v>
      </c>
      <c r="U58" t="str">
        <f t="shared" si="14"/>
        <v>165</v>
      </c>
      <c r="V58" t="s">
        <v>627</v>
      </c>
      <c r="W58" t="str">
        <f t="shared" si="15"/>
        <v>Writer: Quentin Tarantino</v>
      </c>
      <c r="X58" t="s">
        <v>628</v>
      </c>
      <c r="Y58" t="s">
        <v>629</v>
      </c>
      <c r="Z58" t="s">
        <v>630</v>
      </c>
      <c r="AA58" t="s">
        <v>631</v>
      </c>
      <c r="AB58" t="s">
        <v>632</v>
      </c>
      <c r="AC58" t="s">
        <v>633</v>
      </c>
      <c r="AD58" s="1" t="str">
        <f t="shared" si="16"/>
        <v xml:space="preserve">Former dentist, Dr. King Schultz, buys the freedom of a slave, Django, and trains him with the intent to make him his deputy bounty hunter. Instead, he is led to the site of Django's wife who is under the hands of Calvin Candie, a ruthless plantation owner. </v>
      </c>
      <c r="AE58" t="s">
        <v>634</v>
      </c>
      <c r="AF58" s="1" t="str">
        <f t="shared" si="17"/>
        <v>http://www.imdb.com/title/tt1853728/</v>
      </c>
    </row>
    <row r="59" spans="1:32" x14ac:dyDescent="0.25">
      <c r="A59" t="s">
        <v>635</v>
      </c>
      <c r="B59" t="str">
        <f t="shared" si="0"/>
        <v>The Shining</v>
      </c>
      <c r="C59" t="s">
        <v>552</v>
      </c>
      <c r="D59" t="s">
        <v>2611</v>
      </c>
      <c r="E59" t="s">
        <v>636</v>
      </c>
      <c r="F59" t="s">
        <v>3488</v>
      </c>
      <c r="G59" t="str">
        <f t="shared" si="1"/>
        <v xml:space="preserve">R | </v>
      </c>
      <c r="H59" t="str">
        <f t="shared" si="2"/>
        <v>2h 26min | Drama, Horror | 23 May 1980 (USA)</v>
      </c>
      <c r="I59" t="str">
        <f t="shared" si="3"/>
        <v xml:space="preserve">2h 26min </v>
      </c>
      <c r="J59" t="str">
        <f t="shared" si="4"/>
        <v xml:space="preserve">2h 26min | </v>
      </c>
      <c r="K59" t="str">
        <f t="shared" si="5"/>
        <v>Drama, Horror | 23 May 1980 (USA)</v>
      </c>
      <c r="L59" t="str">
        <f t="shared" si="6"/>
        <v xml:space="preserve">Drama, Horror </v>
      </c>
      <c r="M59" t="str">
        <f t="shared" si="7"/>
        <v xml:space="preserve">Drama, Horror | </v>
      </c>
      <c r="N59" t="str">
        <f t="shared" si="8"/>
        <v>23 May 1980 (USA)</v>
      </c>
      <c r="O59" t="str">
        <f t="shared" si="9"/>
        <v>23 May 1980</v>
      </c>
      <c r="P59" t="str">
        <f t="shared" si="10"/>
        <v xml:space="preserve"> (USA)</v>
      </c>
      <c r="Q59" t="str">
        <f t="shared" si="11"/>
        <v xml:space="preserve"> USA)</v>
      </c>
      <c r="R59" t="str">
        <f t="shared" si="12"/>
        <v xml:space="preserve"> USA</v>
      </c>
      <c r="S59" t="str">
        <f t="shared" si="13"/>
        <v>USA</v>
      </c>
      <c r="T59" t="s">
        <v>637</v>
      </c>
      <c r="U59" t="str">
        <f t="shared" si="14"/>
        <v>144</v>
      </c>
      <c r="V59" t="s">
        <v>638</v>
      </c>
      <c r="W59" t="str">
        <f t="shared" si="15"/>
        <v>Stephen King (novel), Stanley Kubrick (screenplay) | 1 more credit Â»</v>
      </c>
      <c r="X59" t="s">
        <v>639</v>
      </c>
      <c r="Y59" t="s">
        <v>640</v>
      </c>
      <c r="Z59" t="s">
        <v>641</v>
      </c>
      <c r="AA59" t="s">
        <v>642</v>
      </c>
      <c r="AB59" t="s">
        <v>643</v>
      </c>
      <c r="AC59" t="s">
        <v>644</v>
      </c>
      <c r="AD59" s="1" t="str">
        <f t="shared" si="16"/>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AE59" t="s">
        <v>645</v>
      </c>
      <c r="AF59" s="1" t="str">
        <f t="shared" si="17"/>
        <v>http://www.imdb.com/title/tt0081505/</v>
      </c>
    </row>
    <row r="60" spans="1:32" x14ac:dyDescent="0.25">
      <c r="A60" t="s">
        <v>646</v>
      </c>
      <c r="B60" t="str">
        <f t="shared" si="0"/>
        <v>Paths of Glory</v>
      </c>
      <c r="C60" t="s">
        <v>552</v>
      </c>
      <c r="D60" t="s">
        <v>2611</v>
      </c>
      <c r="E60" t="s">
        <v>647</v>
      </c>
      <c r="F60" t="s">
        <v>3493</v>
      </c>
      <c r="G60" t="str">
        <f t="shared" si="1"/>
        <v xml:space="preserve">Approved | </v>
      </c>
      <c r="H60" t="str">
        <f t="shared" si="2"/>
        <v>1h 28min | Drama, War | 25 October 1957 (West Germany)</v>
      </c>
      <c r="I60" t="str">
        <f t="shared" si="3"/>
        <v xml:space="preserve">1h 28min </v>
      </c>
      <c r="J60" t="str">
        <f t="shared" si="4"/>
        <v xml:space="preserve">1h 28min | </v>
      </c>
      <c r="K60" t="str">
        <f t="shared" si="5"/>
        <v>Drama, War | 25 October 1957 (West Germany)</v>
      </c>
      <c r="L60" t="str">
        <f t="shared" si="6"/>
        <v xml:space="preserve">Drama, War </v>
      </c>
      <c r="M60" t="str">
        <f t="shared" si="7"/>
        <v xml:space="preserve">Drama, War | </v>
      </c>
      <c r="N60" t="str">
        <f t="shared" si="8"/>
        <v>25 October 1957 (West Germany)</v>
      </c>
      <c r="O60" t="str">
        <f t="shared" si="9"/>
        <v>25 October 1957</v>
      </c>
      <c r="P60" t="str">
        <f t="shared" si="10"/>
        <v xml:space="preserve"> (West Germany)</v>
      </c>
      <c r="Q60" t="str">
        <f t="shared" si="11"/>
        <v xml:space="preserve"> West Germany)</v>
      </c>
      <c r="R60" t="str">
        <f t="shared" si="12"/>
        <v xml:space="preserve"> West Germany</v>
      </c>
      <c r="S60" t="str">
        <f t="shared" si="13"/>
        <v>WestGermany</v>
      </c>
      <c r="T60" t="s">
        <v>648</v>
      </c>
      <c r="U60" t="str">
        <f t="shared" si="14"/>
        <v>88</v>
      </c>
      <c r="V60" t="s">
        <v>649</v>
      </c>
      <c r="W60" t="str">
        <f t="shared" si="15"/>
        <v>Stanley Kubrick (screenplay), Calder Willingham (screenplay) | 2 more credits Â»</v>
      </c>
      <c r="X60" t="s">
        <v>650</v>
      </c>
      <c r="Y60" t="s">
        <v>651</v>
      </c>
      <c r="Z60" t="s">
        <v>652</v>
      </c>
      <c r="AA60" t="s">
        <v>653</v>
      </c>
      <c r="AB60" t="s">
        <v>538</v>
      </c>
      <c r="AC60" t="s">
        <v>654</v>
      </c>
      <c r="AD60" s="1" t="str">
        <f t="shared" si="16"/>
        <v xml:space="preserve">The futility and irony of the war in the trenches in WWI is shown as a unit commander in the French army must deal with the mutiny of his men and a glory-seeking general after part of his force falls back under fire in an impossible attack. </v>
      </c>
      <c r="AE60" t="s">
        <v>655</v>
      </c>
      <c r="AF60" s="1" t="str">
        <f t="shared" si="17"/>
        <v>http://www.imdb.com/title/tt0050825/</v>
      </c>
    </row>
    <row r="61" spans="1:32" x14ac:dyDescent="0.25">
      <c r="A61" t="s">
        <v>656</v>
      </c>
      <c r="B61" t="str">
        <f t="shared" si="0"/>
        <v>Grave of the Fireflies</v>
      </c>
      <c r="C61" t="s">
        <v>657</v>
      </c>
      <c r="D61" t="s">
        <v>2616</v>
      </c>
      <c r="E61" t="s">
        <v>658</v>
      </c>
      <c r="F61" t="s">
        <v>3491</v>
      </c>
      <c r="G61" t="str">
        <f t="shared" si="1"/>
        <v xml:space="preserve">Unrated | </v>
      </c>
      <c r="H61" t="str">
        <f t="shared" si="2"/>
        <v>1h 29min | Animation, Drama, War | 16 April 1988 (Japan)</v>
      </c>
      <c r="I61" t="str">
        <f t="shared" si="3"/>
        <v xml:space="preserve">1h 29min </v>
      </c>
      <c r="J61" t="str">
        <f t="shared" si="4"/>
        <v xml:space="preserve">1h 29min | </v>
      </c>
      <c r="K61" t="str">
        <f t="shared" si="5"/>
        <v>Animation, Drama, War | 16 April 1988 (Japan)</v>
      </c>
      <c r="L61" t="str">
        <f t="shared" si="6"/>
        <v xml:space="preserve">Animation, Drama, War </v>
      </c>
      <c r="M61" t="str">
        <f t="shared" si="7"/>
        <v xml:space="preserve">Animation, Drama, War | </v>
      </c>
      <c r="N61" t="str">
        <f t="shared" si="8"/>
        <v>16 April 1988 (Japan)</v>
      </c>
      <c r="O61" t="str">
        <f t="shared" si="9"/>
        <v>16 April 1988</v>
      </c>
      <c r="P61" t="str">
        <f t="shared" si="10"/>
        <v xml:space="preserve"> (Japan)</v>
      </c>
      <c r="Q61" t="str">
        <f t="shared" si="11"/>
        <v xml:space="preserve"> Japan)</v>
      </c>
      <c r="R61" t="str">
        <f t="shared" si="12"/>
        <v xml:space="preserve"> Japan</v>
      </c>
      <c r="S61" t="str">
        <f t="shared" si="13"/>
        <v>Japan</v>
      </c>
      <c r="T61" t="s">
        <v>575</v>
      </c>
      <c r="U61" t="str">
        <f t="shared" si="14"/>
        <v>89</v>
      </c>
      <c r="V61" t="s">
        <v>659</v>
      </c>
      <c r="W61" t="str">
        <f t="shared" si="15"/>
        <v>Akiyuki Nosaka (novel), Isao Takahata</v>
      </c>
      <c r="X61" t="s">
        <v>660</v>
      </c>
      <c r="Y61" t="s">
        <v>661</v>
      </c>
      <c r="Z61" t="s">
        <v>662</v>
      </c>
      <c r="AA61" t="s">
        <v>663</v>
      </c>
      <c r="AC61" t="s">
        <v>664</v>
      </c>
      <c r="AD61" s="1" t="str">
        <f t="shared" si="16"/>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AE61" t="s">
        <v>665</v>
      </c>
      <c r="AF61" s="1" t="str">
        <f t="shared" si="17"/>
        <v>http://www.imdb.com/title/tt0095327/</v>
      </c>
    </row>
    <row r="62" spans="1:32" x14ac:dyDescent="0.25">
      <c r="A62" t="s">
        <v>666</v>
      </c>
      <c r="B62" t="str">
        <f t="shared" si="0"/>
        <v>The Dark Knight Rises</v>
      </c>
      <c r="C62" t="s">
        <v>46</v>
      </c>
      <c r="D62" t="s">
        <v>2580</v>
      </c>
      <c r="E62" t="s">
        <v>667</v>
      </c>
      <c r="F62" t="s">
        <v>3489</v>
      </c>
      <c r="G62" t="str">
        <f t="shared" si="1"/>
        <v xml:space="preserve">PG-13 | </v>
      </c>
      <c r="H62" t="str">
        <f t="shared" si="2"/>
        <v>2h 44min | Action, Thriller | 20 July 2012 (USA)</v>
      </c>
      <c r="I62" t="str">
        <f t="shared" si="3"/>
        <v xml:space="preserve">2h 44min </v>
      </c>
      <c r="J62" t="str">
        <f t="shared" si="4"/>
        <v xml:space="preserve">2h 44min | </v>
      </c>
      <c r="K62" t="str">
        <f t="shared" si="5"/>
        <v>Action, Thriller | 20 July 2012 (USA)</v>
      </c>
      <c r="L62" t="str">
        <f t="shared" si="6"/>
        <v xml:space="preserve">Action, Thriller </v>
      </c>
      <c r="M62" t="str">
        <f t="shared" si="7"/>
        <v xml:space="preserve">Action, Thriller | </v>
      </c>
      <c r="N62" t="str">
        <f t="shared" si="8"/>
        <v>20 July 2012 (USA)</v>
      </c>
      <c r="O62" t="str">
        <f t="shared" si="9"/>
        <v>20 July 2012</v>
      </c>
      <c r="P62" t="str">
        <f t="shared" si="10"/>
        <v xml:space="preserve"> (USA)</v>
      </c>
      <c r="Q62" t="str">
        <f t="shared" si="11"/>
        <v xml:space="preserve"> USA)</v>
      </c>
      <c r="R62" t="str">
        <f t="shared" si="12"/>
        <v xml:space="preserve"> USA</v>
      </c>
      <c r="S62" t="str">
        <f t="shared" si="13"/>
        <v>USA</v>
      </c>
      <c r="T62" t="s">
        <v>668</v>
      </c>
      <c r="U62" t="str">
        <f t="shared" si="14"/>
        <v>164</v>
      </c>
      <c r="V62" t="s">
        <v>49</v>
      </c>
      <c r="W62" t="str">
        <f t="shared" si="15"/>
        <v>Jonathan Nolan (screenplay), Christopher Nolan (screenplay) | 3 more credits Â»</v>
      </c>
      <c r="X62" t="s">
        <v>669</v>
      </c>
      <c r="Y62" t="s">
        <v>670</v>
      </c>
      <c r="Z62" t="s">
        <v>671</v>
      </c>
      <c r="AA62" t="s">
        <v>672</v>
      </c>
      <c r="AB62" t="s">
        <v>673</v>
      </c>
      <c r="AC62" t="s">
        <v>674</v>
      </c>
      <c r="AD62" s="1" t="str">
        <f t="shared" si="16"/>
        <v xml:space="preserve">Despite his tarnished reputation after the events of The Dark Knight, in which he took the rap for Dent's crimes, Batman feels compelled to intervene to assist the city and its police force which is struggling to cope with Bane's plans to destroy the city. </v>
      </c>
      <c r="AE62" t="s">
        <v>675</v>
      </c>
      <c r="AF62" s="1" t="str">
        <f t="shared" si="17"/>
        <v>http://www.imdb.com/title/tt1345836/</v>
      </c>
    </row>
    <row r="63" spans="1:32" x14ac:dyDescent="0.25">
      <c r="A63" t="s">
        <v>676</v>
      </c>
      <c r="B63" t="str">
        <f t="shared" si="0"/>
        <v>WALLÂ·E</v>
      </c>
      <c r="C63" t="s">
        <v>677</v>
      </c>
      <c r="D63" t="s">
        <v>2617</v>
      </c>
      <c r="E63" t="s">
        <v>678</v>
      </c>
      <c r="F63" t="s">
        <v>3494</v>
      </c>
      <c r="G63" t="str">
        <f t="shared" si="1"/>
        <v xml:space="preserve">G | </v>
      </c>
      <c r="H63" t="str">
        <f t="shared" si="2"/>
        <v>1h 38min | Animation, Adventure, Family | 27 June 2008 (USA)</v>
      </c>
      <c r="I63" t="str">
        <f t="shared" si="3"/>
        <v xml:space="preserve">1h 38min </v>
      </c>
      <c r="J63" t="str">
        <f t="shared" si="4"/>
        <v xml:space="preserve">1h 38min | </v>
      </c>
      <c r="K63" t="str">
        <f t="shared" si="5"/>
        <v>Animation, Adventure, Family | 27 June 2008 (USA)</v>
      </c>
      <c r="L63" t="str">
        <f t="shared" si="6"/>
        <v xml:space="preserve">Animation, Adventure, Family </v>
      </c>
      <c r="M63" t="str">
        <f t="shared" si="7"/>
        <v xml:space="preserve">Animation, Adventure, Family | </v>
      </c>
      <c r="N63" t="str">
        <f t="shared" si="8"/>
        <v>27 June 2008 (USA)</v>
      </c>
      <c r="O63" t="str">
        <f t="shared" si="9"/>
        <v>27 June 2008</v>
      </c>
      <c r="P63" t="str">
        <f t="shared" si="10"/>
        <v xml:space="preserve"> (USA)</v>
      </c>
      <c r="Q63" t="str">
        <f t="shared" si="11"/>
        <v xml:space="preserve"> USA)</v>
      </c>
      <c r="R63" t="str">
        <f t="shared" si="12"/>
        <v xml:space="preserve"> USA</v>
      </c>
      <c r="S63" t="str">
        <f t="shared" si="13"/>
        <v>USA</v>
      </c>
      <c r="T63" t="s">
        <v>679</v>
      </c>
      <c r="U63" t="str">
        <f t="shared" si="14"/>
        <v>98</v>
      </c>
      <c r="V63" t="s">
        <v>680</v>
      </c>
      <c r="W63" t="str">
        <f t="shared" si="15"/>
        <v>Andrew Stanton (original story by), Pete Docter (original story by) | 2 more credits Â»</v>
      </c>
      <c r="X63" t="s">
        <v>681</v>
      </c>
      <c r="Y63" t="s">
        <v>682</v>
      </c>
      <c r="Z63" t="s">
        <v>683</v>
      </c>
      <c r="AA63" t="s">
        <v>684</v>
      </c>
      <c r="AB63" t="s">
        <v>685</v>
      </c>
      <c r="AC63" t="s">
        <v>686</v>
      </c>
      <c r="AD63" s="1" t="str">
        <f t="shared" si="16"/>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AE63" t="s">
        <v>687</v>
      </c>
      <c r="AF63" s="1" t="str">
        <f t="shared" si="17"/>
        <v>http://www.imdb.com/title/tt0910970/</v>
      </c>
    </row>
    <row r="64" spans="1:32" x14ac:dyDescent="0.25">
      <c r="A64" t="s">
        <v>688</v>
      </c>
      <c r="B64" t="str">
        <f t="shared" si="0"/>
        <v>American Beauty</v>
      </c>
      <c r="C64" t="s">
        <v>689</v>
      </c>
      <c r="D64" t="s">
        <v>2618</v>
      </c>
      <c r="E64" t="s">
        <v>690</v>
      </c>
      <c r="F64" t="s">
        <v>3488</v>
      </c>
      <c r="G64" t="str">
        <f t="shared" si="1"/>
        <v xml:space="preserve">R | </v>
      </c>
      <c r="H64" t="str">
        <f t="shared" si="2"/>
        <v>2h 2min | Drama, Romance | 1 October 1999 (USA)</v>
      </c>
      <c r="I64" t="str">
        <f t="shared" si="3"/>
        <v xml:space="preserve">2h 2min </v>
      </c>
      <c r="J64" t="str">
        <f t="shared" si="4"/>
        <v xml:space="preserve">2h 2min | </v>
      </c>
      <c r="K64" t="str">
        <f t="shared" si="5"/>
        <v>Drama, Romance | 1 October 1999 (USA)</v>
      </c>
      <c r="L64" t="str">
        <f t="shared" si="6"/>
        <v xml:space="preserve">Drama, Romance </v>
      </c>
      <c r="M64" t="str">
        <f t="shared" si="7"/>
        <v xml:space="preserve">Drama, Romance | </v>
      </c>
      <c r="N64" t="str">
        <f t="shared" si="8"/>
        <v>1 October 1999 (USA)</v>
      </c>
      <c r="O64" t="str">
        <f t="shared" si="9"/>
        <v>1 October 1999</v>
      </c>
      <c r="P64" t="str">
        <f t="shared" si="10"/>
        <v xml:space="preserve"> (USA)</v>
      </c>
      <c r="Q64" t="str">
        <f t="shared" si="11"/>
        <v xml:space="preserve"> USA)</v>
      </c>
      <c r="R64" t="str">
        <f t="shared" si="12"/>
        <v xml:space="preserve"> USA</v>
      </c>
      <c r="S64" t="str">
        <f t="shared" si="13"/>
        <v>USA</v>
      </c>
      <c r="T64" t="s">
        <v>691</v>
      </c>
      <c r="U64" t="str">
        <f t="shared" si="14"/>
        <v>122</v>
      </c>
      <c r="V64" t="s">
        <v>692</v>
      </c>
      <c r="W64" t="str">
        <f t="shared" si="15"/>
        <v>Writer: Alan Ball</v>
      </c>
      <c r="X64" t="s">
        <v>693</v>
      </c>
      <c r="Y64" t="s">
        <v>694</v>
      </c>
      <c r="Z64" t="s">
        <v>695</v>
      </c>
      <c r="AA64" t="s">
        <v>696</v>
      </c>
      <c r="AB64" t="s">
        <v>153</v>
      </c>
      <c r="AC64" t="s">
        <v>697</v>
      </c>
      <c r="AD64" s="1" t="str">
        <f t="shared" si="16"/>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AE64" t="s">
        <v>698</v>
      </c>
      <c r="AF64" s="1" t="str">
        <f t="shared" si="17"/>
        <v>http://www.imdb.com/title/tt0169547/</v>
      </c>
    </row>
    <row r="65" spans="1:32" x14ac:dyDescent="0.25">
      <c r="A65" t="s">
        <v>699</v>
      </c>
      <c r="B65" t="str">
        <f t="shared" si="0"/>
        <v>Aliens</v>
      </c>
      <c r="C65" t="s">
        <v>453</v>
      </c>
      <c r="D65" t="s">
        <v>2606</v>
      </c>
      <c r="E65" t="s">
        <v>700</v>
      </c>
      <c r="F65" t="s">
        <v>3488</v>
      </c>
      <c r="G65" t="str">
        <f t="shared" si="1"/>
        <v xml:space="preserve">R | </v>
      </c>
      <c r="H65" t="str">
        <f t="shared" si="2"/>
        <v>2h 17min | Action, Horror, Sci-Fi | 18 July 1986 (USA)</v>
      </c>
      <c r="I65" t="str">
        <f t="shared" si="3"/>
        <v xml:space="preserve">2h 17min </v>
      </c>
      <c r="J65" t="str">
        <f t="shared" si="4"/>
        <v xml:space="preserve">2h 17min | </v>
      </c>
      <c r="K65" t="str">
        <f t="shared" si="5"/>
        <v>Action, Horror, Sci-Fi | 18 July 1986 (USA)</v>
      </c>
      <c r="L65" t="str">
        <f t="shared" si="6"/>
        <v xml:space="preserve">Action, Horror, Sci-Fi </v>
      </c>
      <c r="M65" t="str">
        <f t="shared" si="7"/>
        <v xml:space="preserve">Action, Horror, Sci-Fi | </v>
      </c>
      <c r="N65" t="str">
        <f t="shared" si="8"/>
        <v>18 July 1986 (USA)</v>
      </c>
      <c r="O65" t="str">
        <f t="shared" si="9"/>
        <v>18 July 1986</v>
      </c>
      <c r="P65" t="str">
        <f t="shared" si="10"/>
        <v xml:space="preserve"> (USA)</v>
      </c>
      <c r="Q65" t="str">
        <f t="shared" si="11"/>
        <v xml:space="preserve"> USA)</v>
      </c>
      <c r="R65" t="str">
        <f t="shared" si="12"/>
        <v xml:space="preserve"> USA</v>
      </c>
      <c r="S65" t="str">
        <f t="shared" si="13"/>
        <v>USA</v>
      </c>
      <c r="T65" t="s">
        <v>455</v>
      </c>
      <c r="U65" t="str">
        <f t="shared" si="14"/>
        <v>137</v>
      </c>
      <c r="V65" t="s">
        <v>701</v>
      </c>
      <c r="W65" t="str">
        <f t="shared" si="15"/>
        <v>James Cameron (story), David Giler (story) | 4 more credits Â»</v>
      </c>
      <c r="X65" t="s">
        <v>702</v>
      </c>
      <c r="Y65" t="s">
        <v>703</v>
      </c>
      <c r="Z65" t="s">
        <v>704</v>
      </c>
      <c r="AA65" t="s">
        <v>705</v>
      </c>
      <c r="AB65" t="s">
        <v>706</v>
      </c>
      <c r="AC65" t="s">
        <v>707</v>
      </c>
      <c r="AD65" s="1" t="str">
        <f t="shared" si="16"/>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AE65" t="s">
        <v>708</v>
      </c>
      <c r="AF65" s="1" t="str">
        <f t="shared" si="17"/>
        <v>http://www.imdb.com/title/tt0090605/</v>
      </c>
    </row>
    <row r="66" spans="1:32" x14ac:dyDescent="0.25">
      <c r="A66" t="s">
        <v>709</v>
      </c>
      <c r="B66" t="str">
        <f t="shared" ref="B66:B129" si="18">SUBSTITUTE(A66, " Poster", "")</f>
        <v>Princess Mononoke</v>
      </c>
      <c r="C66" t="s">
        <v>321</v>
      </c>
      <c r="D66" t="s">
        <v>2599</v>
      </c>
      <c r="E66" t="s">
        <v>710</v>
      </c>
      <c r="F66" t="s">
        <v>3489</v>
      </c>
      <c r="G66" t="str">
        <f t="shared" si="1"/>
        <v xml:space="preserve">PG-13 | </v>
      </c>
      <c r="H66" t="str">
        <f t="shared" si="2"/>
        <v>2h 14min | Animation, Adventure, Fantasy | 12 July 1997 (Japan)</v>
      </c>
      <c r="I66" t="str">
        <f t="shared" si="3"/>
        <v xml:space="preserve">2h 14min </v>
      </c>
      <c r="J66" t="str">
        <f t="shared" si="4"/>
        <v xml:space="preserve">2h 14min | </v>
      </c>
      <c r="K66" t="str">
        <f t="shared" si="5"/>
        <v>Animation, Adventure, Fantasy | 12 July 1997 (Japan)</v>
      </c>
      <c r="L66" t="str">
        <f t="shared" si="6"/>
        <v xml:space="preserve">Animation, Adventure, Fantasy </v>
      </c>
      <c r="M66" t="str">
        <f t="shared" si="7"/>
        <v xml:space="preserve">Animation, Adventure, Fantasy | </v>
      </c>
      <c r="N66" t="str">
        <f t="shared" si="8"/>
        <v>12 July 1997 (Japan)</v>
      </c>
      <c r="O66" t="str">
        <f t="shared" si="9"/>
        <v>12 July 1997</v>
      </c>
      <c r="P66" t="str">
        <f t="shared" si="10"/>
        <v xml:space="preserve"> (Japan)</v>
      </c>
      <c r="Q66" t="str">
        <f t="shared" si="11"/>
        <v xml:space="preserve"> Japan)</v>
      </c>
      <c r="R66" t="str">
        <f t="shared" si="12"/>
        <v xml:space="preserve"> Japan</v>
      </c>
      <c r="S66" t="str">
        <f t="shared" si="13"/>
        <v>Japan</v>
      </c>
      <c r="T66" t="s">
        <v>711</v>
      </c>
      <c r="U66" t="str">
        <f t="shared" si="14"/>
        <v>134</v>
      </c>
      <c r="V66" t="s">
        <v>324</v>
      </c>
      <c r="W66" t="str">
        <f t="shared" si="15"/>
        <v>Writer: Hayao Miyazaki</v>
      </c>
      <c r="X66" t="s">
        <v>712</v>
      </c>
      <c r="Y66" t="s">
        <v>713</v>
      </c>
      <c r="Z66" t="s">
        <v>714</v>
      </c>
      <c r="AA66" t="s">
        <v>715</v>
      </c>
      <c r="AB66" t="s">
        <v>716</v>
      </c>
      <c r="AC66" t="s">
        <v>717</v>
      </c>
      <c r="AD66" s="1" t="str">
        <f t="shared" si="16"/>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AE66" t="s">
        <v>718</v>
      </c>
      <c r="AF66" s="1" t="str">
        <f t="shared" si="17"/>
        <v>http://www.imdb.com/title/tt0119698/</v>
      </c>
    </row>
    <row r="67" spans="1:32" x14ac:dyDescent="0.25">
      <c r="A67" t="s">
        <v>719</v>
      </c>
      <c r="B67" t="str">
        <f t="shared" si="18"/>
        <v>Oldboy</v>
      </c>
      <c r="C67" t="s">
        <v>720</v>
      </c>
      <c r="D67" t="s">
        <v>2619</v>
      </c>
      <c r="E67" t="s">
        <v>721</v>
      </c>
      <c r="F67" t="s">
        <v>3488</v>
      </c>
      <c r="G67" t="str">
        <f t="shared" ref="G67:G130" si="19">CONCATENATE(F67, " | ")</f>
        <v xml:space="preserve">R | </v>
      </c>
      <c r="H67" t="str">
        <f t="shared" ref="H67:H130" si="20">SUBSTITUTE(E67,G67,"")</f>
        <v>2h | Drama, Mystery, Thriller | 21 November 2003 (South Korea)</v>
      </c>
      <c r="I67" t="str">
        <f t="shared" ref="I67:I130" si="21">LEFT(H67,FIND("|",H67)-1)</f>
        <v xml:space="preserve">2h </v>
      </c>
      <c r="J67" t="str">
        <f t="shared" ref="J67:J130" si="22">CONCATENATE(I67,"| ")</f>
        <v xml:space="preserve">2h | </v>
      </c>
      <c r="K67" t="str">
        <f t="shared" ref="K67:K130" si="23">SUBSTITUTE(H67,J67,"")</f>
        <v>Drama, Mystery, Thriller | 21 November 2003 (South Korea)</v>
      </c>
      <c r="L67" t="str">
        <f t="shared" ref="L67:L130" si="24">LEFT(K67,FIND("|",K67)-1)</f>
        <v xml:space="preserve">Drama, Mystery, Thriller </v>
      </c>
      <c r="M67" t="str">
        <f t="shared" ref="M67:M130" si="25">CONCATENATE(L67, "| ")</f>
        <v xml:space="preserve">Drama, Mystery, Thriller | </v>
      </c>
      <c r="N67" t="str">
        <f t="shared" ref="N67:N130" si="26">SUBSTITUTE(K67,M67,"")</f>
        <v>21 November 2003 (South Korea)</v>
      </c>
      <c r="O67" t="str">
        <f t="shared" ref="O67:O130" si="27">LEFT(N67,FIND("(",N67)-2)</f>
        <v>21 November 2003</v>
      </c>
      <c r="P67" t="str">
        <f t="shared" ref="P67:P130" si="28">SUBSTITUTE(N67,O67,"")</f>
        <v xml:space="preserve"> (South Korea)</v>
      </c>
      <c r="Q67" t="str">
        <f t="shared" ref="Q67:Q130" si="29">SUBSTITUTE(P67,"(","")</f>
        <v xml:space="preserve"> South Korea)</v>
      </c>
      <c r="R67" t="str">
        <f t="shared" ref="R67:R130" si="30">SUBSTITUTE(Q67,")","")</f>
        <v xml:space="preserve"> South Korea</v>
      </c>
      <c r="S67" t="str">
        <f t="shared" ref="S67:S130" si="31">SUBSTITUTE(R67," ", "")</f>
        <v>SouthKorea</v>
      </c>
      <c r="T67" t="s">
        <v>722</v>
      </c>
      <c r="U67" t="str">
        <f t="shared" ref="U67:U130" si="32">SUBSTITUTE(T67," min","")</f>
        <v>120</v>
      </c>
      <c r="V67" t="s">
        <v>723</v>
      </c>
      <c r="W67" t="str">
        <f t="shared" ref="W67:W130" si="33">SUBSTITUTE(V67,"Writers: ","")</f>
        <v>Garon Tsuchiya (story), Nobuaki Minegishi (comic) | 4 more credits Â»</v>
      </c>
      <c r="X67" t="s">
        <v>724</v>
      </c>
      <c r="Y67" t="s">
        <v>725</v>
      </c>
      <c r="Z67" t="s">
        <v>726</v>
      </c>
      <c r="AA67" t="s">
        <v>727</v>
      </c>
      <c r="AB67" t="s">
        <v>728</v>
      </c>
      <c r="AC67" t="s">
        <v>729</v>
      </c>
      <c r="AD67" s="1" t="str">
        <f t="shared" ref="AD67:AD130" si="34">LEFT( AC67, FIND( "Written by", AC67 ) - 1 )</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AE67" t="s">
        <v>730</v>
      </c>
      <c r="AF67" s="1" t="str">
        <f t="shared" ref="AF67:AF130" si="35">LEFT( AE67, FIND( "?", AE67 ) - 1 )</f>
        <v>http://www.imdb.com/title/tt0364569/</v>
      </c>
    </row>
    <row r="68" spans="1:32" x14ac:dyDescent="0.25">
      <c r="A68" t="s">
        <v>731</v>
      </c>
      <c r="B68" t="str">
        <f t="shared" si="18"/>
        <v>Citizen Kane</v>
      </c>
      <c r="C68" t="s">
        <v>732</v>
      </c>
      <c r="D68" t="s">
        <v>2620</v>
      </c>
      <c r="E68" t="s">
        <v>733</v>
      </c>
      <c r="F68" t="s">
        <v>3493</v>
      </c>
      <c r="G68" t="str">
        <f t="shared" si="19"/>
        <v xml:space="preserve">Approved | </v>
      </c>
      <c r="H68" t="str">
        <f t="shared" si="20"/>
        <v>1h 59min | Drama, Mystery | 5 September 1941 (USA)</v>
      </c>
      <c r="I68" t="str">
        <f t="shared" si="21"/>
        <v xml:space="preserve">1h 59min </v>
      </c>
      <c r="J68" t="str">
        <f t="shared" si="22"/>
        <v xml:space="preserve">1h 59min | </v>
      </c>
      <c r="K68" t="str">
        <f t="shared" si="23"/>
        <v>Drama, Mystery | 5 September 1941 (USA)</v>
      </c>
      <c r="L68" t="str">
        <f t="shared" si="24"/>
        <v xml:space="preserve">Drama, Mystery </v>
      </c>
      <c r="M68" t="str">
        <f t="shared" si="25"/>
        <v xml:space="preserve">Drama, Mystery | </v>
      </c>
      <c r="N68" t="str">
        <f t="shared" si="26"/>
        <v>5 September 1941 (USA)</v>
      </c>
      <c r="O68" t="str">
        <f t="shared" si="27"/>
        <v>5 September 1941</v>
      </c>
      <c r="P68" t="str">
        <f t="shared" si="28"/>
        <v xml:space="preserve"> (USA)</v>
      </c>
      <c r="Q68" t="str">
        <f t="shared" si="29"/>
        <v xml:space="preserve"> USA)</v>
      </c>
      <c r="R68" t="str">
        <f t="shared" si="30"/>
        <v xml:space="preserve"> USA</v>
      </c>
      <c r="S68" t="str">
        <f t="shared" si="31"/>
        <v>USA</v>
      </c>
      <c r="T68" t="s">
        <v>367</v>
      </c>
      <c r="U68" t="str">
        <f t="shared" si="32"/>
        <v>119</v>
      </c>
      <c r="V68" t="s">
        <v>734</v>
      </c>
      <c r="W68" t="str">
        <f t="shared" si="33"/>
        <v>Herman J. Mankiewicz (original screen play), Orson Welles (original screen play)</v>
      </c>
      <c r="X68" t="s">
        <v>735</v>
      </c>
      <c r="Y68" t="s">
        <v>736</v>
      </c>
      <c r="Z68" t="s">
        <v>737</v>
      </c>
      <c r="AA68" t="s">
        <v>738</v>
      </c>
      <c r="AB68" t="s">
        <v>739</v>
      </c>
      <c r="AC68" t="s">
        <v>740</v>
      </c>
      <c r="AD68" s="1" t="str">
        <f t="shared" si="3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AE68" t="s">
        <v>741</v>
      </c>
      <c r="AF68" s="1" t="str">
        <f t="shared" si="35"/>
        <v>http://www.imdb.com/title/tt0033467/</v>
      </c>
    </row>
    <row r="69" spans="1:32" x14ac:dyDescent="0.25">
      <c r="A69" t="s">
        <v>742</v>
      </c>
      <c r="B69" t="str">
        <f t="shared" si="18"/>
        <v>North by Northwest</v>
      </c>
      <c r="C69" t="s">
        <v>387</v>
      </c>
      <c r="D69" t="s">
        <v>2603</v>
      </c>
      <c r="E69" t="s">
        <v>743</v>
      </c>
      <c r="F69" t="s">
        <v>3493</v>
      </c>
      <c r="G69" t="str">
        <f t="shared" si="19"/>
        <v xml:space="preserve">Approved | </v>
      </c>
      <c r="H69" t="str">
        <f t="shared" si="20"/>
        <v>2h 16min | Adventure, Crime, Mystery | 26 September 1959 (Japan)</v>
      </c>
      <c r="I69" t="str">
        <f t="shared" si="21"/>
        <v xml:space="preserve">2h 16min </v>
      </c>
      <c r="J69" t="str">
        <f t="shared" si="22"/>
        <v xml:space="preserve">2h 16min | </v>
      </c>
      <c r="K69" t="str">
        <f t="shared" si="23"/>
        <v>Adventure, Crime, Mystery | 26 September 1959 (Japan)</v>
      </c>
      <c r="L69" t="str">
        <f t="shared" si="24"/>
        <v xml:space="preserve">Adventure, Crime, Mystery </v>
      </c>
      <c r="M69" t="str">
        <f t="shared" si="25"/>
        <v xml:space="preserve">Adventure, Crime, Mystery | </v>
      </c>
      <c r="N69" t="str">
        <f t="shared" si="26"/>
        <v>26 September 1959 (Japan)</v>
      </c>
      <c r="O69" t="str">
        <f t="shared" si="27"/>
        <v>26 September 1959</v>
      </c>
      <c r="P69" t="str">
        <f t="shared" si="28"/>
        <v xml:space="preserve"> (Japan)</v>
      </c>
      <c r="Q69" t="str">
        <f t="shared" si="29"/>
        <v xml:space="preserve"> Japan)</v>
      </c>
      <c r="R69" t="str">
        <f t="shared" si="30"/>
        <v xml:space="preserve"> Japan</v>
      </c>
      <c r="S69" t="str">
        <f t="shared" si="31"/>
        <v>Japan</v>
      </c>
      <c r="T69" t="s">
        <v>202</v>
      </c>
      <c r="U69" t="str">
        <f t="shared" si="32"/>
        <v>136</v>
      </c>
      <c r="V69" t="s">
        <v>744</v>
      </c>
      <c r="W69" t="str">
        <f t="shared" si="33"/>
        <v>Writer: Ernest Lehman</v>
      </c>
      <c r="X69" t="s">
        <v>745</v>
      </c>
      <c r="Y69" t="s">
        <v>746</v>
      </c>
      <c r="Z69" t="s">
        <v>747</v>
      </c>
      <c r="AA69" t="s">
        <v>748</v>
      </c>
      <c r="AB69" t="s">
        <v>749</v>
      </c>
      <c r="AC69" t="s">
        <v>750</v>
      </c>
      <c r="AD69" s="1" t="str">
        <f t="shared" si="3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AE69" t="s">
        <v>751</v>
      </c>
      <c r="AF69" s="1" t="str">
        <f t="shared" si="35"/>
        <v>http://www.imdb.com/title/tt0053125/</v>
      </c>
    </row>
    <row r="70" spans="1:32" x14ac:dyDescent="0.25">
      <c r="A70" t="s">
        <v>752</v>
      </c>
      <c r="B70" t="str">
        <f t="shared" si="18"/>
        <v>Once Upon a Time in America</v>
      </c>
      <c r="C70" t="s">
        <v>104</v>
      </c>
      <c r="D70" t="s">
        <v>2585</v>
      </c>
      <c r="E70" t="s">
        <v>753</v>
      </c>
      <c r="F70" t="s">
        <v>3488</v>
      </c>
      <c r="G70" t="str">
        <f t="shared" si="19"/>
        <v xml:space="preserve">R | </v>
      </c>
      <c r="H70" t="str">
        <f t="shared" si="20"/>
        <v>3h 49min | Crime, Drama | 1 June 1984 (USA)</v>
      </c>
      <c r="I70" t="str">
        <f t="shared" si="21"/>
        <v xml:space="preserve">3h 49min </v>
      </c>
      <c r="J70" t="str">
        <f t="shared" si="22"/>
        <v xml:space="preserve">3h 49min | </v>
      </c>
      <c r="K70" t="str">
        <f t="shared" si="23"/>
        <v>Crime, Drama | 1 June 1984 (USA)</v>
      </c>
      <c r="L70" t="str">
        <f t="shared" si="24"/>
        <v xml:space="preserve">Crime, Drama </v>
      </c>
      <c r="M70" t="str">
        <f t="shared" si="25"/>
        <v xml:space="preserve">Crime, Drama | </v>
      </c>
      <c r="N70" t="str">
        <f t="shared" si="26"/>
        <v>1 June 1984 (USA)</v>
      </c>
      <c r="O70" t="str">
        <f t="shared" si="27"/>
        <v>1 June 1984</v>
      </c>
      <c r="P70" t="str">
        <f t="shared" si="28"/>
        <v xml:space="preserve"> (USA)</v>
      </c>
      <c r="Q70" t="str">
        <f t="shared" si="29"/>
        <v xml:space="preserve"> USA)</v>
      </c>
      <c r="R70" t="str">
        <f t="shared" si="30"/>
        <v xml:space="preserve"> USA</v>
      </c>
      <c r="S70" t="str">
        <f t="shared" si="31"/>
        <v>USA</v>
      </c>
      <c r="T70" t="s">
        <v>754</v>
      </c>
      <c r="U70" t="str">
        <f t="shared" si="32"/>
        <v>229</v>
      </c>
      <c r="V70" t="s">
        <v>755</v>
      </c>
      <c r="W70" t="str">
        <f t="shared" si="33"/>
        <v>Harry Grey (novel), Leonardo Benvenuti (screenplay) | 6 more credits Â»</v>
      </c>
      <c r="X70" t="s">
        <v>756</v>
      </c>
      <c r="Y70" t="s">
        <v>757</v>
      </c>
      <c r="Z70" t="s">
        <v>758</v>
      </c>
      <c r="AA70" t="s">
        <v>759</v>
      </c>
      <c r="AB70" t="s">
        <v>21</v>
      </c>
      <c r="AC70" t="s">
        <v>760</v>
      </c>
      <c r="AD70" s="1" t="str">
        <f t="shared" si="34"/>
        <v xml:space="preserve">Epic tale of a group of Jewish gangsters in New York, from childhood, through their glory years during prohibition, and their meeting again 35 years later. </v>
      </c>
      <c r="AE70" t="s">
        <v>761</v>
      </c>
      <c r="AF70" s="1" t="str">
        <f t="shared" si="35"/>
        <v>http://www.imdb.com/title/tt0087843/</v>
      </c>
    </row>
    <row r="71" spans="1:32" x14ac:dyDescent="0.25">
      <c r="A71" t="s">
        <v>762</v>
      </c>
      <c r="B71" t="str">
        <f t="shared" si="18"/>
        <v>Vertigo</v>
      </c>
      <c r="C71" t="s">
        <v>387</v>
      </c>
      <c r="D71" t="s">
        <v>2603</v>
      </c>
      <c r="E71" t="s">
        <v>763</v>
      </c>
      <c r="F71" t="s">
        <v>3490</v>
      </c>
      <c r="G71" t="str">
        <f t="shared" si="19"/>
        <v xml:space="preserve">PG | </v>
      </c>
      <c r="H71" t="str">
        <f t="shared" si="20"/>
        <v>2h 8min | Mystery, Romance, Thriller | 1958 (UK)</v>
      </c>
      <c r="I71" t="str">
        <f t="shared" si="21"/>
        <v xml:space="preserve">2h 8min </v>
      </c>
      <c r="J71" t="str">
        <f t="shared" si="22"/>
        <v xml:space="preserve">2h 8min | </v>
      </c>
      <c r="K71" t="str">
        <f t="shared" si="23"/>
        <v>Mystery, Romance, Thriller | 1958 (UK)</v>
      </c>
      <c r="L71" t="str">
        <f t="shared" si="24"/>
        <v xml:space="preserve">Mystery, Romance, Thriller </v>
      </c>
      <c r="M71" t="str">
        <f t="shared" si="25"/>
        <v xml:space="preserve">Mystery, Romance, Thriller | </v>
      </c>
      <c r="N71" t="str">
        <f t="shared" si="26"/>
        <v>1958 (UK)</v>
      </c>
      <c r="O71" t="str">
        <f t="shared" si="27"/>
        <v>1958</v>
      </c>
      <c r="P71" t="str">
        <f t="shared" si="28"/>
        <v xml:space="preserve"> (UK)</v>
      </c>
      <c r="Q71" t="str">
        <f t="shared" si="29"/>
        <v xml:space="preserve"> UK)</v>
      </c>
      <c r="R71" t="str">
        <f t="shared" si="30"/>
        <v xml:space="preserve"> UK</v>
      </c>
      <c r="S71" t="str">
        <f t="shared" si="31"/>
        <v>UK</v>
      </c>
      <c r="T71" t="s">
        <v>764</v>
      </c>
      <c r="U71" t="str">
        <f t="shared" si="32"/>
        <v>128</v>
      </c>
      <c r="V71" t="s">
        <v>765</v>
      </c>
      <c r="W71" t="str">
        <f t="shared" si="33"/>
        <v>Alec Coppel (screenplay), Samuel A. Taylor (screenplay) (as Samuel Taylor) | 2 more credits Â»</v>
      </c>
      <c r="X71" t="s">
        <v>766</v>
      </c>
      <c r="Y71" t="s">
        <v>767</v>
      </c>
      <c r="Z71" t="s">
        <v>768</v>
      </c>
      <c r="AA71" t="s">
        <v>769</v>
      </c>
      <c r="AB71" t="s">
        <v>770</v>
      </c>
      <c r="AC71" t="s">
        <v>771</v>
      </c>
      <c r="AD71" s="1" t="str">
        <f t="shared" si="3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AE71" t="s">
        <v>772</v>
      </c>
      <c r="AF71" s="1" t="str">
        <f t="shared" si="35"/>
        <v>http://www.imdb.com/title/tt0052357/</v>
      </c>
    </row>
    <row r="72" spans="1:32" x14ac:dyDescent="0.25">
      <c r="A72" t="s">
        <v>773</v>
      </c>
      <c r="B72" t="str">
        <f t="shared" si="18"/>
        <v>Das Boot</v>
      </c>
      <c r="C72" t="s">
        <v>774</v>
      </c>
      <c r="D72" t="s">
        <v>2621</v>
      </c>
      <c r="E72" t="s">
        <v>775</v>
      </c>
      <c r="F72" t="s">
        <v>3488</v>
      </c>
      <c r="G72" t="str">
        <f t="shared" si="19"/>
        <v xml:space="preserve">R | </v>
      </c>
      <c r="H72" t="str">
        <f t="shared" si="20"/>
        <v>2h 29min | Adventure, Drama, Thriller | 10 February 1982 (USA)</v>
      </c>
      <c r="I72" t="str">
        <f t="shared" si="21"/>
        <v xml:space="preserve">2h 29min </v>
      </c>
      <c r="J72" t="str">
        <f t="shared" si="22"/>
        <v xml:space="preserve">2h 29min | </v>
      </c>
      <c r="K72" t="str">
        <f t="shared" si="23"/>
        <v>Adventure, Drama, Thriller | 10 February 1982 (USA)</v>
      </c>
      <c r="L72" t="str">
        <f t="shared" si="24"/>
        <v xml:space="preserve">Adventure, Drama, Thriller </v>
      </c>
      <c r="M72" t="str">
        <f t="shared" si="25"/>
        <v xml:space="preserve">Adventure, Drama, Thriller | </v>
      </c>
      <c r="N72" t="str">
        <f t="shared" si="26"/>
        <v>10 February 1982 (USA)</v>
      </c>
      <c r="O72" t="str">
        <f t="shared" si="27"/>
        <v>10 February 1982</v>
      </c>
      <c r="P72" t="str">
        <f t="shared" si="28"/>
        <v xml:space="preserve"> (USA)</v>
      </c>
      <c r="Q72" t="str">
        <f t="shared" si="29"/>
        <v xml:space="preserve"> USA)</v>
      </c>
      <c r="R72" t="str">
        <f t="shared" si="30"/>
        <v xml:space="preserve"> USA</v>
      </c>
      <c r="S72" t="str">
        <f t="shared" si="31"/>
        <v>USA</v>
      </c>
      <c r="T72" t="s">
        <v>776</v>
      </c>
      <c r="U72" t="str">
        <f t="shared" si="32"/>
        <v>149</v>
      </c>
      <c r="V72" t="s">
        <v>777</v>
      </c>
      <c r="W72" t="str">
        <f t="shared" si="33"/>
        <v>Wolfgang Petersen (screenplay), Lothar G. Buchheim (novel)</v>
      </c>
      <c r="X72" t="s">
        <v>778</v>
      </c>
      <c r="Y72" t="s">
        <v>779</v>
      </c>
      <c r="Z72" t="s">
        <v>780</v>
      </c>
      <c r="AA72" t="s">
        <v>781</v>
      </c>
      <c r="AB72" t="s">
        <v>782</v>
      </c>
      <c r="AC72" t="s">
        <v>783</v>
      </c>
      <c r="AD72" s="1" t="str">
        <f t="shared" si="3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AE72" t="s">
        <v>784</v>
      </c>
      <c r="AF72" s="1" t="str">
        <f t="shared" si="35"/>
        <v>http://www.imdb.com/title/tt0082096/</v>
      </c>
    </row>
    <row r="73" spans="1:32" x14ac:dyDescent="0.25">
      <c r="A73" t="s">
        <v>785</v>
      </c>
      <c r="B73" t="str">
        <f t="shared" si="18"/>
        <v>Star Wars: Episode VI - Return of the Jedi</v>
      </c>
      <c r="C73" t="s">
        <v>786</v>
      </c>
      <c r="D73" t="s">
        <v>2622</v>
      </c>
      <c r="E73" t="s">
        <v>787</v>
      </c>
      <c r="F73" t="s">
        <v>3490</v>
      </c>
      <c r="G73" t="str">
        <f t="shared" si="19"/>
        <v xml:space="preserve">PG | </v>
      </c>
      <c r="H73" t="str">
        <f t="shared" si="20"/>
        <v>2h 11min | Action, Adventure, Fantasy | 25 May 1983 (USA)</v>
      </c>
      <c r="I73" t="str">
        <f t="shared" si="21"/>
        <v xml:space="preserve">2h 11min </v>
      </c>
      <c r="J73" t="str">
        <f t="shared" si="22"/>
        <v xml:space="preserve">2h 11min | </v>
      </c>
      <c r="K73" t="str">
        <f t="shared" si="23"/>
        <v>Action, Adventure, Fantasy | 25 May 1983 (USA)</v>
      </c>
      <c r="L73" t="str">
        <f t="shared" si="24"/>
        <v xml:space="preserve">Action, Adventure, Fantasy </v>
      </c>
      <c r="M73" t="str">
        <f t="shared" si="25"/>
        <v xml:space="preserve">Action, Adventure, Fantasy | </v>
      </c>
      <c r="N73" t="str">
        <f t="shared" si="26"/>
        <v>25 May 1983 (USA)</v>
      </c>
      <c r="O73" t="str">
        <f t="shared" si="27"/>
        <v>25 May 1983</v>
      </c>
      <c r="P73" t="str">
        <f t="shared" si="28"/>
        <v xml:space="preserve"> (USA)</v>
      </c>
      <c r="Q73" t="str">
        <f t="shared" si="29"/>
        <v xml:space="preserve"> USA)</v>
      </c>
      <c r="R73" t="str">
        <f t="shared" si="30"/>
        <v xml:space="preserve"> USA</v>
      </c>
      <c r="S73" t="str">
        <f t="shared" si="31"/>
        <v>USA</v>
      </c>
      <c r="T73" t="s">
        <v>788</v>
      </c>
      <c r="U73" t="str">
        <f t="shared" si="32"/>
        <v>131</v>
      </c>
      <c r="V73" t="s">
        <v>789</v>
      </c>
      <c r="W73" t="str">
        <f t="shared" si="33"/>
        <v>Lawrence Kasdan (screenplay), George Lucas (screenplay) | 1 more credit Â»</v>
      </c>
      <c r="X73" t="s">
        <v>139</v>
      </c>
      <c r="Y73" t="s">
        <v>790</v>
      </c>
      <c r="Z73" t="s">
        <v>791</v>
      </c>
      <c r="AA73" t="s">
        <v>792</v>
      </c>
      <c r="AB73" t="s">
        <v>142</v>
      </c>
      <c r="AC73" t="s">
        <v>793</v>
      </c>
      <c r="AD73" s="1" t="str">
        <f t="shared" si="3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AE73" t="s">
        <v>794</v>
      </c>
      <c r="AF73" s="1" t="str">
        <f t="shared" si="35"/>
        <v>http://www.imdb.com/title/tt0086190/</v>
      </c>
    </row>
    <row r="74" spans="1:32" x14ac:dyDescent="0.25">
      <c r="A74" t="s">
        <v>795</v>
      </c>
      <c r="B74" t="str">
        <f t="shared" si="18"/>
        <v>M</v>
      </c>
      <c r="C74" t="s">
        <v>796</v>
      </c>
      <c r="D74" t="s">
        <v>2623</v>
      </c>
      <c r="E74" t="s">
        <v>797</v>
      </c>
      <c r="F74" t="s">
        <v>3497</v>
      </c>
      <c r="G74" t="str">
        <f t="shared" si="19"/>
        <v xml:space="preserve">Not Rated | </v>
      </c>
      <c r="H74" t="str">
        <f t="shared" si="20"/>
        <v>1h 39min | Crime, Drama, Mystery | 31 August 1931 (Sweden)</v>
      </c>
      <c r="I74" t="str">
        <f t="shared" si="21"/>
        <v xml:space="preserve">1h 39min </v>
      </c>
      <c r="J74" t="str">
        <f t="shared" si="22"/>
        <v xml:space="preserve">1h 39min | </v>
      </c>
      <c r="K74" t="str">
        <f t="shared" si="23"/>
        <v>Crime, Drama, Mystery | 31 August 1931 (Sweden)</v>
      </c>
      <c r="L74" t="str">
        <f t="shared" si="24"/>
        <v xml:space="preserve">Crime, Drama, Mystery </v>
      </c>
      <c r="M74" t="str">
        <f t="shared" si="25"/>
        <v xml:space="preserve">Crime, Drama, Mystery | </v>
      </c>
      <c r="N74" t="str">
        <f t="shared" si="26"/>
        <v>31 August 1931 (Sweden)</v>
      </c>
      <c r="O74" t="str">
        <f t="shared" si="27"/>
        <v>31 August 1931</v>
      </c>
      <c r="P74" t="str">
        <f t="shared" si="28"/>
        <v xml:space="preserve"> (Sweden)</v>
      </c>
      <c r="Q74" t="str">
        <f t="shared" si="29"/>
        <v xml:space="preserve"> Sweden)</v>
      </c>
      <c r="R74" t="str">
        <f t="shared" si="30"/>
        <v xml:space="preserve"> Sweden</v>
      </c>
      <c r="S74" t="str">
        <f t="shared" si="31"/>
        <v>Sweden</v>
      </c>
      <c r="T74" t="s">
        <v>586</v>
      </c>
      <c r="U74" t="str">
        <f t="shared" si="32"/>
        <v>117</v>
      </c>
      <c r="V74" t="s">
        <v>798</v>
      </c>
      <c r="W74" t="str">
        <f t="shared" si="33"/>
        <v>Thea von Harbou (script), Fritz Lang (script)</v>
      </c>
      <c r="X74" t="s">
        <v>799</v>
      </c>
      <c r="Y74" t="s">
        <v>800</v>
      </c>
      <c r="Z74" t="s">
        <v>87</v>
      </c>
      <c r="AA74" t="s">
        <v>801</v>
      </c>
      <c r="AC74" t="s">
        <v>802</v>
      </c>
      <c r="AD74" s="1" t="str">
        <f t="shared" si="3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AE74" t="s">
        <v>803</v>
      </c>
      <c r="AF74" s="1" t="str">
        <f t="shared" si="35"/>
        <v>http://www.imdb.com/title/tt0022100/</v>
      </c>
    </row>
    <row r="75" spans="1:32" x14ac:dyDescent="0.25">
      <c r="A75" t="s">
        <v>804</v>
      </c>
      <c r="B75" t="str">
        <f t="shared" si="18"/>
        <v>Witness for the Prosecution</v>
      </c>
      <c r="C75" t="s">
        <v>562</v>
      </c>
      <c r="D75" t="s">
        <v>2612</v>
      </c>
      <c r="E75" t="s">
        <v>805</v>
      </c>
      <c r="F75" t="s">
        <v>3493</v>
      </c>
      <c r="G75" t="str">
        <f t="shared" si="19"/>
        <v xml:space="preserve">Approved | </v>
      </c>
      <c r="H75" t="str">
        <f t="shared" si="20"/>
        <v>1h 56min | Drama, Mystery | 6 February 1958 (USA)</v>
      </c>
      <c r="I75" t="str">
        <f t="shared" si="21"/>
        <v xml:space="preserve">1h 56min </v>
      </c>
      <c r="J75" t="str">
        <f t="shared" si="22"/>
        <v xml:space="preserve">1h 56min | </v>
      </c>
      <c r="K75" t="str">
        <f t="shared" si="23"/>
        <v>Drama, Mystery | 6 February 1958 (USA)</v>
      </c>
      <c r="L75" t="str">
        <f t="shared" si="24"/>
        <v xml:space="preserve">Drama, Mystery </v>
      </c>
      <c r="M75" t="str">
        <f t="shared" si="25"/>
        <v xml:space="preserve">Drama, Mystery | </v>
      </c>
      <c r="N75" t="str">
        <f t="shared" si="26"/>
        <v>6 February 1958 (USA)</v>
      </c>
      <c r="O75" t="str">
        <f t="shared" si="27"/>
        <v>6 February 1958</v>
      </c>
      <c r="P75" t="str">
        <f t="shared" si="28"/>
        <v xml:space="preserve"> (USA)</v>
      </c>
      <c r="Q75" t="str">
        <f t="shared" si="29"/>
        <v xml:space="preserve"> USA)</v>
      </c>
      <c r="R75" t="str">
        <f t="shared" si="30"/>
        <v xml:space="preserve"> USA</v>
      </c>
      <c r="S75" t="str">
        <f t="shared" si="31"/>
        <v>USA</v>
      </c>
      <c r="T75" t="s">
        <v>291</v>
      </c>
      <c r="U75" t="str">
        <f t="shared" si="32"/>
        <v>116</v>
      </c>
      <c r="V75" t="s">
        <v>806</v>
      </c>
      <c r="W75" t="str">
        <f t="shared" si="33"/>
        <v>Agatha Christie (in Agatha Christie's international stage success), Billy Wilder (screen play) | 2 more credits Â»</v>
      </c>
      <c r="X75" t="s">
        <v>807</v>
      </c>
      <c r="Y75" t="s">
        <v>808</v>
      </c>
      <c r="Z75" t="s">
        <v>809</v>
      </c>
      <c r="AA75" t="s">
        <v>810</v>
      </c>
      <c r="AB75" t="s">
        <v>739</v>
      </c>
      <c r="AC75" t="s">
        <v>811</v>
      </c>
      <c r="AD75" s="1" t="str">
        <f t="shared" si="3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AE75" t="s">
        <v>812</v>
      </c>
      <c r="AF75" s="1" t="str">
        <f t="shared" si="35"/>
        <v>http://www.imdb.com/title/tt0051201/</v>
      </c>
    </row>
    <row r="76" spans="1:32" x14ac:dyDescent="0.25">
      <c r="A76" t="s">
        <v>813</v>
      </c>
      <c r="B76" t="str">
        <f t="shared" si="18"/>
        <v>AmÃ©lie</v>
      </c>
      <c r="C76" t="s">
        <v>814</v>
      </c>
      <c r="D76" t="s">
        <v>2624</v>
      </c>
      <c r="E76" t="s">
        <v>815</v>
      </c>
      <c r="F76" t="s">
        <v>3488</v>
      </c>
      <c r="G76" t="str">
        <f t="shared" si="19"/>
        <v xml:space="preserve">R | </v>
      </c>
      <c r="H76" t="str">
        <f t="shared" si="20"/>
        <v>2h 2min | Comedy, Romance | 8 February 2002 (USA)</v>
      </c>
      <c r="I76" t="str">
        <f t="shared" si="21"/>
        <v xml:space="preserve">2h 2min </v>
      </c>
      <c r="J76" t="str">
        <f t="shared" si="22"/>
        <v xml:space="preserve">2h 2min | </v>
      </c>
      <c r="K76" t="str">
        <f t="shared" si="23"/>
        <v>Comedy, Romance | 8 February 2002 (USA)</v>
      </c>
      <c r="L76" t="str">
        <f t="shared" si="24"/>
        <v xml:space="preserve">Comedy, Romance </v>
      </c>
      <c r="M76" t="str">
        <f t="shared" si="25"/>
        <v xml:space="preserve">Comedy, Romance | </v>
      </c>
      <c r="N76" t="str">
        <f t="shared" si="26"/>
        <v>8 February 2002 (USA)</v>
      </c>
      <c r="O76" t="str">
        <f t="shared" si="27"/>
        <v>8 February 2002</v>
      </c>
      <c r="P76" t="str">
        <f t="shared" si="28"/>
        <v xml:space="preserve"> (USA)</v>
      </c>
      <c r="Q76" t="str">
        <f t="shared" si="29"/>
        <v xml:space="preserve"> USA)</v>
      </c>
      <c r="R76" t="str">
        <f t="shared" si="30"/>
        <v xml:space="preserve"> USA</v>
      </c>
      <c r="S76" t="str">
        <f t="shared" si="31"/>
        <v>USA</v>
      </c>
      <c r="T76" t="s">
        <v>691</v>
      </c>
      <c r="U76" t="str">
        <f t="shared" si="32"/>
        <v>122</v>
      </c>
      <c r="V76" t="s">
        <v>816</v>
      </c>
      <c r="W76" t="str">
        <f t="shared" si="33"/>
        <v>Guillaume Laurant (scenario), Jean-Pierre Jeunet (scenario) | 1 more credit Â»</v>
      </c>
      <c r="X76" t="s">
        <v>817</v>
      </c>
      <c r="Y76" t="s">
        <v>818</v>
      </c>
      <c r="Z76" t="s">
        <v>819</v>
      </c>
      <c r="AA76" t="s">
        <v>820</v>
      </c>
      <c r="AB76" t="s">
        <v>821</v>
      </c>
      <c r="AC76" t="s">
        <v>822</v>
      </c>
      <c r="AD76" s="1" t="str">
        <f t="shared" si="3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AE76" t="s">
        <v>823</v>
      </c>
      <c r="AF76" s="1" t="str">
        <f t="shared" si="35"/>
        <v>http://www.imdb.com/title/tt0211915/</v>
      </c>
    </row>
    <row r="77" spans="1:32" x14ac:dyDescent="0.25">
      <c r="A77" t="s">
        <v>824</v>
      </c>
      <c r="B77" t="str">
        <f t="shared" si="18"/>
        <v>Reservoir Dogs</v>
      </c>
      <c r="C77" t="s">
        <v>70</v>
      </c>
      <c r="D77" t="s">
        <v>2582</v>
      </c>
      <c r="E77" t="s">
        <v>825</v>
      </c>
      <c r="F77" t="s">
        <v>3488</v>
      </c>
      <c r="G77" t="str">
        <f t="shared" si="19"/>
        <v xml:space="preserve">R | </v>
      </c>
      <c r="H77" t="str">
        <f t="shared" si="20"/>
        <v>1h 39min | Crime, Thriller | 2 September 1992 (France)</v>
      </c>
      <c r="I77" t="str">
        <f t="shared" si="21"/>
        <v xml:space="preserve">1h 39min </v>
      </c>
      <c r="J77" t="str">
        <f t="shared" si="22"/>
        <v xml:space="preserve">1h 39min | </v>
      </c>
      <c r="K77" t="str">
        <f t="shared" si="23"/>
        <v>Crime, Thriller | 2 September 1992 (France)</v>
      </c>
      <c r="L77" t="str">
        <f t="shared" si="24"/>
        <v xml:space="preserve">Crime, Thriller </v>
      </c>
      <c r="M77" t="str">
        <f t="shared" si="25"/>
        <v xml:space="preserve">Crime, Thriller | </v>
      </c>
      <c r="N77" t="str">
        <f t="shared" si="26"/>
        <v>2 September 1992 (France)</v>
      </c>
      <c r="O77" t="str">
        <f t="shared" si="27"/>
        <v>2 September 1992</v>
      </c>
      <c r="P77" t="str">
        <f t="shared" si="28"/>
        <v xml:space="preserve"> (France)</v>
      </c>
      <c r="Q77" t="str">
        <f t="shared" si="29"/>
        <v xml:space="preserve"> France)</v>
      </c>
      <c r="R77" t="str">
        <f t="shared" si="30"/>
        <v xml:space="preserve"> France</v>
      </c>
      <c r="S77" t="str">
        <f t="shared" si="31"/>
        <v>France</v>
      </c>
      <c r="T77" t="s">
        <v>826</v>
      </c>
      <c r="U77" t="str">
        <f t="shared" si="32"/>
        <v>99</v>
      </c>
      <c r="V77" t="s">
        <v>827</v>
      </c>
      <c r="W77" t="str">
        <f t="shared" si="33"/>
        <v>Quentin Tarantino, Roger Avary (background radio dialog) | 1 more credit Â»</v>
      </c>
      <c r="X77" t="s">
        <v>828</v>
      </c>
      <c r="Y77" t="s">
        <v>829</v>
      </c>
      <c r="Z77" t="s">
        <v>830</v>
      </c>
      <c r="AA77" t="s">
        <v>831</v>
      </c>
      <c r="AB77" t="s">
        <v>832</v>
      </c>
      <c r="AC77" t="s">
        <v>833</v>
      </c>
      <c r="AD77" s="1" t="str">
        <f t="shared" si="3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AE77" t="s">
        <v>834</v>
      </c>
      <c r="AF77" s="1" t="str">
        <f t="shared" si="35"/>
        <v>http://www.imdb.com/title/tt0105236/</v>
      </c>
    </row>
    <row r="78" spans="1:32" x14ac:dyDescent="0.25">
      <c r="A78" t="s">
        <v>835</v>
      </c>
      <c r="B78" t="str">
        <f t="shared" si="18"/>
        <v>Braveheart</v>
      </c>
      <c r="C78" t="s">
        <v>836</v>
      </c>
      <c r="D78" t="s">
        <v>2625</v>
      </c>
      <c r="E78" t="s">
        <v>837</v>
      </c>
      <c r="F78" t="s">
        <v>3488</v>
      </c>
      <c r="G78" t="str">
        <f t="shared" si="19"/>
        <v xml:space="preserve">R | </v>
      </c>
      <c r="H78" t="str">
        <f t="shared" si="20"/>
        <v>2h 58min | Biography, Drama, History | 24 May 1995 (USA)</v>
      </c>
      <c r="I78" t="str">
        <f t="shared" si="21"/>
        <v xml:space="preserve">2h 58min </v>
      </c>
      <c r="J78" t="str">
        <f t="shared" si="22"/>
        <v xml:space="preserve">2h 58min | </v>
      </c>
      <c r="K78" t="str">
        <f t="shared" si="23"/>
        <v>Biography, Drama, History | 24 May 1995 (USA)</v>
      </c>
      <c r="L78" t="str">
        <f t="shared" si="24"/>
        <v xml:space="preserve">Biography, Drama, History </v>
      </c>
      <c r="M78" t="str">
        <f t="shared" si="25"/>
        <v xml:space="preserve">Biography, Drama, History | </v>
      </c>
      <c r="N78" t="str">
        <f t="shared" si="26"/>
        <v>24 May 1995 (USA)</v>
      </c>
      <c r="O78" t="str">
        <f t="shared" si="27"/>
        <v>24 May 1995</v>
      </c>
      <c r="P78" t="str">
        <f t="shared" si="28"/>
        <v xml:space="preserve"> (USA)</v>
      </c>
      <c r="Q78" t="str">
        <f t="shared" si="29"/>
        <v xml:space="preserve"> USA)</v>
      </c>
      <c r="R78" t="str">
        <f t="shared" si="30"/>
        <v xml:space="preserve"> USA</v>
      </c>
      <c r="S78" t="str">
        <f t="shared" si="31"/>
        <v>USA</v>
      </c>
      <c r="T78" t="s">
        <v>128</v>
      </c>
      <c r="U78" t="str">
        <f t="shared" si="32"/>
        <v>178</v>
      </c>
      <c r="V78" t="s">
        <v>838</v>
      </c>
      <c r="W78" t="str">
        <f t="shared" si="33"/>
        <v>Writer: Randall Wallace</v>
      </c>
      <c r="X78" t="s">
        <v>839</v>
      </c>
      <c r="Y78" t="s">
        <v>840</v>
      </c>
      <c r="Z78" t="s">
        <v>87</v>
      </c>
      <c r="AA78" t="s">
        <v>841</v>
      </c>
      <c r="AB78" t="s">
        <v>842</v>
      </c>
      <c r="AC78" t="s">
        <v>843</v>
      </c>
      <c r="AD78" s="1" t="str">
        <f t="shared" si="3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AE78" t="s">
        <v>844</v>
      </c>
      <c r="AF78" s="1" t="str">
        <f t="shared" si="35"/>
        <v>http://www.imdb.com/title/tt0112573/</v>
      </c>
    </row>
    <row r="79" spans="1:32" x14ac:dyDescent="0.25">
      <c r="A79" t="s">
        <v>845</v>
      </c>
      <c r="B79" t="str">
        <f t="shared" si="18"/>
        <v>Requiem for a Dream</v>
      </c>
      <c r="C79" t="s">
        <v>846</v>
      </c>
      <c r="D79" t="s">
        <v>2626</v>
      </c>
      <c r="E79" t="s">
        <v>847</v>
      </c>
      <c r="F79" t="s">
        <v>3488</v>
      </c>
      <c r="G79" t="str">
        <f t="shared" si="19"/>
        <v xml:space="preserve">R | </v>
      </c>
      <c r="H79" t="str">
        <f t="shared" si="20"/>
        <v>1h 42min | Drama | 15 December 2000 (USA)</v>
      </c>
      <c r="I79" t="str">
        <f t="shared" si="21"/>
        <v xml:space="preserve">1h 42min </v>
      </c>
      <c r="J79" t="str">
        <f t="shared" si="22"/>
        <v xml:space="preserve">1h 42min | </v>
      </c>
      <c r="K79" t="str">
        <f t="shared" si="23"/>
        <v>Drama | 15 December 2000 (USA)</v>
      </c>
      <c r="L79" t="str">
        <f t="shared" si="24"/>
        <v xml:space="preserve">Drama </v>
      </c>
      <c r="M79" t="str">
        <f t="shared" si="25"/>
        <v xml:space="preserve">Drama | </v>
      </c>
      <c r="N79" t="str">
        <f t="shared" si="26"/>
        <v>15 December 2000 (USA)</v>
      </c>
      <c r="O79" t="str">
        <f t="shared" si="27"/>
        <v>15 December 2000</v>
      </c>
      <c r="P79" t="str">
        <f t="shared" si="28"/>
        <v xml:space="preserve"> (USA)</v>
      </c>
      <c r="Q79" t="str">
        <f t="shared" si="29"/>
        <v xml:space="preserve"> USA)</v>
      </c>
      <c r="R79" t="str">
        <f t="shared" si="30"/>
        <v xml:space="preserve"> USA</v>
      </c>
      <c r="S79" t="str">
        <f t="shared" si="31"/>
        <v>USA</v>
      </c>
      <c r="T79" t="s">
        <v>356</v>
      </c>
      <c r="U79" t="str">
        <f t="shared" si="32"/>
        <v>102</v>
      </c>
      <c r="V79" t="s">
        <v>848</v>
      </c>
      <c r="W79" t="str">
        <f t="shared" si="33"/>
        <v>Hubert Selby Jr. (based on the book by), Hubert Selby Jr. (screenplay) | 1 more credit Â»</v>
      </c>
      <c r="X79" t="s">
        <v>849</v>
      </c>
      <c r="Y79" t="s">
        <v>850</v>
      </c>
      <c r="Z79" t="s">
        <v>851</v>
      </c>
      <c r="AA79" t="s">
        <v>852</v>
      </c>
      <c r="AB79" t="s">
        <v>123</v>
      </c>
      <c r="AC79" t="s">
        <v>853</v>
      </c>
      <c r="AD79" s="1" t="str">
        <f t="shared" si="3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AE79" t="s">
        <v>854</v>
      </c>
      <c r="AF79" s="1" t="str">
        <f t="shared" si="35"/>
        <v>http://www.imdb.com/title/tt0180093/</v>
      </c>
    </row>
    <row r="80" spans="1:32" x14ac:dyDescent="0.25">
      <c r="A80" t="s">
        <v>855</v>
      </c>
      <c r="B80" t="str">
        <f t="shared" si="18"/>
        <v>A Clockwork Orange</v>
      </c>
      <c r="C80" t="s">
        <v>552</v>
      </c>
      <c r="D80" t="s">
        <v>2611</v>
      </c>
      <c r="E80" t="s">
        <v>856</v>
      </c>
      <c r="F80" t="s">
        <v>3495</v>
      </c>
      <c r="G80" t="str">
        <f t="shared" si="19"/>
        <v xml:space="preserve">X | </v>
      </c>
      <c r="H80" t="str">
        <f t="shared" si="20"/>
        <v>2h 16min | Crime, Drama, Sci-Fi | 2 February 1972 (USA)</v>
      </c>
      <c r="I80" t="str">
        <f t="shared" si="21"/>
        <v xml:space="preserve">2h 16min </v>
      </c>
      <c r="J80" t="str">
        <f t="shared" si="22"/>
        <v xml:space="preserve">2h 16min | </v>
      </c>
      <c r="K80" t="str">
        <f t="shared" si="23"/>
        <v>Crime, Drama, Sci-Fi | 2 February 1972 (USA)</v>
      </c>
      <c r="L80" t="str">
        <f t="shared" si="24"/>
        <v xml:space="preserve">Crime, Drama, Sci-Fi </v>
      </c>
      <c r="M80" t="str">
        <f t="shared" si="25"/>
        <v xml:space="preserve">Crime, Drama, Sci-Fi | </v>
      </c>
      <c r="N80" t="str">
        <f t="shared" si="26"/>
        <v>2 February 1972 (USA)</v>
      </c>
      <c r="O80" t="str">
        <f t="shared" si="27"/>
        <v>2 February 1972</v>
      </c>
      <c r="P80" t="str">
        <f t="shared" si="28"/>
        <v xml:space="preserve"> (USA)</v>
      </c>
      <c r="Q80" t="str">
        <f t="shared" si="29"/>
        <v xml:space="preserve"> USA)</v>
      </c>
      <c r="R80" t="str">
        <f t="shared" si="30"/>
        <v xml:space="preserve"> USA</v>
      </c>
      <c r="S80" t="str">
        <f t="shared" si="31"/>
        <v>USA</v>
      </c>
      <c r="T80" t="s">
        <v>202</v>
      </c>
      <c r="U80" t="str">
        <f t="shared" si="32"/>
        <v>136</v>
      </c>
      <c r="V80" t="s">
        <v>857</v>
      </c>
      <c r="W80" t="str">
        <f t="shared" si="33"/>
        <v>Stanley Kubrick (screenplay), Anthony Burgess (novel)</v>
      </c>
      <c r="X80" t="s">
        <v>858</v>
      </c>
      <c r="Y80" t="s">
        <v>859</v>
      </c>
      <c r="Z80" t="s">
        <v>860</v>
      </c>
      <c r="AA80" t="s">
        <v>861</v>
      </c>
      <c r="AB80" t="s">
        <v>862</v>
      </c>
      <c r="AC80" t="s">
        <v>863</v>
      </c>
      <c r="AD80" s="1" t="str">
        <f t="shared" si="3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AE80" t="s">
        <v>864</v>
      </c>
      <c r="AF80" s="1" t="str">
        <f t="shared" si="35"/>
        <v>http://www.imdb.com/title/tt0066921/</v>
      </c>
    </row>
    <row r="81" spans="1:32" x14ac:dyDescent="0.25">
      <c r="A81" t="s">
        <v>865</v>
      </c>
      <c r="B81" t="str">
        <f t="shared" si="18"/>
        <v>Taxi Driver</v>
      </c>
      <c r="C81" t="s">
        <v>188</v>
      </c>
      <c r="D81" t="s">
        <v>2590</v>
      </c>
      <c r="E81" t="s">
        <v>866</v>
      </c>
      <c r="F81" t="s">
        <v>3488</v>
      </c>
      <c r="G81" t="str">
        <f t="shared" si="19"/>
        <v xml:space="preserve">R | </v>
      </c>
      <c r="H81" t="str">
        <f t="shared" si="20"/>
        <v>1h 53min | Crime, Drama | 8 February 1976 (USA)</v>
      </c>
      <c r="I81" t="str">
        <f t="shared" si="21"/>
        <v xml:space="preserve">1h 53min </v>
      </c>
      <c r="J81" t="str">
        <f t="shared" si="22"/>
        <v xml:space="preserve">1h 53min | </v>
      </c>
      <c r="K81" t="str">
        <f t="shared" si="23"/>
        <v>Crime, Drama | 8 February 1976 (USA)</v>
      </c>
      <c r="L81" t="str">
        <f t="shared" si="24"/>
        <v xml:space="preserve">Crime, Drama </v>
      </c>
      <c r="M81" t="str">
        <f t="shared" si="25"/>
        <v xml:space="preserve">Crime, Drama | </v>
      </c>
      <c r="N81" t="str">
        <f t="shared" si="26"/>
        <v>8 February 1976 (USA)</v>
      </c>
      <c r="O81" t="str">
        <f t="shared" si="27"/>
        <v>8 February 1976</v>
      </c>
      <c r="P81" t="str">
        <f t="shared" si="28"/>
        <v xml:space="preserve"> (USA)</v>
      </c>
      <c r="Q81" t="str">
        <f t="shared" si="29"/>
        <v xml:space="preserve"> USA)</v>
      </c>
      <c r="R81" t="str">
        <f t="shared" si="30"/>
        <v xml:space="preserve"> USA</v>
      </c>
      <c r="S81" t="str">
        <f t="shared" si="31"/>
        <v>USA</v>
      </c>
      <c r="T81" t="s">
        <v>509</v>
      </c>
      <c r="U81" t="str">
        <f t="shared" si="32"/>
        <v>113</v>
      </c>
      <c r="V81" t="s">
        <v>867</v>
      </c>
      <c r="W81" t="str">
        <f t="shared" si="33"/>
        <v>Writer: Paul Schrader</v>
      </c>
      <c r="X81" t="s">
        <v>868</v>
      </c>
      <c r="Y81" t="s">
        <v>869</v>
      </c>
      <c r="Z81" t="s">
        <v>870</v>
      </c>
      <c r="AA81" t="s">
        <v>871</v>
      </c>
      <c r="AB81" t="s">
        <v>21</v>
      </c>
      <c r="AC81" t="s">
        <v>872</v>
      </c>
      <c r="AD81" s="1" t="str">
        <f t="shared" si="3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AE81" t="s">
        <v>873</v>
      </c>
      <c r="AF81" s="1" t="str">
        <f t="shared" si="35"/>
        <v>http://www.imdb.com/title/tt0075314/</v>
      </c>
    </row>
    <row r="82" spans="1:32" x14ac:dyDescent="0.25">
      <c r="A82" t="s">
        <v>874</v>
      </c>
      <c r="B82" t="str">
        <f t="shared" si="18"/>
        <v>Toy Story 3</v>
      </c>
      <c r="C82" t="s">
        <v>875</v>
      </c>
      <c r="D82" t="s">
        <v>2627</v>
      </c>
      <c r="E82" t="s">
        <v>876</v>
      </c>
      <c r="F82" t="s">
        <v>3494</v>
      </c>
      <c r="G82" t="str">
        <f t="shared" si="19"/>
        <v xml:space="preserve">G | </v>
      </c>
      <c r="H82" t="str">
        <f t="shared" si="20"/>
        <v>1h 43min | Animation, Adventure, Comedy | 18 June 2010 (USA)</v>
      </c>
      <c r="I82" t="str">
        <f t="shared" si="21"/>
        <v xml:space="preserve">1h 43min </v>
      </c>
      <c r="J82" t="str">
        <f t="shared" si="22"/>
        <v xml:space="preserve">1h 43min | </v>
      </c>
      <c r="K82" t="str">
        <f t="shared" si="23"/>
        <v>Animation, Adventure, Comedy | 18 June 2010 (USA)</v>
      </c>
      <c r="L82" t="str">
        <f t="shared" si="24"/>
        <v xml:space="preserve">Animation, Adventure, Comedy </v>
      </c>
      <c r="M82" t="str">
        <f t="shared" si="25"/>
        <v xml:space="preserve">Animation, Adventure, Comedy | </v>
      </c>
      <c r="N82" t="str">
        <f t="shared" si="26"/>
        <v>18 June 2010 (USA)</v>
      </c>
      <c r="O82" t="str">
        <f t="shared" si="27"/>
        <v>18 June 2010</v>
      </c>
      <c r="P82" t="str">
        <f t="shared" si="28"/>
        <v xml:space="preserve"> (USA)</v>
      </c>
      <c r="Q82" t="str">
        <f t="shared" si="29"/>
        <v xml:space="preserve"> USA)</v>
      </c>
      <c r="R82" t="str">
        <f t="shared" si="30"/>
        <v xml:space="preserve"> USA</v>
      </c>
      <c r="S82" t="str">
        <f t="shared" si="31"/>
        <v>USA</v>
      </c>
      <c r="T82" t="s">
        <v>877</v>
      </c>
      <c r="U82" t="str">
        <f t="shared" si="32"/>
        <v>103</v>
      </c>
      <c r="V82" t="s">
        <v>878</v>
      </c>
      <c r="W82" t="str">
        <f t="shared" si="33"/>
        <v>John Lasseter (story), Andrew Stanton (story) | 2 more credits Â»</v>
      </c>
      <c r="X82" t="s">
        <v>879</v>
      </c>
      <c r="Y82" t="s">
        <v>880</v>
      </c>
      <c r="Z82" t="s">
        <v>881</v>
      </c>
      <c r="AA82" t="s">
        <v>882</v>
      </c>
      <c r="AB82" t="s">
        <v>883</v>
      </c>
      <c r="AC82" t="s">
        <v>884</v>
      </c>
      <c r="AD82" s="1" t="str">
        <f t="shared" si="3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AE82" t="s">
        <v>885</v>
      </c>
      <c r="AF82" s="1" t="str">
        <f t="shared" si="35"/>
        <v>http://www.imdb.com/title/tt0435761/</v>
      </c>
    </row>
    <row r="83" spans="1:32" x14ac:dyDescent="0.25">
      <c r="A83" t="s">
        <v>886</v>
      </c>
      <c r="B83" t="str">
        <f t="shared" si="18"/>
        <v>Double Indemnity</v>
      </c>
      <c r="C83" t="s">
        <v>562</v>
      </c>
      <c r="D83" t="s">
        <v>2612</v>
      </c>
      <c r="E83" t="s">
        <v>887</v>
      </c>
      <c r="F83" t="s">
        <v>3492</v>
      </c>
      <c r="G83" t="str">
        <f t="shared" si="19"/>
        <v xml:space="preserve">Passed | </v>
      </c>
      <c r="H83" t="str">
        <f t="shared" si="20"/>
        <v>1h 47min | Crime, Drama, Film-Noir | 24 April 1944 (USA)</v>
      </c>
      <c r="I83" t="str">
        <f t="shared" si="21"/>
        <v xml:space="preserve">1h 47min </v>
      </c>
      <c r="J83" t="str">
        <f t="shared" si="22"/>
        <v xml:space="preserve">1h 47min | </v>
      </c>
      <c r="K83" t="str">
        <f t="shared" si="23"/>
        <v>Crime, Drama, Film-Noir | 24 April 1944 (USA)</v>
      </c>
      <c r="L83" t="str">
        <f t="shared" si="24"/>
        <v xml:space="preserve">Crime, Drama, Film-Noir </v>
      </c>
      <c r="M83" t="str">
        <f t="shared" si="25"/>
        <v xml:space="preserve">Crime, Drama, Film-Noir | </v>
      </c>
      <c r="N83" t="str">
        <f t="shared" si="26"/>
        <v>24 April 1944 (USA)</v>
      </c>
      <c r="O83" t="str">
        <f t="shared" si="27"/>
        <v>24 April 1944</v>
      </c>
      <c r="P83" t="str">
        <f t="shared" si="28"/>
        <v xml:space="preserve"> (USA)</v>
      </c>
      <c r="Q83" t="str">
        <f t="shared" si="29"/>
        <v xml:space="preserve"> USA)</v>
      </c>
      <c r="R83" t="str">
        <f t="shared" si="30"/>
        <v xml:space="preserve"> USA</v>
      </c>
      <c r="S83" t="str">
        <f t="shared" si="31"/>
        <v>USA</v>
      </c>
      <c r="T83" t="s">
        <v>498</v>
      </c>
      <c r="U83" t="str">
        <f t="shared" si="32"/>
        <v>107</v>
      </c>
      <c r="V83" t="s">
        <v>888</v>
      </c>
      <c r="W83" t="str">
        <f t="shared" si="33"/>
        <v>Billy Wilder (screenplay), Raymond Chandler (screenplay) | 1 more credit Â»</v>
      </c>
      <c r="X83" t="s">
        <v>889</v>
      </c>
      <c r="Y83" t="s">
        <v>890</v>
      </c>
      <c r="Z83" t="s">
        <v>87</v>
      </c>
      <c r="AA83" t="s">
        <v>891</v>
      </c>
      <c r="AB83" t="s">
        <v>892</v>
      </c>
      <c r="AC83" t="s">
        <v>893</v>
      </c>
      <c r="AD83" s="1" t="str">
        <f t="shared" si="3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AE83" t="s">
        <v>894</v>
      </c>
      <c r="AF83" s="1" t="str">
        <f t="shared" si="35"/>
        <v>http://www.imdb.com/title/tt0036775/</v>
      </c>
    </row>
    <row r="84" spans="1:32" x14ac:dyDescent="0.25">
      <c r="A84" t="s">
        <v>895</v>
      </c>
      <c r="B84" t="str">
        <f t="shared" si="18"/>
        <v>To Kill a Mockingbird</v>
      </c>
      <c r="C84" t="s">
        <v>896</v>
      </c>
      <c r="D84" t="s">
        <v>2628</v>
      </c>
      <c r="E84" t="s">
        <v>897</v>
      </c>
      <c r="F84" t="s">
        <v>3497</v>
      </c>
      <c r="G84" t="str">
        <f t="shared" si="19"/>
        <v xml:space="preserve">Not Rated | </v>
      </c>
      <c r="H84" t="str">
        <f t="shared" si="20"/>
        <v>2h 9min | Crime, Drama | 16 March 1963 (USA)</v>
      </c>
      <c r="I84" t="str">
        <f t="shared" si="21"/>
        <v xml:space="preserve">2h 9min </v>
      </c>
      <c r="J84" t="str">
        <f t="shared" si="22"/>
        <v xml:space="preserve">2h 9min | </v>
      </c>
      <c r="K84" t="str">
        <f t="shared" si="23"/>
        <v>Crime, Drama | 16 March 1963 (USA)</v>
      </c>
      <c r="L84" t="str">
        <f t="shared" si="24"/>
        <v xml:space="preserve">Crime, Drama </v>
      </c>
      <c r="M84" t="str">
        <f t="shared" si="25"/>
        <v xml:space="preserve">Crime, Drama | </v>
      </c>
      <c r="N84" t="str">
        <f t="shared" si="26"/>
        <v>16 March 1963 (USA)</v>
      </c>
      <c r="O84" t="str">
        <f t="shared" si="27"/>
        <v>16 March 1963</v>
      </c>
      <c r="P84" t="str">
        <f t="shared" si="28"/>
        <v xml:space="preserve"> (USA)</v>
      </c>
      <c r="Q84" t="str">
        <f t="shared" si="29"/>
        <v xml:space="preserve"> USA)</v>
      </c>
      <c r="R84" t="str">
        <f t="shared" si="30"/>
        <v xml:space="preserve"> USA</v>
      </c>
      <c r="S84" t="str">
        <f t="shared" si="31"/>
        <v>USA</v>
      </c>
      <c r="T84" t="s">
        <v>898</v>
      </c>
      <c r="U84" t="str">
        <f t="shared" si="32"/>
        <v>129</v>
      </c>
      <c r="V84" t="s">
        <v>899</v>
      </c>
      <c r="W84" t="str">
        <f t="shared" si="33"/>
        <v>Harper Lee (based on her novel "To Kill a Mockingbird"), Horton Foote (screenplay)</v>
      </c>
      <c r="X84" t="s">
        <v>900</v>
      </c>
      <c r="Y84" t="s">
        <v>901</v>
      </c>
      <c r="Z84" t="s">
        <v>87</v>
      </c>
      <c r="AA84" t="s">
        <v>902</v>
      </c>
      <c r="AB84" t="s">
        <v>21</v>
      </c>
      <c r="AC84" t="s">
        <v>903</v>
      </c>
      <c r="AD84" s="1" t="str">
        <f t="shared" si="3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AE84" t="s">
        <v>904</v>
      </c>
      <c r="AF84" s="1" t="str">
        <f t="shared" si="35"/>
        <v>http://www.imdb.com/title/tt0056592/</v>
      </c>
    </row>
    <row r="85" spans="1:32" x14ac:dyDescent="0.25">
      <c r="A85" t="s">
        <v>905</v>
      </c>
      <c r="B85" t="str">
        <f t="shared" si="18"/>
        <v>Lawrence of Arabia</v>
      </c>
      <c r="C85" t="s">
        <v>906</v>
      </c>
      <c r="D85" t="s">
        <v>2629</v>
      </c>
      <c r="E85" t="s">
        <v>907</v>
      </c>
      <c r="F85" t="s">
        <v>3490</v>
      </c>
      <c r="G85" t="str">
        <f t="shared" si="19"/>
        <v xml:space="preserve">PG | </v>
      </c>
      <c r="H85" t="str">
        <f t="shared" si="20"/>
        <v>3h 36min | Adventure, Biography, Drama | 11 December 1962 (UK)</v>
      </c>
      <c r="I85" t="str">
        <f t="shared" si="21"/>
        <v xml:space="preserve">3h 36min </v>
      </c>
      <c r="J85" t="str">
        <f t="shared" si="22"/>
        <v xml:space="preserve">3h 36min | </v>
      </c>
      <c r="K85" t="str">
        <f t="shared" si="23"/>
        <v>Adventure, Biography, Drama | 11 December 1962 (UK)</v>
      </c>
      <c r="L85" t="str">
        <f t="shared" si="24"/>
        <v xml:space="preserve">Adventure, Biography, Drama </v>
      </c>
      <c r="M85" t="str">
        <f t="shared" si="25"/>
        <v xml:space="preserve">Adventure, Biography, Drama | </v>
      </c>
      <c r="N85" t="str">
        <f t="shared" si="26"/>
        <v>11 December 1962 (UK)</v>
      </c>
      <c r="O85" t="str">
        <f t="shared" si="27"/>
        <v>11 December 1962</v>
      </c>
      <c r="P85" t="str">
        <f t="shared" si="28"/>
        <v xml:space="preserve"> (UK)</v>
      </c>
      <c r="Q85" t="str">
        <f t="shared" si="29"/>
        <v xml:space="preserve"> UK)</v>
      </c>
      <c r="R85" t="str">
        <f t="shared" si="30"/>
        <v xml:space="preserve"> UK</v>
      </c>
      <c r="S85" t="str">
        <f t="shared" si="31"/>
        <v>UK</v>
      </c>
      <c r="T85" t="s">
        <v>908</v>
      </c>
      <c r="U85" t="str">
        <f t="shared" si="32"/>
        <v>216</v>
      </c>
      <c r="V85" t="s">
        <v>909</v>
      </c>
      <c r="W85" t="str">
        <f t="shared" si="33"/>
        <v>T.E. Lawrence (writings), Robert Bolt (screenplay) | 1 more credit Â»</v>
      </c>
      <c r="X85" t="s">
        <v>910</v>
      </c>
      <c r="Y85" t="s">
        <v>911</v>
      </c>
      <c r="Z85" t="s">
        <v>912</v>
      </c>
      <c r="AA85" t="s">
        <v>913</v>
      </c>
      <c r="AB85" t="s">
        <v>914</v>
      </c>
      <c r="AC85" t="s">
        <v>915</v>
      </c>
      <c r="AD85" s="1" t="str">
        <f t="shared" si="3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AE85" t="s">
        <v>916</v>
      </c>
      <c r="AF85" s="1" t="str">
        <f t="shared" si="35"/>
        <v>http://www.imdb.com/title/tt0056172/</v>
      </c>
    </row>
    <row r="86" spans="1:32" x14ac:dyDescent="0.25">
      <c r="A86" t="s">
        <v>917</v>
      </c>
      <c r="B86" t="str">
        <f t="shared" si="18"/>
        <v>Eternal Sunshine of the Spotless Mind</v>
      </c>
      <c r="C86" t="s">
        <v>918</v>
      </c>
      <c r="D86" t="s">
        <v>2630</v>
      </c>
      <c r="E86" t="s">
        <v>919</v>
      </c>
      <c r="F86" t="s">
        <v>3488</v>
      </c>
      <c r="G86" t="str">
        <f t="shared" si="19"/>
        <v xml:space="preserve">R | </v>
      </c>
      <c r="H86" t="str">
        <f t="shared" si="20"/>
        <v>1h 48min | Drama, Romance, Sci-Fi | 19 March 2004 (USA)</v>
      </c>
      <c r="I86" t="str">
        <f t="shared" si="21"/>
        <v xml:space="preserve">1h 48min </v>
      </c>
      <c r="J86" t="str">
        <f t="shared" si="22"/>
        <v xml:space="preserve">1h 48min | </v>
      </c>
      <c r="K86" t="str">
        <f t="shared" si="23"/>
        <v>Drama, Romance, Sci-Fi | 19 March 2004 (USA)</v>
      </c>
      <c r="L86" t="str">
        <f t="shared" si="24"/>
        <v xml:space="preserve">Drama, Romance, Sci-Fi </v>
      </c>
      <c r="M86" t="str">
        <f t="shared" si="25"/>
        <v xml:space="preserve">Drama, Romance, Sci-Fi | </v>
      </c>
      <c r="N86" t="str">
        <f t="shared" si="26"/>
        <v>19 March 2004 (USA)</v>
      </c>
      <c r="O86" t="str">
        <f t="shared" si="27"/>
        <v>19 March 2004</v>
      </c>
      <c r="P86" t="str">
        <f t="shared" si="28"/>
        <v xml:space="preserve"> (USA)</v>
      </c>
      <c r="Q86" t="str">
        <f t="shared" si="29"/>
        <v xml:space="preserve"> USA)</v>
      </c>
      <c r="R86" t="str">
        <f t="shared" si="30"/>
        <v xml:space="preserve"> USA</v>
      </c>
      <c r="S86" t="str">
        <f t="shared" si="31"/>
        <v>USA</v>
      </c>
      <c r="T86" t="s">
        <v>920</v>
      </c>
      <c r="U86" t="str">
        <f t="shared" si="32"/>
        <v>108</v>
      </c>
      <c r="V86" t="s">
        <v>921</v>
      </c>
      <c r="W86" t="str">
        <f t="shared" si="33"/>
        <v>Charlie Kaufman (story), Michel Gondry (story) | 2 more credits Â»</v>
      </c>
      <c r="X86" t="s">
        <v>922</v>
      </c>
      <c r="Y86" t="s">
        <v>923</v>
      </c>
      <c r="Z86" t="s">
        <v>924</v>
      </c>
      <c r="AA86" t="s">
        <v>925</v>
      </c>
      <c r="AB86" t="s">
        <v>926</v>
      </c>
      <c r="AC86" t="s">
        <v>927</v>
      </c>
      <c r="AD86" s="1" t="str">
        <f t="shared" si="3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AE86" t="s">
        <v>928</v>
      </c>
      <c r="AF86" s="1" t="str">
        <f t="shared" si="35"/>
        <v>http://www.imdb.com/title/tt0338013/</v>
      </c>
    </row>
    <row r="87" spans="1:32" x14ac:dyDescent="0.25">
      <c r="A87" t="s">
        <v>929</v>
      </c>
      <c r="B87" t="str">
        <f t="shared" si="18"/>
        <v>Deadpool</v>
      </c>
      <c r="C87" t="s">
        <v>930</v>
      </c>
      <c r="D87" t="s">
        <v>2631</v>
      </c>
      <c r="E87" t="s">
        <v>931</v>
      </c>
      <c r="F87" t="s">
        <v>3488</v>
      </c>
      <c r="G87" t="str">
        <f t="shared" si="19"/>
        <v xml:space="preserve">R | </v>
      </c>
      <c r="H87" t="str">
        <f t="shared" si="20"/>
        <v>1h 48min | Action, Adventure, Comedy | 12 February 2016 (USA)</v>
      </c>
      <c r="I87" t="str">
        <f t="shared" si="21"/>
        <v xml:space="preserve">1h 48min </v>
      </c>
      <c r="J87" t="str">
        <f t="shared" si="22"/>
        <v xml:space="preserve">1h 48min | </v>
      </c>
      <c r="K87" t="str">
        <f t="shared" si="23"/>
        <v>Action, Adventure, Comedy | 12 February 2016 (USA)</v>
      </c>
      <c r="L87" t="str">
        <f t="shared" si="24"/>
        <v xml:space="preserve">Action, Adventure, Comedy </v>
      </c>
      <c r="M87" t="str">
        <f t="shared" si="25"/>
        <v xml:space="preserve">Action, Adventure, Comedy | </v>
      </c>
      <c r="N87" t="str">
        <f t="shared" si="26"/>
        <v>12 February 2016 (USA)</v>
      </c>
      <c r="O87" t="str">
        <f t="shared" si="27"/>
        <v>12 February 2016</v>
      </c>
      <c r="P87" t="str">
        <f t="shared" si="28"/>
        <v xml:space="preserve"> (USA)</v>
      </c>
      <c r="Q87" t="str">
        <f t="shared" si="29"/>
        <v xml:space="preserve"> USA)</v>
      </c>
      <c r="R87" t="str">
        <f t="shared" si="30"/>
        <v xml:space="preserve"> USA</v>
      </c>
      <c r="S87" t="str">
        <f t="shared" si="31"/>
        <v>USA</v>
      </c>
      <c r="T87" t="s">
        <v>920</v>
      </c>
      <c r="U87" t="str">
        <f t="shared" si="32"/>
        <v>108</v>
      </c>
      <c r="V87" t="s">
        <v>932</v>
      </c>
      <c r="W87" t="str">
        <f t="shared" si="33"/>
        <v>Rhett Reese, Paul Wernick | 2 more credits Â»</v>
      </c>
      <c r="X87" t="s">
        <v>933</v>
      </c>
      <c r="Y87" t="s">
        <v>934</v>
      </c>
      <c r="Z87" t="s">
        <v>935</v>
      </c>
      <c r="AA87" t="s">
        <v>936</v>
      </c>
      <c r="AB87" t="s">
        <v>937</v>
      </c>
      <c r="AC87" t="s">
        <v>938</v>
      </c>
      <c r="AD87" s="1" t="str">
        <f t="shared" si="3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AE87" t="s">
        <v>939</v>
      </c>
      <c r="AF87" s="1" t="str">
        <f t="shared" si="35"/>
        <v>http://www.imdb.com/title/tt1431045/</v>
      </c>
    </row>
    <row r="88" spans="1:32" x14ac:dyDescent="0.25">
      <c r="A88" t="s">
        <v>940</v>
      </c>
      <c r="B88" t="str">
        <f t="shared" si="18"/>
        <v>Star Wars: Episode VII - The Force Awakens</v>
      </c>
      <c r="C88" t="s">
        <v>941</v>
      </c>
      <c r="D88" t="s">
        <v>2632</v>
      </c>
      <c r="E88" t="s">
        <v>942</v>
      </c>
      <c r="F88" t="s">
        <v>3489</v>
      </c>
      <c r="G88" t="str">
        <f t="shared" si="19"/>
        <v xml:space="preserve">PG-13 | </v>
      </c>
      <c r="H88" t="str">
        <f t="shared" si="20"/>
        <v>2h 15min | Action, Adventure, Fantasy | 18 December 2015 (USA)</v>
      </c>
      <c r="I88" t="str">
        <f t="shared" si="21"/>
        <v xml:space="preserve">2h 15min </v>
      </c>
      <c r="J88" t="str">
        <f t="shared" si="22"/>
        <v xml:space="preserve">2h 15min | </v>
      </c>
      <c r="K88" t="str">
        <f t="shared" si="23"/>
        <v>Action, Adventure, Fantasy | 18 December 2015 (USA)</v>
      </c>
      <c r="L88" t="str">
        <f t="shared" si="24"/>
        <v xml:space="preserve">Action, Adventure, Fantasy </v>
      </c>
      <c r="M88" t="str">
        <f t="shared" si="25"/>
        <v xml:space="preserve">Action, Adventure, Fantasy | </v>
      </c>
      <c r="N88" t="str">
        <f t="shared" si="26"/>
        <v>18 December 2015 (USA)</v>
      </c>
      <c r="O88" t="str">
        <f t="shared" si="27"/>
        <v>18 December 2015</v>
      </c>
      <c r="P88" t="str">
        <f t="shared" si="28"/>
        <v xml:space="preserve"> (USA)</v>
      </c>
      <c r="Q88" t="str">
        <f t="shared" si="29"/>
        <v xml:space="preserve"> USA)</v>
      </c>
      <c r="R88" t="str">
        <f t="shared" si="30"/>
        <v xml:space="preserve"> USA</v>
      </c>
      <c r="S88" t="str">
        <f t="shared" si="31"/>
        <v>USA</v>
      </c>
      <c r="T88" t="s">
        <v>943</v>
      </c>
      <c r="U88" t="str">
        <f t="shared" si="32"/>
        <v>135</v>
      </c>
      <c r="V88" t="s">
        <v>944</v>
      </c>
      <c r="W88" t="str">
        <f t="shared" si="33"/>
        <v>Lawrence Kasdan, J.J. Abrams | 2 more credits Â»</v>
      </c>
      <c r="X88" t="s">
        <v>945</v>
      </c>
      <c r="Y88" t="s">
        <v>946</v>
      </c>
      <c r="Z88" t="s">
        <v>947</v>
      </c>
      <c r="AA88" t="s">
        <v>948</v>
      </c>
      <c r="AB88" t="s">
        <v>142</v>
      </c>
      <c r="AC88" t="s">
        <v>949</v>
      </c>
      <c r="AD88" s="1" t="str">
        <f t="shared" si="3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AE88" t="s">
        <v>950</v>
      </c>
      <c r="AF88" s="1" t="str">
        <f t="shared" si="35"/>
        <v>http://www.imdb.com/title/tt2488496/</v>
      </c>
    </row>
    <row r="89" spans="1:32" x14ac:dyDescent="0.25">
      <c r="A89" t="s">
        <v>951</v>
      </c>
      <c r="B89" t="str">
        <f t="shared" si="18"/>
        <v>Full Metal Jacket</v>
      </c>
      <c r="C89" t="s">
        <v>552</v>
      </c>
      <c r="D89" t="s">
        <v>2611</v>
      </c>
      <c r="E89" t="s">
        <v>952</v>
      </c>
      <c r="F89" t="s">
        <v>3488</v>
      </c>
      <c r="G89" t="str">
        <f t="shared" si="19"/>
        <v xml:space="preserve">R | </v>
      </c>
      <c r="H89" t="str">
        <f t="shared" si="20"/>
        <v>1h 56min | Drama, War | 10 July 1987 (USA)</v>
      </c>
      <c r="I89" t="str">
        <f t="shared" si="21"/>
        <v xml:space="preserve">1h 56min </v>
      </c>
      <c r="J89" t="str">
        <f t="shared" si="22"/>
        <v xml:space="preserve">1h 56min | </v>
      </c>
      <c r="K89" t="str">
        <f t="shared" si="23"/>
        <v>Drama, War | 10 July 1987 (USA)</v>
      </c>
      <c r="L89" t="str">
        <f t="shared" si="24"/>
        <v xml:space="preserve">Drama, War </v>
      </c>
      <c r="M89" t="str">
        <f t="shared" si="25"/>
        <v xml:space="preserve">Drama, War | </v>
      </c>
      <c r="N89" t="str">
        <f t="shared" si="26"/>
        <v>10 July 1987 (USA)</v>
      </c>
      <c r="O89" t="str">
        <f t="shared" si="27"/>
        <v>10 July 1987</v>
      </c>
      <c r="P89" t="str">
        <f t="shared" si="28"/>
        <v xml:space="preserve"> (USA)</v>
      </c>
      <c r="Q89" t="str">
        <f t="shared" si="29"/>
        <v xml:space="preserve"> USA)</v>
      </c>
      <c r="R89" t="str">
        <f t="shared" si="30"/>
        <v xml:space="preserve"> USA</v>
      </c>
      <c r="S89" t="str">
        <f t="shared" si="31"/>
        <v>USA</v>
      </c>
      <c r="T89" t="s">
        <v>291</v>
      </c>
      <c r="U89" t="str">
        <f t="shared" si="32"/>
        <v>116</v>
      </c>
      <c r="V89" t="s">
        <v>953</v>
      </c>
      <c r="W89" t="str">
        <f t="shared" si="33"/>
        <v>Gustav Hasford (novel), Stanley Kubrick (screenplay) | 2 more credits Â»</v>
      </c>
      <c r="X89" t="s">
        <v>954</v>
      </c>
      <c r="Y89" t="s">
        <v>955</v>
      </c>
      <c r="Z89" t="s">
        <v>87</v>
      </c>
      <c r="AA89" t="s">
        <v>956</v>
      </c>
      <c r="AB89" t="s">
        <v>538</v>
      </c>
      <c r="AC89" t="s">
        <v>957</v>
      </c>
      <c r="AD89" s="1" t="str">
        <f t="shared" si="3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AE89" t="s">
        <v>958</v>
      </c>
      <c r="AF89" s="1" t="str">
        <f t="shared" si="35"/>
        <v>http://www.imdb.com/title/tt0093058/</v>
      </c>
    </row>
    <row r="90" spans="1:32" x14ac:dyDescent="0.25">
      <c r="A90" t="s">
        <v>959</v>
      </c>
      <c r="B90" t="str">
        <f t="shared" si="18"/>
        <v>Amadeus</v>
      </c>
      <c r="C90" t="s">
        <v>178</v>
      </c>
      <c r="D90" t="s">
        <v>2589</v>
      </c>
      <c r="E90" t="s">
        <v>960</v>
      </c>
      <c r="F90" t="s">
        <v>3488</v>
      </c>
      <c r="G90" t="str">
        <f t="shared" si="19"/>
        <v xml:space="preserve">R | </v>
      </c>
      <c r="H90" t="str">
        <f t="shared" si="20"/>
        <v>2h 40min | Biography, Drama, History | 5 April 1985 (USA)</v>
      </c>
      <c r="I90" t="str">
        <f t="shared" si="21"/>
        <v xml:space="preserve">2h 40min </v>
      </c>
      <c r="J90" t="str">
        <f t="shared" si="22"/>
        <v xml:space="preserve">2h 40min | </v>
      </c>
      <c r="K90" t="str">
        <f t="shared" si="23"/>
        <v>Biography, Drama, History | 5 April 1985 (USA)</v>
      </c>
      <c r="L90" t="str">
        <f t="shared" si="24"/>
        <v xml:space="preserve">Biography, Drama, History </v>
      </c>
      <c r="M90" t="str">
        <f t="shared" si="25"/>
        <v xml:space="preserve">Biography, Drama, History | </v>
      </c>
      <c r="N90" t="str">
        <f t="shared" si="26"/>
        <v>5 April 1985 (USA)</v>
      </c>
      <c r="O90" t="str">
        <f t="shared" si="27"/>
        <v>5 April 1985</v>
      </c>
      <c r="P90" t="str">
        <f t="shared" si="28"/>
        <v xml:space="preserve"> (USA)</v>
      </c>
      <c r="Q90" t="str">
        <f t="shared" si="29"/>
        <v xml:space="preserve"> USA)</v>
      </c>
      <c r="R90" t="str">
        <f t="shared" si="30"/>
        <v xml:space="preserve"> USA</v>
      </c>
      <c r="S90" t="str">
        <f t="shared" si="31"/>
        <v>USA</v>
      </c>
      <c r="T90" t="s">
        <v>961</v>
      </c>
      <c r="U90" t="str">
        <f t="shared" si="32"/>
        <v>160</v>
      </c>
      <c r="V90" t="s">
        <v>962</v>
      </c>
      <c r="W90" t="str">
        <f t="shared" si="33"/>
        <v>Peter Shaffer (original stage play), Peter Shaffer (original screenplay)</v>
      </c>
      <c r="X90" t="s">
        <v>963</v>
      </c>
      <c r="Y90" t="s">
        <v>964</v>
      </c>
      <c r="Z90" t="s">
        <v>965</v>
      </c>
      <c r="AA90" t="s">
        <v>966</v>
      </c>
      <c r="AB90" t="s">
        <v>967</v>
      </c>
      <c r="AC90" t="s">
        <v>968</v>
      </c>
      <c r="AD90" s="1" t="str">
        <f t="shared" si="3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AE90" t="s">
        <v>969</v>
      </c>
      <c r="AF90" s="1" t="str">
        <f t="shared" si="35"/>
        <v>http://www.imdb.com/title/tt0086879/</v>
      </c>
    </row>
    <row r="91" spans="1:32" x14ac:dyDescent="0.25">
      <c r="A91" t="s">
        <v>970</v>
      </c>
      <c r="B91" t="str">
        <f t="shared" si="18"/>
        <v>The Sting</v>
      </c>
      <c r="C91" t="s">
        <v>971</v>
      </c>
      <c r="D91" t="s">
        <v>2633</v>
      </c>
      <c r="E91" t="s">
        <v>972</v>
      </c>
      <c r="F91" t="s">
        <v>3490</v>
      </c>
      <c r="G91" t="str">
        <f t="shared" si="19"/>
        <v xml:space="preserve">PG | </v>
      </c>
      <c r="H91" t="str">
        <f t="shared" si="20"/>
        <v>2h 9min | Comedy, Crime, Drama | 26 December 1973 (UK)</v>
      </c>
      <c r="I91" t="str">
        <f t="shared" si="21"/>
        <v xml:space="preserve">2h 9min </v>
      </c>
      <c r="J91" t="str">
        <f t="shared" si="22"/>
        <v xml:space="preserve">2h 9min | </v>
      </c>
      <c r="K91" t="str">
        <f t="shared" si="23"/>
        <v>Comedy, Crime, Drama | 26 December 1973 (UK)</v>
      </c>
      <c r="L91" t="str">
        <f t="shared" si="24"/>
        <v xml:space="preserve">Comedy, Crime, Drama </v>
      </c>
      <c r="M91" t="str">
        <f t="shared" si="25"/>
        <v xml:space="preserve">Comedy, Crime, Drama | </v>
      </c>
      <c r="N91" t="str">
        <f t="shared" si="26"/>
        <v>26 December 1973 (UK)</v>
      </c>
      <c r="O91" t="str">
        <f t="shared" si="27"/>
        <v>26 December 1973</v>
      </c>
      <c r="P91" t="str">
        <f t="shared" si="28"/>
        <v xml:space="preserve"> (UK)</v>
      </c>
      <c r="Q91" t="str">
        <f t="shared" si="29"/>
        <v xml:space="preserve"> UK)</v>
      </c>
      <c r="R91" t="str">
        <f t="shared" si="30"/>
        <v xml:space="preserve"> UK</v>
      </c>
      <c r="S91" t="str">
        <f t="shared" si="31"/>
        <v>UK</v>
      </c>
      <c r="T91" t="s">
        <v>898</v>
      </c>
      <c r="U91" t="str">
        <f t="shared" si="32"/>
        <v>129</v>
      </c>
      <c r="V91" t="s">
        <v>973</v>
      </c>
      <c r="W91" t="str">
        <f t="shared" si="33"/>
        <v>Writer: David S. Ward</v>
      </c>
      <c r="X91" t="s">
        <v>974</v>
      </c>
      <c r="Y91" t="s">
        <v>975</v>
      </c>
      <c r="Z91" t="s">
        <v>87</v>
      </c>
      <c r="AA91" t="s">
        <v>976</v>
      </c>
      <c r="AB91" t="s">
        <v>977</v>
      </c>
      <c r="AC91" t="s">
        <v>978</v>
      </c>
      <c r="AD91" s="1" t="str">
        <f t="shared" si="34"/>
        <v xml:space="preserve">When a mutual friend is killed by a mob boss, two con men, one experienced and one young try to get even by pulling off the big con on the mob boss. The story unfolds with several twists and last minute alterations. </v>
      </c>
      <c r="AE91" t="s">
        <v>979</v>
      </c>
      <c r="AF91" s="1" t="str">
        <f t="shared" si="35"/>
        <v>http://www.imdb.com/title/tt0070735/</v>
      </c>
    </row>
    <row r="92" spans="1:32" x14ac:dyDescent="0.25">
      <c r="A92" t="s">
        <v>980</v>
      </c>
      <c r="B92" t="str">
        <f t="shared" si="18"/>
        <v>Singin' in the Rain</v>
      </c>
      <c r="C92" t="s">
        <v>981</v>
      </c>
      <c r="D92" t="s">
        <v>2634</v>
      </c>
      <c r="E92" t="s">
        <v>982</v>
      </c>
      <c r="F92" t="s">
        <v>3493</v>
      </c>
      <c r="G92" t="str">
        <f t="shared" si="19"/>
        <v xml:space="preserve">Approved | </v>
      </c>
      <c r="H92" t="str">
        <f t="shared" si="20"/>
        <v>1h 43min | Comedy, Musical, Romance | 11 April 1952 (USA)</v>
      </c>
      <c r="I92" t="str">
        <f t="shared" si="21"/>
        <v xml:space="preserve">1h 43min </v>
      </c>
      <c r="J92" t="str">
        <f t="shared" si="22"/>
        <v xml:space="preserve">1h 43min | </v>
      </c>
      <c r="K92" t="str">
        <f t="shared" si="23"/>
        <v>Comedy, Musical, Romance | 11 April 1952 (USA)</v>
      </c>
      <c r="L92" t="str">
        <f t="shared" si="24"/>
        <v xml:space="preserve">Comedy, Musical, Romance </v>
      </c>
      <c r="M92" t="str">
        <f t="shared" si="25"/>
        <v xml:space="preserve">Comedy, Musical, Romance | </v>
      </c>
      <c r="N92" t="str">
        <f t="shared" si="26"/>
        <v>11 April 1952 (USA)</v>
      </c>
      <c r="O92" t="str">
        <f t="shared" si="27"/>
        <v>11 April 1952</v>
      </c>
      <c r="P92" t="str">
        <f t="shared" si="28"/>
        <v xml:space="preserve"> (USA)</v>
      </c>
      <c r="Q92" t="str">
        <f t="shared" si="29"/>
        <v xml:space="preserve"> USA)</v>
      </c>
      <c r="R92" t="str">
        <f t="shared" si="30"/>
        <v xml:space="preserve"> USA</v>
      </c>
      <c r="S92" t="str">
        <f t="shared" si="31"/>
        <v>USA</v>
      </c>
      <c r="T92" t="s">
        <v>877</v>
      </c>
      <c r="U92" t="str">
        <f t="shared" si="32"/>
        <v>103</v>
      </c>
      <c r="V92" t="s">
        <v>983</v>
      </c>
      <c r="W92" t="str">
        <f t="shared" si="33"/>
        <v>Adolph Green (story), Betty Comden (story)</v>
      </c>
      <c r="X92" t="s">
        <v>984</v>
      </c>
      <c r="Y92" t="s">
        <v>985</v>
      </c>
      <c r="Z92" t="s">
        <v>986</v>
      </c>
      <c r="AA92" t="s">
        <v>987</v>
      </c>
      <c r="AB92" t="s">
        <v>988</v>
      </c>
      <c r="AC92" t="s">
        <v>989</v>
      </c>
      <c r="AD92" s="1" t="str">
        <f t="shared" si="3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AE92" t="s">
        <v>990</v>
      </c>
      <c r="AF92" s="1" t="str">
        <f t="shared" si="35"/>
        <v>http://www.imdb.com/title/tt0045152/</v>
      </c>
    </row>
    <row r="93" spans="1:32" x14ac:dyDescent="0.25">
      <c r="A93" t="s">
        <v>991</v>
      </c>
      <c r="B93" t="str">
        <f t="shared" si="18"/>
        <v>Bicycle Thieves</v>
      </c>
      <c r="C93" t="s">
        <v>992</v>
      </c>
      <c r="D93" t="s">
        <v>2635</v>
      </c>
      <c r="E93" t="s">
        <v>993</v>
      </c>
      <c r="F93" t="s">
        <v>3497</v>
      </c>
      <c r="G93" t="str">
        <f t="shared" si="19"/>
        <v xml:space="preserve">Not Rated | </v>
      </c>
      <c r="H93" t="str">
        <f t="shared" si="20"/>
        <v>1h 29min | Drama | 13 December 1949 (USA)</v>
      </c>
      <c r="I93" t="str">
        <f t="shared" si="21"/>
        <v xml:space="preserve">1h 29min </v>
      </c>
      <c r="J93" t="str">
        <f t="shared" si="22"/>
        <v xml:space="preserve">1h 29min | </v>
      </c>
      <c r="K93" t="str">
        <f t="shared" si="23"/>
        <v>Drama | 13 December 1949 (USA)</v>
      </c>
      <c r="L93" t="str">
        <f t="shared" si="24"/>
        <v xml:space="preserve">Drama </v>
      </c>
      <c r="M93" t="str">
        <f t="shared" si="25"/>
        <v xml:space="preserve">Drama | </v>
      </c>
      <c r="N93" t="str">
        <f t="shared" si="26"/>
        <v>13 December 1949 (USA)</v>
      </c>
      <c r="O93" t="str">
        <f t="shared" si="27"/>
        <v>13 December 1949</v>
      </c>
      <c r="P93" t="str">
        <f t="shared" si="28"/>
        <v xml:space="preserve"> (USA)</v>
      </c>
      <c r="Q93" t="str">
        <f t="shared" si="29"/>
        <v xml:space="preserve"> USA)</v>
      </c>
      <c r="R93" t="str">
        <f t="shared" si="30"/>
        <v xml:space="preserve"> USA</v>
      </c>
      <c r="S93" t="str">
        <f t="shared" si="31"/>
        <v>USA</v>
      </c>
      <c r="T93" t="s">
        <v>575</v>
      </c>
      <c r="U93" t="str">
        <f t="shared" si="32"/>
        <v>89</v>
      </c>
      <c r="V93" t="s">
        <v>994</v>
      </c>
      <c r="W93" t="str">
        <f t="shared" si="33"/>
        <v>Cesare Zavattini (story), Luigi Bartolini (novel) | 7 more credits Â»</v>
      </c>
      <c r="X93" t="s">
        <v>995</v>
      </c>
      <c r="Y93" t="s">
        <v>996</v>
      </c>
      <c r="Z93" t="s">
        <v>997</v>
      </c>
      <c r="AA93" t="s">
        <v>998</v>
      </c>
      <c r="AC93" t="s">
        <v>999</v>
      </c>
      <c r="AD93" s="1" t="str">
        <f t="shared" si="3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AE93" t="s">
        <v>1000</v>
      </c>
      <c r="AF93" s="1" t="str">
        <f t="shared" si="35"/>
        <v>http://www.imdb.com/title/tt0040522/</v>
      </c>
    </row>
    <row r="94" spans="1:32" x14ac:dyDescent="0.25">
      <c r="A94" t="s">
        <v>1001</v>
      </c>
      <c r="B94" t="str">
        <f t="shared" si="18"/>
        <v>2001: A Space Odyssey</v>
      </c>
      <c r="C94" t="s">
        <v>552</v>
      </c>
      <c r="D94" t="s">
        <v>2611</v>
      </c>
      <c r="E94" t="s">
        <v>1002</v>
      </c>
      <c r="F94" t="s">
        <v>3494</v>
      </c>
      <c r="G94" t="str">
        <f t="shared" si="19"/>
        <v xml:space="preserve">G | </v>
      </c>
      <c r="H94" t="str">
        <f t="shared" si="20"/>
        <v>2h 29min | Mystery, Sci-Fi | 15 May 1968 (UK)</v>
      </c>
      <c r="I94" t="str">
        <f t="shared" si="21"/>
        <v xml:space="preserve">2h 29min </v>
      </c>
      <c r="J94" t="str">
        <f t="shared" si="22"/>
        <v xml:space="preserve">2h 29min | </v>
      </c>
      <c r="K94" t="str">
        <f t="shared" si="23"/>
        <v>Mystery, Sci-Fi | 15 May 1968 (UK)</v>
      </c>
      <c r="L94" t="str">
        <f t="shared" si="24"/>
        <v xml:space="preserve">Mystery, Sci-Fi </v>
      </c>
      <c r="M94" t="str">
        <f t="shared" si="25"/>
        <v xml:space="preserve">Mystery, Sci-Fi | </v>
      </c>
      <c r="N94" t="str">
        <f t="shared" si="26"/>
        <v>15 May 1968 (UK)</v>
      </c>
      <c r="O94" t="str">
        <f t="shared" si="27"/>
        <v>15 May 1968</v>
      </c>
      <c r="P94" t="str">
        <f t="shared" si="28"/>
        <v xml:space="preserve"> (UK)</v>
      </c>
      <c r="Q94" t="str">
        <f t="shared" si="29"/>
        <v xml:space="preserve"> UK)</v>
      </c>
      <c r="R94" t="str">
        <f t="shared" si="30"/>
        <v xml:space="preserve"> UK</v>
      </c>
      <c r="S94" t="str">
        <f t="shared" si="31"/>
        <v>UK</v>
      </c>
      <c r="T94" t="s">
        <v>776</v>
      </c>
      <c r="U94" t="str">
        <f t="shared" si="32"/>
        <v>149</v>
      </c>
      <c r="V94" t="s">
        <v>1003</v>
      </c>
      <c r="W94" t="str">
        <f t="shared" si="33"/>
        <v>Stanley Kubrick (screenplay), Arthur C. Clarke (screenplay)</v>
      </c>
      <c r="X94" t="s">
        <v>1004</v>
      </c>
      <c r="Y94" t="s">
        <v>1005</v>
      </c>
      <c r="Z94" t="s">
        <v>87</v>
      </c>
      <c r="AA94" t="s">
        <v>1006</v>
      </c>
      <c r="AB94" t="s">
        <v>1007</v>
      </c>
      <c r="AC94" t="s">
        <v>1008</v>
      </c>
      <c r="AD94" s="1" t="str">
        <f t="shared" si="3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AE94" t="s">
        <v>1009</v>
      </c>
      <c r="AF94" s="1" t="str">
        <f t="shared" si="35"/>
        <v>http://www.imdb.com/title/tt0062622/</v>
      </c>
    </row>
    <row r="95" spans="1:32" x14ac:dyDescent="0.25">
      <c r="A95" t="s">
        <v>1010</v>
      </c>
      <c r="B95" t="str">
        <f t="shared" si="18"/>
        <v>Snatch.</v>
      </c>
      <c r="C95" t="s">
        <v>1011</v>
      </c>
      <c r="D95" t="s">
        <v>2636</v>
      </c>
      <c r="E95" t="s">
        <v>1012</v>
      </c>
      <c r="F95" t="s">
        <v>3488</v>
      </c>
      <c r="G95" t="str">
        <f t="shared" si="19"/>
        <v xml:space="preserve">R | </v>
      </c>
      <c r="H95" t="str">
        <f t="shared" si="20"/>
        <v>1h 42min | Comedy, Crime | 19 January 2001 (USA)</v>
      </c>
      <c r="I95" t="str">
        <f t="shared" si="21"/>
        <v xml:space="preserve">1h 42min </v>
      </c>
      <c r="J95" t="str">
        <f t="shared" si="22"/>
        <v xml:space="preserve">1h 42min | </v>
      </c>
      <c r="K95" t="str">
        <f t="shared" si="23"/>
        <v>Comedy, Crime | 19 January 2001 (USA)</v>
      </c>
      <c r="L95" t="str">
        <f t="shared" si="24"/>
        <v xml:space="preserve">Comedy, Crime </v>
      </c>
      <c r="M95" t="str">
        <f t="shared" si="25"/>
        <v xml:space="preserve">Comedy, Crime | </v>
      </c>
      <c r="N95" t="str">
        <f t="shared" si="26"/>
        <v>19 January 2001 (USA)</v>
      </c>
      <c r="O95" t="str">
        <f t="shared" si="27"/>
        <v>19 January 2001</v>
      </c>
      <c r="P95" t="str">
        <f t="shared" si="28"/>
        <v xml:space="preserve"> (USA)</v>
      </c>
      <c r="Q95" t="str">
        <f t="shared" si="29"/>
        <v xml:space="preserve"> USA)</v>
      </c>
      <c r="R95" t="str">
        <f t="shared" si="30"/>
        <v xml:space="preserve"> USA</v>
      </c>
      <c r="S95" t="str">
        <f t="shared" si="31"/>
        <v>USA</v>
      </c>
      <c r="T95" t="s">
        <v>1013</v>
      </c>
      <c r="U95" t="str">
        <f t="shared" si="32"/>
        <v>104</v>
      </c>
      <c r="V95" t="s">
        <v>1014</v>
      </c>
      <c r="W95" t="str">
        <f t="shared" si="33"/>
        <v>Writer: Guy Ritchie</v>
      </c>
      <c r="X95" t="s">
        <v>1015</v>
      </c>
      <c r="Y95" t="s">
        <v>1016</v>
      </c>
      <c r="Z95" t="s">
        <v>1017</v>
      </c>
      <c r="AA95" t="s">
        <v>1018</v>
      </c>
      <c r="AB95" t="s">
        <v>1019</v>
      </c>
      <c r="AC95" t="s">
        <v>1020</v>
      </c>
      <c r="AD95" s="1" t="str">
        <f t="shared" si="3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AE95" t="s">
        <v>1021</v>
      </c>
      <c r="AF95" s="1" t="str">
        <f t="shared" si="35"/>
        <v>http://www.imdb.com/title/tt0208092/</v>
      </c>
    </row>
    <row r="96" spans="1:32" x14ac:dyDescent="0.25">
      <c r="A96" t="s">
        <v>1022</v>
      </c>
      <c r="B96" t="str">
        <f t="shared" si="18"/>
        <v>Monty Python and the Holy Grail</v>
      </c>
      <c r="C96" t="s">
        <v>1023</v>
      </c>
      <c r="D96" t="s">
        <v>2637</v>
      </c>
      <c r="E96" t="s">
        <v>1024</v>
      </c>
      <c r="F96" t="s">
        <v>3490</v>
      </c>
      <c r="G96" t="str">
        <f t="shared" si="19"/>
        <v xml:space="preserve">PG | </v>
      </c>
      <c r="H96" t="str">
        <f t="shared" si="20"/>
        <v>1h 31min | Adventure, Comedy, Fantasy | 23 May 1975 (UK)</v>
      </c>
      <c r="I96" t="str">
        <f t="shared" si="21"/>
        <v xml:space="preserve">1h 31min </v>
      </c>
      <c r="J96" t="str">
        <f t="shared" si="22"/>
        <v xml:space="preserve">1h 31min | </v>
      </c>
      <c r="K96" t="str">
        <f t="shared" si="23"/>
        <v>Adventure, Comedy, Fantasy | 23 May 1975 (UK)</v>
      </c>
      <c r="L96" t="str">
        <f t="shared" si="24"/>
        <v xml:space="preserve">Adventure, Comedy, Fantasy </v>
      </c>
      <c r="M96" t="str">
        <f t="shared" si="25"/>
        <v xml:space="preserve">Adventure, Comedy, Fantasy | </v>
      </c>
      <c r="N96" t="str">
        <f t="shared" si="26"/>
        <v>23 May 1975 (UK)</v>
      </c>
      <c r="O96" t="str">
        <f t="shared" si="27"/>
        <v>23 May 1975</v>
      </c>
      <c r="P96" t="str">
        <f t="shared" si="28"/>
        <v xml:space="preserve"> (UK)</v>
      </c>
      <c r="Q96" t="str">
        <f t="shared" si="29"/>
        <v xml:space="preserve"> UK)</v>
      </c>
      <c r="R96" t="str">
        <f t="shared" si="30"/>
        <v xml:space="preserve"> UK</v>
      </c>
      <c r="S96" t="str">
        <f t="shared" si="31"/>
        <v>UK</v>
      </c>
      <c r="T96" t="s">
        <v>1025</v>
      </c>
      <c r="U96" t="str">
        <f t="shared" si="32"/>
        <v>91</v>
      </c>
      <c r="V96" t="s">
        <v>1026</v>
      </c>
      <c r="W96" t="str">
        <f t="shared" si="33"/>
        <v>Graham Chapman, John Cleese | 4 more credits Â»</v>
      </c>
      <c r="X96" t="s">
        <v>1027</v>
      </c>
      <c r="Y96" t="s">
        <v>1028</v>
      </c>
      <c r="Z96" t="s">
        <v>1029</v>
      </c>
      <c r="AA96" t="s">
        <v>1030</v>
      </c>
      <c r="AB96" t="s">
        <v>1031</v>
      </c>
      <c r="AC96" t="s">
        <v>1032</v>
      </c>
      <c r="AD96" s="1" t="str">
        <f t="shared" si="3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AE96" t="s">
        <v>1033</v>
      </c>
      <c r="AF96" s="1" t="str">
        <f t="shared" si="35"/>
        <v>http://www.imdb.com/title/tt0071853/</v>
      </c>
    </row>
    <row r="97" spans="1:32" x14ac:dyDescent="0.25">
      <c r="A97" t="s">
        <v>1034</v>
      </c>
      <c r="B97" t="str">
        <f t="shared" si="18"/>
        <v>Toy Story</v>
      </c>
      <c r="C97" t="s">
        <v>1035</v>
      </c>
      <c r="D97" t="s">
        <v>2638</v>
      </c>
      <c r="E97" t="s">
        <v>1036</v>
      </c>
      <c r="F97" t="s">
        <v>3494</v>
      </c>
      <c r="G97" t="str">
        <f t="shared" si="19"/>
        <v xml:space="preserve">G | </v>
      </c>
      <c r="H97" t="str">
        <f t="shared" si="20"/>
        <v>1h 21min | Animation, Adventure, Comedy | 22 November 1995 (USA)</v>
      </c>
      <c r="I97" t="str">
        <f t="shared" si="21"/>
        <v xml:space="preserve">1h 21min </v>
      </c>
      <c r="J97" t="str">
        <f t="shared" si="22"/>
        <v xml:space="preserve">1h 21min | </v>
      </c>
      <c r="K97" t="str">
        <f t="shared" si="23"/>
        <v>Animation, Adventure, Comedy | 22 November 1995 (USA)</v>
      </c>
      <c r="L97" t="str">
        <f t="shared" si="24"/>
        <v xml:space="preserve">Animation, Adventure, Comedy </v>
      </c>
      <c r="M97" t="str">
        <f t="shared" si="25"/>
        <v xml:space="preserve">Animation, Adventure, Comedy | </v>
      </c>
      <c r="N97" t="str">
        <f t="shared" si="26"/>
        <v>22 November 1995 (USA)</v>
      </c>
      <c r="O97" t="str">
        <f t="shared" si="27"/>
        <v>22 November 1995</v>
      </c>
      <c r="P97" t="str">
        <f t="shared" si="28"/>
        <v xml:space="preserve"> (USA)</v>
      </c>
      <c r="Q97" t="str">
        <f t="shared" si="29"/>
        <v xml:space="preserve"> USA)</v>
      </c>
      <c r="R97" t="str">
        <f t="shared" si="30"/>
        <v xml:space="preserve"> USA</v>
      </c>
      <c r="S97" t="str">
        <f t="shared" si="31"/>
        <v>USA</v>
      </c>
      <c r="T97" t="s">
        <v>1037</v>
      </c>
      <c r="U97" t="str">
        <f t="shared" si="32"/>
        <v>81</v>
      </c>
      <c r="V97" t="s">
        <v>1038</v>
      </c>
      <c r="W97" t="str">
        <f t="shared" si="33"/>
        <v>John Lasseter (original story by), Pete Docter (original story by) | 6 more credits Â»</v>
      </c>
      <c r="X97" t="s">
        <v>1039</v>
      </c>
      <c r="Y97" t="s">
        <v>1040</v>
      </c>
      <c r="Z97" t="s">
        <v>1041</v>
      </c>
      <c r="AA97" t="s">
        <v>1042</v>
      </c>
      <c r="AB97" t="s">
        <v>883</v>
      </c>
      <c r="AC97" t="s">
        <v>1043</v>
      </c>
      <c r="AD97" s="1" t="str">
        <f t="shared" si="3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AE97" t="s">
        <v>1044</v>
      </c>
      <c r="AF97" s="1" t="str">
        <f t="shared" si="35"/>
        <v>http://www.imdb.com/title/tt0114709/</v>
      </c>
    </row>
    <row r="98" spans="1:32" x14ac:dyDescent="0.25">
      <c r="A98" t="s">
        <v>1045</v>
      </c>
      <c r="B98" t="str">
        <f t="shared" si="18"/>
        <v>The Kid</v>
      </c>
      <c r="C98" t="s">
        <v>431</v>
      </c>
      <c r="D98" t="s">
        <v>2605</v>
      </c>
      <c r="E98" t="s">
        <v>1046</v>
      </c>
      <c r="F98" t="s">
        <v>3497</v>
      </c>
      <c r="G98" t="str">
        <f t="shared" si="19"/>
        <v xml:space="preserve">Not Rated | </v>
      </c>
      <c r="H98" t="str">
        <f t="shared" si="20"/>
        <v>1h 8min | Comedy, Drama, Family | 6 February 1921 (USA)</v>
      </c>
      <c r="I98" t="str">
        <f t="shared" si="21"/>
        <v xml:space="preserve">1h 8min </v>
      </c>
      <c r="J98" t="str">
        <f t="shared" si="22"/>
        <v xml:space="preserve">1h 8min | </v>
      </c>
      <c r="K98" t="str">
        <f t="shared" si="23"/>
        <v>Comedy, Drama, Family | 6 February 1921 (USA)</v>
      </c>
      <c r="L98" t="str">
        <f t="shared" si="24"/>
        <v xml:space="preserve">Comedy, Drama, Family </v>
      </c>
      <c r="M98" t="str">
        <f t="shared" si="25"/>
        <v xml:space="preserve">Comedy, Drama, Family | </v>
      </c>
      <c r="N98" t="str">
        <f t="shared" si="26"/>
        <v>6 February 1921 (USA)</v>
      </c>
      <c r="O98" t="str">
        <f t="shared" si="27"/>
        <v>6 February 1921</v>
      </c>
      <c r="P98" t="str">
        <f t="shared" si="28"/>
        <v xml:space="preserve"> (USA)</v>
      </c>
      <c r="Q98" t="str">
        <f t="shared" si="29"/>
        <v xml:space="preserve"> USA)</v>
      </c>
      <c r="R98" t="str">
        <f t="shared" si="30"/>
        <v xml:space="preserve"> USA</v>
      </c>
      <c r="S98" t="str">
        <f t="shared" si="31"/>
        <v>USA</v>
      </c>
      <c r="T98" t="s">
        <v>1047</v>
      </c>
      <c r="U98" t="str">
        <f t="shared" si="32"/>
        <v>68</v>
      </c>
      <c r="V98" t="s">
        <v>433</v>
      </c>
      <c r="W98" t="str">
        <f t="shared" si="33"/>
        <v>Writer: Charles Chaplin (as Charlie Chaplin)</v>
      </c>
      <c r="X98" t="s">
        <v>1048</v>
      </c>
      <c r="Y98" t="s">
        <v>1049</v>
      </c>
      <c r="Z98" t="s">
        <v>87</v>
      </c>
      <c r="AA98" t="s">
        <v>1050</v>
      </c>
      <c r="AB98" t="s">
        <v>1051</v>
      </c>
      <c r="AC98" t="s">
        <v>1052</v>
      </c>
      <c r="AD98" s="1" t="str">
        <f t="shared" si="3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AE98" t="s">
        <v>1053</v>
      </c>
      <c r="AF98" s="1" t="str">
        <f t="shared" si="35"/>
        <v>http://www.imdb.com/title/tt0012349/</v>
      </c>
    </row>
    <row r="99" spans="1:32" x14ac:dyDescent="0.25">
      <c r="A99" t="s">
        <v>1054</v>
      </c>
      <c r="B99" t="str">
        <f t="shared" si="18"/>
        <v>Inglourious Basterds</v>
      </c>
      <c r="C99" t="s">
        <v>1055</v>
      </c>
      <c r="D99" t="s">
        <v>2639</v>
      </c>
      <c r="E99" t="s">
        <v>1056</v>
      </c>
      <c r="F99" t="s">
        <v>3488</v>
      </c>
      <c r="G99" t="str">
        <f t="shared" si="19"/>
        <v xml:space="preserve">R | </v>
      </c>
      <c r="H99" t="str">
        <f t="shared" si="20"/>
        <v>2h 33min | Adventure, Drama, War | 21 August 2009 (USA)</v>
      </c>
      <c r="I99" t="str">
        <f t="shared" si="21"/>
        <v xml:space="preserve">2h 33min </v>
      </c>
      <c r="J99" t="str">
        <f t="shared" si="22"/>
        <v xml:space="preserve">2h 33min | </v>
      </c>
      <c r="K99" t="str">
        <f t="shared" si="23"/>
        <v>Adventure, Drama, War | 21 August 2009 (USA)</v>
      </c>
      <c r="L99" t="str">
        <f t="shared" si="24"/>
        <v xml:space="preserve">Adventure, Drama, War </v>
      </c>
      <c r="M99" t="str">
        <f t="shared" si="25"/>
        <v xml:space="preserve">Adventure, Drama, War | </v>
      </c>
      <c r="N99" t="str">
        <f t="shared" si="26"/>
        <v>21 August 2009 (USA)</v>
      </c>
      <c r="O99" t="str">
        <f t="shared" si="27"/>
        <v>21 August 2009</v>
      </c>
      <c r="P99" t="str">
        <f t="shared" si="28"/>
        <v xml:space="preserve"> (USA)</v>
      </c>
      <c r="Q99" t="str">
        <f t="shared" si="29"/>
        <v xml:space="preserve"> USA)</v>
      </c>
      <c r="R99" t="str">
        <f t="shared" si="30"/>
        <v xml:space="preserve"> USA</v>
      </c>
      <c r="S99" t="str">
        <f t="shared" si="31"/>
        <v>USA</v>
      </c>
      <c r="T99" t="s">
        <v>532</v>
      </c>
      <c r="U99" t="str">
        <f t="shared" si="32"/>
        <v>153</v>
      </c>
      <c r="V99" t="s">
        <v>627</v>
      </c>
      <c r="W99" t="str">
        <f t="shared" si="33"/>
        <v>Writer: Quentin Tarantino</v>
      </c>
      <c r="X99" t="s">
        <v>1057</v>
      </c>
      <c r="Y99" t="s">
        <v>1058</v>
      </c>
      <c r="Z99" t="s">
        <v>1059</v>
      </c>
      <c r="AA99" t="s">
        <v>1060</v>
      </c>
      <c r="AB99" t="s">
        <v>1061</v>
      </c>
      <c r="AC99" t="s">
        <v>1062</v>
      </c>
      <c r="AD99" s="1" t="str">
        <f t="shared" si="3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AE99" t="s">
        <v>1063</v>
      </c>
      <c r="AF99" s="1" t="str">
        <f t="shared" si="35"/>
        <v>http://www.imdb.com/title/tt0361748/</v>
      </c>
    </row>
    <row r="100" spans="1:32" x14ac:dyDescent="0.25">
      <c r="A100" t="s">
        <v>1064</v>
      </c>
      <c r="B100" t="str">
        <f t="shared" si="18"/>
        <v>L.A. Confidential</v>
      </c>
      <c r="C100" t="s">
        <v>1065</v>
      </c>
      <c r="D100" t="s">
        <v>2640</v>
      </c>
      <c r="E100" t="s">
        <v>1066</v>
      </c>
      <c r="F100" t="s">
        <v>3488</v>
      </c>
      <c r="G100" t="str">
        <f t="shared" si="19"/>
        <v xml:space="preserve">R | </v>
      </c>
      <c r="H100" t="str">
        <f t="shared" si="20"/>
        <v>2h 18min | Crime, Drama, Mystery | 19 September 1997 (USA)</v>
      </c>
      <c r="I100" t="str">
        <f t="shared" si="21"/>
        <v xml:space="preserve">2h 18min </v>
      </c>
      <c r="J100" t="str">
        <f t="shared" si="22"/>
        <v xml:space="preserve">2h 18min | </v>
      </c>
      <c r="K100" t="str">
        <f t="shared" si="23"/>
        <v>Crime, Drama, Mystery | 19 September 1997 (USA)</v>
      </c>
      <c r="L100" t="str">
        <f t="shared" si="24"/>
        <v xml:space="preserve">Crime, Drama, Mystery </v>
      </c>
      <c r="M100" t="str">
        <f t="shared" si="25"/>
        <v xml:space="preserve">Crime, Drama, Mystery | </v>
      </c>
      <c r="N100" t="str">
        <f t="shared" si="26"/>
        <v>19 September 1997 (USA)</v>
      </c>
      <c r="O100" t="str">
        <f t="shared" si="27"/>
        <v>19 September 1997</v>
      </c>
      <c r="P100" t="str">
        <f t="shared" si="28"/>
        <v xml:space="preserve"> (USA)</v>
      </c>
      <c r="Q100" t="str">
        <f t="shared" si="29"/>
        <v xml:space="preserve"> USA)</v>
      </c>
      <c r="R100" t="str">
        <f t="shared" si="30"/>
        <v xml:space="preserve"> USA</v>
      </c>
      <c r="S100" t="str">
        <f t="shared" si="31"/>
        <v>USA</v>
      </c>
      <c r="T100" t="s">
        <v>1067</v>
      </c>
      <c r="U100" t="str">
        <f t="shared" si="32"/>
        <v>138</v>
      </c>
      <c r="V100" t="s">
        <v>1068</v>
      </c>
      <c r="W100" t="str">
        <f t="shared" si="33"/>
        <v>James Ellroy (novel), Brian Helgeland (screenplay) | 1 more credit Â»</v>
      </c>
      <c r="X100" t="s">
        <v>1069</v>
      </c>
      <c r="Y100" t="s">
        <v>1070</v>
      </c>
      <c r="Z100" t="s">
        <v>1071</v>
      </c>
      <c r="AA100" t="s">
        <v>1072</v>
      </c>
      <c r="AB100" t="s">
        <v>251</v>
      </c>
      <c r="AC100" t="s">
        <v>1073</v>
      </c>
      <c r="AD100" s="1" t="str">
        <f t="shared" si="3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AE100" t="s">
        <v>1074</v>
      </c>
      <c r="AF100" s="1" t="str">
        <f t="shared" si="35"/>
        <v>http://www.imdb.com/title/tt0119488/</v>
      </c>
    </row>
    <row r="101" spans="1:32" x14ac:dyDescent="0.25">
      <c r="A101" t="s">
        <v>1075</v>
      </c>
      <c r="B101" t="str">
        <f t="shared" si="18"/>
        <v>For a Few Dollars More</v>
      </c>
      <c r="C101" t="s">
        <v>104</v>
      </c>
      <c r="D101" t="s">
        <v>2585</v>
      </c>
      <c r="E101" t="s">
        <v>1076</v>
      </c>
      <c r="F101" t="s">
        <v>3493</v>
      </c>
      <c r="G101" t="str">
        <f t="shared" si="19"/>
        <v xml:space="preserve">Approved | </v>
      </c>
      <c r="H101" t="str">
        <f t="shared" si="20"/>
        <v>2h 12min | Western | 10 May 1967 (USA)</v>
      </c>
      <c r="I101" t="str">
        <f t="shared" si="21"/>
        <v xml:space="preserve">2h 12min </v>
      </c>
      <c r="J101" t="str">
        <f t="shared" si="22"/>
        <v xml:space="preserve">2h 12min | </v>
      </c>
      <c r="K101" t="str">
        <f t="shared" si="23"/>
        <v>Western | 10 May 1967 (USA)</v>
      </c>
      <c r="L101" t="str">
        <f t="shared" si="24"/>
        <v xml:space="preserve">Western </v>
      </c>
      <c r="M101" t="str">
        <f t="shared" si="25"/>
        <v xml:space="preserve">Western | </v>
      </c>
      <c r="N101" t="str">
        <f t="shared" si="26"/>
        <v>10 May 1967 (USA)</v>
      </c>
      <c r="O101" t="str">
        <f t="shared" si="27"/>
        <v>10 May 1967</v>
      </c>
      <c r="P101" t="str">
        <f t="shared" si="28"/>
        <v xml:space="preserve"> (USA)</v>
      </c>
      <c r="Q101" t="str">
        <f t="shared" si="29"/>
        <v xml:space="preserve"> USA)</v>
      </c>
      <c r="R101" t="str">
        <f t="shared" si="30"/>
        <v xml:space="preserve"> USA</v>
      </c>
      <c r="S101" t="str">
        <f t="shared" si="31"/>
        <v>USA</v>
      </c>
      <c r="T101" t="s">
        <v>1077</v>
      </c>
      <c r="U101" t="str">
        <f t="shared" si="32"/>
        <v>132</v>
      </c>
      <c r="V101" t="s">
        <v>1078</v>
      </c>
      <c r="W101" t="str">
        <f t="shared" si="33"/>
        <v>Sergio Leone (scenario), Fulvio Morsella (scenario) | 3 more credits Â»</v>
      </c>
      <c r="X101" t="s">
        <v>1079</v>
      </c>
      <c r="Y101" t="s">
        <v>1080</v>
      </c>
      <c r="Z101" t="s">
        <v>87</v>
      </c>
      <c r="AA101" t="s">
        <v>1081</v>
      </c>
      <c r="AB101" t="s">
        <v>111</v>
      </c>
      <c r="AC101" t="s">
        <v>1082</v>
      </c>
      <c r="AD101" s="1" t="str">
        <f t="shared" si="3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AE101" t="s">
        <v>1083</v>
      </c>
      <c r="AF101" s="1" t="str">
        <f t="shared" si="35"/>
        <v>http://www.imdb.com/title/tt0059578/</v>
      </c>
    </row>
    <row r="102" spans="1:32" x14ac:dyDescent="0.25">
      <c r="A102" t="s">
        <v>1084</v>
      </c>
      <c r="B102" t="str">
        <f t="shared" si="18"/>
        <v>Rashomon</v>
      </c>
      <c r="C102" t="s">
        <v>212</v>
      </c>
      <c r="D102" t="s">
        <v>2591</v>
      </c>
      <c r="E102" t="s">
        <v>1085</v>
      </c>
      <c r="F102" t="s">
        <v>3491</v>
      </c>
      <c r="G102" t="str">
        <f t="shared" si="19"/>
        <v xml:space="preserve">Unrated | </v>
      </c>
      <c r="H102" t="str">
        <f t="shared" si="20"/>
        <v>1h 28min | Crime, Drama | 26 December 1951 (USA)</v>
      </c>
      <c r="I102" t="str">
        <f t="shared" si="21"/>
        <v xml:space="preserve">1h 28min </v>
      </c>
      <c r="J102" t="str">
        <f t="shared" si="22"/>
        <v xml:space="preserve">1h 28min | </v>
      </c>
      <c r="K102" t="str">
        <f t="shared" si="23"/>
        <v>Crime, Drama | 26 December 1951 (USA)</v>
      </c>
      <c r="L102" t="str">
        <f t="shared" si="24"/>
        <v xml:space="preserve">Crime, Drama </v>
      </c>
      <c r="M102" t="str">
        <f t="shared" si="25"/>
        <v xml:space="preserve">Crime, Drama | </v>
      </c>
      <c r="N102" t="str">
        <f t="shared" si="26"/>
        <v>26 December 1951 (USA)</v>
      </c>
      <c r="O102" t="str">
        <f t="shared" si="27"/>
        <v>26 December 1951</v>
      </c>
      <c r="P102" t="str">
        <f t="shared" si="28"/>
        <v xml:space="preserve"> (USA)</v>
      </c>
      <c r="Q102" t="str">
        <f t="shared" si="29"/>
        <v xml:space="preserve"> USA)</v>
      </c>
      <c r="R102" t="str">
        <f t="shared" si="30"/>
        <v xml:space="preserve"> USA</v>
      </c>
      <c r="S102" t="str">
        <f t="shared" si="31"/>
        <v>USA</v>
      </c>
      <c r="T102" t="s">
        <v>648</v>
      </c>
      <c r="U102" t="str">
        <f t="shared" si="32"/>
        <v>88</v>
      </c>
      <c r="V102" t="s">
        <v>1086</v>
      </c>
      <c r="W102" t="str">
        <f t="shared" si="33"/>
        <v>RyÃ»nosuke Akutagawa (stories), Akira Kurosawa (screenplay) | 2 more credits Â»</v>
      </c>
      <c r="X102" t="s">
        <v>1087</v>
      </c>
      <c r="Y102" t="s">
        <v>1088</v>
      </c>
      <c r="Z102" t="s">
        <v>652</v>
      </c>
      <c r="AA102" t="s">
        <v>1089</v>
      </c>
      <c r="AB102" t="s">
        <v>21</v>
      </c>
      <c r="AC102" t="s">
        <v>1090</v>
      </c>
      <c r="AD102" s="1" t="str">
        <f t="shared" si="3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AE102" t="s">
        <v>1091</v>
      </c>
      <c r="AF102" s="1" t="str">
        <f t="shared" si="35"/>
        <v>http://www.imdb.com/title/tt0042876/</v>
      </c>
    </row>
    <row r="103" spans="1:32" x14ac:dyDescent="0.25">
      <c r="A103" t="s">
        <v>1092</v>
      </c>
      <c r="B103" t="str">
        <f t="shared" si="18"/>
        <v>The Apartment</v>
      </c>
      <c r="C103" t="s">
        <v>562</v>
      </c>
      <c r="D103" t="s">
        <v>2612</v>
      </c>
      <c r="E103" t="s">
        <v>1093</v>
      </c>
      <c r="F103" t="s">
        <v>3493</v>
      </c>
      <c r="G103" t="str">
        <f t="shared" si="19"/>
        <v xml:space="preserve">Approved | </v>
      </c>
      <c r="H103" t="str">
        <f t="shared" si="20"/>
        <v>2h 5min | Comedy, Drama, Romance | 16 September 1960 (France)</v>
      </c>
      <c r="I103" t="str">
        <f t="shared" si="21"/>
        <v xml:space="preserve">2h 5min </v>
      </c>
      <c r="J103" t="str">
        <f t="shared" si="22"/>
        <v xml:space="preserve">2h 5min | </v>
      </c>
      <c r="K103" t="str">
        <f t="shared" si="23"/>
        <v>Comedy, Drama, Romance | 16 September 1960 (France)</v>
      </c>
      <c r="L103" t="str">
        <f t="shared" si="24"/>
        <v xml:space="preserve">Comedy, Drama, Romance </v>
      </c>
      <c r="M103" t="str">
        <f t="shared" si="25"/>
        <v xml:space="preserve">Comedy, Drama, Romance | </v>
      </c>
      <c r="N103" t="str">
        <f t="shared" si="26"/>
        <v>16 September 1960 (France)</v>
      </c>
      <c r="O103" t="str">
        <f t="shared" si="27"/>
        <v>16 September 1960</v>
      </c>
      <c r="P103" t="str">
        <f t="shared" si="28"/>
        <v xml:space="preserve"> (France)</v>
      </c>
      <c r="Q103" t="str">
        <f t="shared" si="29"/>
        <v xml:space="preserve"> France)</v>
      </c>
      <c r="R103" t="str">
        <f t="shared" si="30"/>
        <v xml:space="preserve"> France</v>
      </c>
      <c r="S103" t="str">
        <f t="shared" si="31"/>
        <v>France</v>
      </c>
      <c r="T103" t="s">
        <v>323</v>
      </c>
      <c r="U103" t="str">
        <f t="shared" si="32"/>
        <v>125</v>
      </c>
      <c r="V103" t="s">
        <v>1094</v>
      </c>
      <c r="W103" t="str">
        <f t="shared" si="33"/>
        <v>Billy Wilder, I.A.L. Diamond</v>
      </c>
      <c r="X103" t="s">
        <v>1095</v>
      </c>
      <c r="Y103" t="s">
        <v>1096</v>
      </c>
      <c r="Z103" t="s">
        <v>599</v>
      </c>
      <c r="AA103" t="s">
        <v>1097</v>
      </c>
      <c r="AB103" t="s">
        <v>1098</v>
      </c>
      <c r="AC103" t="s">
        <v>1099</v>
      </c>
      <c r="AD103" s="1" t="str">
        <f t="shared" si="3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AE103" t="s">
        <v>1100</v>
      </c>
      <c r="AF103" s="1" t="str">
        <f t="shared" si="35"/>
        <v>http://www.imdb.com/title/tt0053604/</v>
      </c>
    </row>
    <row r="104" spans="1:32" x14ac:dyDescent="0.25">
      <c r="A104" t="s">
        <v>1101</v>
      </c>
      <c r="B104" t="str">
        <f t="shared" si="18"/>
        <v>Indiana Jones and the Last Crusade</v>
      </c>
      <c r="C104" t="s">
        <v>58</v>
      </c>
      <c r="D104" t="s">
        <v>2581</v>
      </c>
      <c r="E104" t="s">
        <v>1102</v>
      </c>
      <c r="F104" t="s">
        <v>3489</v>
      </c>
      <c r="G104" t="str">
        <f t="shared" si="19"/>
        <v xml:space="preserve">PG-13 | </v>
      </c>
      <c r="H104" t="str">
        <f t="shared" si="20"/>
        <v>2h 7min | Action, Adventure, Fantasy | 24 May 1989 (USA)</v>
      </c>
      <c r="I104" t="str">
        <f t="shared" si="21"/>
        <v xml:space="preserve">2h 7min </v>
      </c>
      <c r="J104" t="str">
        <f t="shared" si="22"/>
        <v xml:space="preserve">2h 7min | </v>
      </c>
      <c r="K104" t="str">
        <f t="shared" si="23"/>
        <v>Action, Adventure, Fantasy | 24 May 1989 (USA)</v>
      </c>
      <c r="L104" t="str">
        <f t="shared" si="24"/>
        <v xml:space="preserve">Action, Adventure, Fantasy </v>
      </c>
      <c r="M104" t="str">
        <f t="shared" si="25"/>
        <v xml:space="preserve">Action, Adventure, Fantasy | </v>
      </c>
      <c r="N104" t="str">
        <f t="shared" si="26"/>
        <v>24 May 1989 (USA)</v>
      </c>
      <c r="O104" t="str">
        <f t="shared" si="27"/>
        <v>24 May 1989</v>
      </c>
      <c r="P104" t="str">
        <f t="shared" si="28"/>
        <v xml:space="preserve"> (USA)</v>
      </c>
      <c r="Q104" t="str">
        <f t="shared" si="29"/>
        <v xml:space="preserve"> USA)</v>
      </c>
      <c r="R104" t="str">
        <f t="shared" si="30"/>
        <v xml:space="preserve"> USA</v>
      </c>
      <c r="S104" t="str">
        <f t="shared" si="31"/>
        <v>USA</v>
      </c>
      <c r="T104" t="s">
        <v>245</v>
      </c>
      <c r="U104" t="str">
        <f t="shared" si="32"/>
        <v>127</v>
      </c>
      <c r="V104" t="s">
        <v>1103</v>
      </c>
      <c r="W104" t="str">
        <f t="shared" si="33"/>
        <v>Jeffrey Boam (screenplay), George Lucas (story) | 3 more credits Â»</v>
      </c>
      <c r="X104" t="s">
        <v>1104</v>
      </c>
      <c r="Y104" t="s">
        <v>1105</v>
      </c>
      <c r="Z104" t="s">
        <v>1106</v>
      </c>
      <c r="AA104" t="s">
        <v>1107</v>
      </c>
      <c r="AB104" t="s">
        <v>1108</v>
      </c>
      <c r="AC104" t="s">
        <v>1109</v>
      </c>
      <c r="AD104" s="1" t="str">
        <f t="shared" si="3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AE104" t="s">
        <v>1110</v>
      </c>
      <c r="AF104" s="1" t="str">
        <f t="shared" si="35"/>
        <v>http://www.imdb.com/title/tt0097576/</v>
      </c>
    </row>
    <row r="105" spans="1:32" x14ac:dyDescent="0.25">
      <c r="A105" t="s">
        <v>1111</v>
      </c>
      <c r="B105" t="str">
        <f t="shared" si="18"/>
        <v>A Separation</v>
      </c>
      <c r="C105" t="s">
        <v>1112</v>
      </c>
      <c r="D105" t="s">
        <v>2641</v>
      </c>
      <c r="E105" t="s">
        <v>1113</v>
      </c>
      <c r="F105" t="s">
        <v>3489</v>
      </c>
      <c r="G105" t="str">
        <f t="shared" si="19"/>
        <v xml:space="preserve">PG-13 | </v>
      </c>
      <c r="H105" t="str">
        <f t="shared" si="20"/>
        <v>2h 3min | Drama, Mystery | 16 March 2011 (Iran)</v>
      </c>
      <c r="I105" t="str">
        <f t="shared" si="21"/>
        <v xml:space="preserve">2h 3min </v>
      </c>
      <c r="J105" t="str">
        <f t="shared" si="22"/>
        <v xml:space="preserve">2h 3min | </v>
      </c>
      <c r="K105" t="str">
        <f t="shared" si="23"/>
        <v>Drama, Mystery | 16 March 2011 (Iran)</v>
      </c>
      <c r="L105" t="str">
        <f t="shared" si="24"/>
        <v xml:space="preserve">Drama, Mystery </v>
      </c>
      <c r="M105" t="str">
        <f t="shared" si="25"/>
        <v xml:space="preserve">Drama, Mystery | </v>
      </c>
      <c r="N105" t="str">
        <f t="shared" si="26"/>
        <v>16 March 2011 (Iran)</v>
      </c>
      <c r="O105" t="str">
        <f t="shared" si="27"/>
        <v>16 March 2011</v>
      </c>
      <c r="P105" t="str">
        <f t="shared" si="28"/>
        <v xml:space="preserve"> (Iran)</v>
      </c>
      <c r="Q105" t="str">
        <f t="shared" si="29"/>
        <v xml:space="preserve"> Iran)</v>
      </c>
      <c r="R105" t="str">
        <f t="shared" si="30"/>
        <v xml:space="preserve"> Iran</v>
      </c>
      <c r="S105" t="str">
        <f t="shared" si="31"/>
        <v>Iran</v>
      </c>
      <c r="T105" t="s">
        <v>1114</v>
      </c>
      <c r="U105" t="str">
        <f t="shared" si="32"/>
        <v>123</v>
      </c>
      <c r="V105" t="s">
        <v>1115</v>
      </c>
      <c r="W105" t="str">
        <f t="shared" si="33"/>
        <v>Writer: Asghar Farhadi</v>
      </c>
      <c r="X105" t="s">
        <v>1116</v>
      </c>
      <c r="Y105" t="s">
        <v>1117</v>
      </c>
      <c r="Z105" t="s">
        <v>1118</v>
      </c>
      <c r="AA105" t="s">
        <v>1119</v>
      </c>
      <c r="AB105" t="s">
        <v>739</v>
      </c>
      <c r="AC105" t="s">
        <v>1120</v>
      </c>
      <c r="AD105" s="1" t="str">
        <f t="shared" si="3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AE105" t="s">
        <v>1121</v>
      </c>
      <c r="AF105" s="1" t="str">
        <f t="shared" si="35"/>
        <v>http://www.imdb.com/title/tt1832382/</v>
      </c>
    </row>
    <row r="106" spans="1:32" x14ac:dyDescent="0.25">
      <c r="A106" t="s">
        <v>1122</v>
      </c>
      <c r="B106" t="str">
        <f t="shared" si="18"/>
        <v>All About Eve</v>
      </c>
      <c r="C106" t="s">
        <v>1123</v>
      </c>
      <c r="D106" t="s">
        <v>2642</v>
      </c>
      <c r="E106" t="s">
        <v>1124</v>
      </c>
      <c r="F106" t="s">
        <v>3493</v>
      </c>
      <c r="G106" t="str">
        <f t="shared" si="19"/>
        <v xml:space="preserve">Approved | </v>
      </c>
      <c r="H106" t="str">
        <f t="shared" si="20"/>
        <v>2h 18min | Drama | 15 January 1951 (Sweden)</v>
      </c>
      <c r="I106" t="str">
        <f t="shared" si="21"/>
        <v xml:space="preserve">2h 18min </v>
      </c>
      <c r="J106" t="str">
        <f t="shared" si="22"/>
        <v xml:space="preserve">2h 18min | </v>
      </c>
      <c r="K106" t="str">
        <f t="shared" si="23"/>
        <v>Drama | 15 January 1951 (Sweden)</v>
      </c>
      <c r="L106" t="str">
        <f t="shared" si="24"/>
        <v xml:space="preserve">Drama </v>
      </c>
      <c r="M106" t="str">
        <f t="shared" si="25"/>
        <v xml:space="preserve">Drama | </v>
      </c>
      <c r="N106" t="str">
        <f t="shared" si="26"/>
        <v>15 January 1951 (Sweden)</v>
      </c>
      <c r="O106" t="str">
        <f t="shared" si="27"/>
        <v>15 January 1951</v>
      </c>
      <c r="P106" t="str">
        <f t="shared" si="28"/>
        <v xml:space="preserve"> (Sweden)</v>
      </c>
      <c r="Q106" t="str">
        <f t="shared" si="29"/>
        <v xml:space="preserve"> Sweden)</v>
      </c>
      <c r="R106" t="str">
        <f t="shared" si="30"/>
        <v xml:space="preserve"> Sweden</v>
      </c>
      <c r="S106" t="str">
        <f t="shared" si="31"/>
        <v>Sweden</v>
      </c>
      <c r="T106" t="s">
        <v>1067</v>
      </c>
      <c r="U106" t="str">
        <f t="shared" si="32"/>
        <v>138</v>
      </c>
      <c r="V106" t="s">
        <v>1125</v>
      </c>
      <c r="W106" t="str">
        <f t="shared" si="33"/>
        <v>Writer: Joseph L. Mankiewicz (written for the screen by)</v>
      </c>
      <c r="X106" t="s">
        <v>1126</v>
      </c>
      <c r="Y106" t="s">
        <v>1127</v>
      </c>
      <c r="Z106" t="s">
        <v>1128</v>
      </c>
      <c r="AA106" t="s">
        <v>1129</v>
      </c>
      <c r="AB106" t="s">
        <v>123</v>
      </c>
      <c r="AC106" t="s">
        <v>1130</v>
      </c>
      <c r="AD106" s="1" t="e">
        <f t="shared" si="34"/>
        <v>#VALUE!</v>
      </c>
      <c r="AE106" t="s">
        <v>1131</v>
      </c>
      <c r="AF106" s="1" t="str">
        <f t="shared" si="35"/>
        <v>http://www.imdb.com/title/tt0042192/</v>
      </c>
    </row>
    <row r="107" spans="1:32" x14ac:dyDescent="0.25">
      <c r="A107" t="s">
        <v>1132</v>
      </c>
      <c r="B107" t="str">
        <f t="shared" si="18"/>
        <v>Scarface</v>
      </c>
      <c r="C107" t="s">
        <v>1133</v>
      </c>
      <c r="D107" t="s">
        <v>2643</v>
      </c>
      <c r="E107" t="s">
        <v>1134</v>
      </c>
      <c r="F107" t="s">
        <v>3488</v>
      </c>
      <c r="G107" t="str">
        <f t="shared" si="19"/>
        <v xml:space="preserve">R | </v>
      </c>
      <c r="H107" t="str">
        <f t="shared" si="20"/>
        <v>2h 50min | Crime, Drama | 9 December 1983 (USA)</v>
      </c>
      <c r="I107" t="str">
        <f t="shared" si="21"/>
        <v xml:space="preserve">2h 50min </v>
      </c>
      <c r="J107" t="str">
        <f t="shared" si="22"/>
        <v xml:space="preserve">2h 50min | </v>
      </c>
      <c r="K107" t="str">
        <f t="shared" si="23"/>
        <v>Crime, Drama | 9 December 1983 (USA)</v>
      </c>
      <c r="L107" t="str">
        <f t="shared" si="24"/>
        <v xml:space="preserve">Crime, Drama </v>
      </c>
      <c r="M107" t="str">
        <f t="shared" si="25"/>
        <v xml:space="preserve">Crime, Drama | </v>
      </c>
      <c r="N107" t="str">
        <f t="shared" si="26"/>
        <v>9 December 1983 (USA)</v>
      </c>
      <c r="O107" t="str">
        <f t="shared" si="27"/>
        <v>9 December 1983</v>
      </c>
      <c r="P107" t="str">
        <f t="shared" si="28"/>
        <v xml:space="preserve"> (USA)</v>
      </c>
      <c r="Q107" t="str">
        <f t="shared" si="29"/>
        <v xml:space="preserve"> USA)</v>
      </c>
      <c r="R107" t="str">
        <f t="shared" si="30"/>
        <v xml:space="preserve"> USA</v>
      </c>
      <c r="S107" t="str">
        <f t="shared" si="31"/>
        <v>USA</v>
      </c>
      <c r="T107" t="s">
        <v>1135</v>
      </c>
      <c r="U107" t="str">
        <f t="shared" si="32"/>
        <v>170</v>
      </c>
      <c r="V107" t="s">
        <v>1136</v>
      </c>
      <c r="W107" t="str">
        <f t="shared" si="33"/>
        <v>Writer: Oliver Stone (screenplay)</v>
      </c>
      <c r="X107" t="s">
        <v>1137</v>
      </c>
      <c r="Y107" t="s">
        <v>1138</v>
      </c>
      <c r="Z107" t="s">
        <v>1139</v>
      </c>
      <c r="AA107" t="s">
        <v>1140</v>
      </c>
      <c r="AB107" t="s">
        <v>21</v>
      </c>
      <c r="AC107" t="s">
        <v>1141</v>
      </c>
      <c r="AD107" s="1" t="str">
        <f t="shared" si="3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AE107" t="s">
        <v>1142</v>
      </c>
      <c r="AF107" s="1" t="str">
        <f t="shared" si="35"/>
        <v>http://www.imdb.com/title/tt0086250/</v>
      </c>
    </row>
    <row r="108" spans="1:32" x14ac:dyDescent="0.25">
      <c r="A108" t="s">
        <v>1143</v>
      </c>
      <c r="B108" t="str">
        <f t="shared" si="18"/>
        <v>Metropolis</v>
      </c>
      <c r="C108" t="s">
        <v>796</v>
      </c>
      <c r="D108" t="s">
        <v>2623</v>
      </c>
      <c r="E108" t="s">
        <v>1144</v>
      </c>
      <c r="F108" t="s">
        <v>3497</v>
      </c>
      <c r="G108" t="str">
        <f t="shared" si="19"/>
        <v xml:space="preserve">Not Rated | </v>
      </c>
      <c r="H108" t="str">
        <f t="shared" si="20"/>
        <v>2h 33min | Drama, Sci-Fi | 13 March 1927 (USA)</v>
      </c>
      <c r="I108" t="str">
        <f t="shared" si="21"/>
        <v xml:space="preserve">2h 33min </v>
      </c>
      <c r="J108" t="str">
        <f t="shared" si="22"/>
        <v xml:space="preserve">2h 33min | </v>
      </c>
      <c r="K108" t="str">
        <f t="shared" si="23"/>
        <v>Drama, Sci-Fi | 13 March 1927 (USA)</v>
      </c>
      <c r="L108" t="str">
        <f t="shared" si="24"/>
        <v xml:space="preserve">Drama, Sci-Fi </v>
      </c>
      <c r="M108" t="str">
        <f t="shared" si="25"/>
        <v xml:space="preserve">Drama, Sci-Fi | </v>
      </c>
      <c r="N108" t="str">
        <f t="shared" si="26"/>
        <v>13 March 1927 (USA)</v>
      </c>
      <c r="O108" t="str">
        <f t="shared" si="27"/>
        <v>13 March 1927</v>
      </c>
      <c r="P108" t="str">
        <f t="shared" si="28"/>
        <v xml:space="preserve"> (USA)</v>
      </c>
      <c r="Q108" t="str">
        <f t="shared" si="29"/>
        <v xml:space="preserve"> USA)</v>
      </c>
      <c r="R108" t="str">
        <f t="shared" si="30"/>
        <v xml:space="preserve"> USA</v>
      </c>
      <c r="S108" t="str">
        <f t="shared" si="31"/>
        <v>USA</v>
      </c>
      <c r="T108" t="s">
        <v>532</v>
      </c>
      <c r="U108" t="str">
        <f t="shared" si="32"/>
        <v>153</v>
      </c>
      <c r="V108" t="s">
        <v>1145</v>
      </c>
      <c r="W108" t="str">
        <f t="shared" si="33"/>
        <v>Thea von Harbou (screenplay), Thea von Harbou (novel)</v>
      </c>
      <c r="X108" t="s">
        <v>1146</v>
      </c>
      <c r="Y108" t="s">
        <v>1147</v>
      </c>
      <c r="Z108" t="s">
        <v>1148</v>
      </c>
      <c r="AA108" t="s">
        <v>1149</v>
      </c>
      <c r="AB108" t="s">
        <v>1150</v>
      </c>
      <c r="AC108" t="s">
        <v>1151</v>
      </c>
      <c r="AD108" s="1" t="str">
        <f t="shared" si="3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AE108" t="s">
        <v>1152</v>
      </c>
      <c r="AF108" s="1" t="str">
        <f t="shared" si="35"/>
        <v>http://www.imdb.com/title/tt0017136/</v>
      </c>
    </row>
    <row r="109" spans="1:32" x14ac:dyDescent="0.25">
      <c r="A109" t="s">
        <v>1153</v>
      </c>
      <c r="B109" t="str">
        <f t="shared" si="18"/>
        <v>Yojimbo</v>
      </c>
      <c r="C109" t="s">
        <v>212</v>
      </c>
      <c r="D109" t="s">
        <v>2591</v>
      </c>
      <c r="E109" t="s">
        <v>1154</v>
      </c>
      <c r="F109" t="s">
        <v>3491</v>
      </c>
      <c r="G109" t="str">
        <f t="shared" si="19"/>
        <v xml:space="preserve">Unrated | </v>
      </c>
      <c r="H109" t="str">
        <f t="shared" si="20"/>
        <v>1h 50min | Comedy, Drama | 13 September 1961 (USA)</v>
      </c>
      <c r="I109" t="str">
        <f t="shared" si="21"/>
        <v xml:space="preserve">1h 50min </v>
      </c>
      <c r="J109" t="str">
        <f t="shared" si="22"/>
        <v xml:space="preserve">1h 50min | </v>
      </c>
      <c r="K109" t="str">
        <f t="shared" si="23"/>
        <v>Comedy, Drama | 13 September 1961 (USA)</v>
      </c>
      <c r="L109" t="str">
        <f t="shared" si="24"/>
        <v xml:space="preserve">Comedy, Drama </v>
      </c>
      <c r="M109" t="str">
        <f t="shared" si="25"/>
        <v xml:space="preserve">Comedy, Drama | </v>
      </c>
      <c r="N109" t="str">
        <f t="shared" si="26"/>
        <v>13 September 1961 (USA)</v>
      </c>
      <c r="O109" t="str">
        <f t="shared" si="27"/>
        <v>13 September 1961</v>
      </c>
      <c r="P109" t="str">
        <f t="shared" si="28"/>
        <v xml:space="preserve"> (USA)</v>
      </c>
      <c r="Q109" t="str">
        <f t="shared" si="29"/>
        <v xml:space="preserve"> USA)</v>
      </c>
      <c r="R109" t="str">
        <f t="shared" si="30"/>
        <v xml:space="preserve"> USA</v>
      </c>
      <c r="S109" t="str">
        <f t="shared" si="31"/>
        <v>USA</v>
      </c>
      <c r="T109" t="s">
        <v>303</v>
      </c>
      <c r="U109" t="str">
        <f t="shared" si="32"/>
        <v>110</v>
      </c>
      <c r="V109" t="s">
        <v>1155</v>
      </c>
      <c r="W109" t="str">
        <f t="shared" si="33"/>
        <v>Akira Kurosawa (story), Akira Kurosawa (screenplay) | 1 more credit Â»</v>
      </c>
      <c r="X109" t="s">
        <v>1156</v>
      </c>
      <c r="Y109" t="s">
        <v>1157</v>
      </c>
      <c r="Z109" t="s">
        <v>1158</v>
      </c>
      <c r="AA109" t="s">
        <v>1159</v>
      </c>
      <c r="AC109" t="s">
        <v>1160</v>
      </c>
      <c r="AD109" s="1" t="str">
        <f t="shared" si="3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AE109" t="s">
        <v>1161</v>
      </c>
      <c r="AF109" s="1" t="str">
        <f t="shared" si="35"/>
        <v>http://www.imdb.com/title/tt0055630/</v>
      </c>
    </row>
    <row r="110" spans="1:32" x14ac:dyDescent="0.25">
      <c r="A110" t="s">
        <v>1162</v>
      </c>
      <c r="B110" t="str">
        <f t="shared" si="18"/>
        <v>The Treasure of the Sierra Madre</v>
      </c>
      <c r="C110" t="s">
        <v>1163</v>
      </c>
      <c r="D110" t="s">
        <v>2644</v>
      </c>
      <c r="E110" t="s">
        <v>1164</v>
      </c>
      <c r="F110" t="s">
        <v>3497</v>
      </c>
      <c r="G110" t="str">
        <f t="shared" si="19"/>
        <v xml:space="preserve">Not Rated | </v>
      </c>
      <c r="H110" t="str">
        <f t="shared" si="20"/>
        <v>2h 6min | Action, Adventure, Drama | 24 January 1948 (USA)</v>
      </c>
      <c r="I110" t="str">
        <f t="shared" si="21"/>
        <v xml:space="preserve">2h 6min </v>
      </c>
      <c r="J110" t="str">
        <f t="shared" si="22"/>
        <v xml:space="preserve">2h 6min | </v>
      </c>
      <c r="K110" t="str">
        <f t="shared" si="23"/>
        <v>Action, Adventure, Drama | 24 January 1948 (USA)</v>
      </c>
      <c r="L110" t="str">
        <f t="shared" si="24"/>
        <v xml:space="preserve">Action, Adventure, Drama </v>
      </c>
      <c r="M110" t="str">
        <f t="shared" si="25"/>
        <v xml:space="preserve">Action, Adventure, Drama | </v>
      </c>
      <c r="N110" t="str">
        <f t="shared" si="26"/>
        <v>24 January 1948 (USA)</v>
      </c>
      <c r="O110" t="str">
        <f t="shared" si="27"/>
        <v>24 January 1948</v>
      </c>
      <c r="P110" t="str">
        <f t="shared" si="28"/>
        <v xml:space="preserve"> (USA)</v>
      </c>
      <c r="Q110" t="str">
        <f t="shared" si="29"/>
        <v xml:space="preserve"> USA)</v>
      </c>
      <c r="R110" t="str">
        <f t="shared" si="30"/>
        <v xml:space="preserve"> USA</v>
      </c>
      <c r="S110" t="str">
        <f t="shared" si="31"/>
        <v>USA</v>
      </c>
      <c r="T110" t="s">
        <v>1165</v>
      </c>
      <c r="U110" t="str">
        <f t="shared" si="32"/>
        <v>126</v>
      </c>
      <c r="V110" t="s">
        <v>1166</v>
      </c>
      <c r="W110" t="str">
        <f t="shared" si="33"/>
        <v>John Huston (screenplay), B. Traven (based on the novel by)</v>
      </c>
      <c r="X110" t="s">
        <v>1167</v>
      </c>
      <c r="Y110" t="s">
        <v>1168</v>
      </c>
      <c r="Z110" t="s">
        <v>1169</v>
      </c>
      <c r="AA110" t="s">
        <v>1170</v>
      </c>
      <c r="AB110" t="s">
        <v>1171</v>
      </c>
      <c r="AC110" t="s">
        <v>1172</v>
      </c>
      <c r="AD110" s="1" t="str">
        <f t="shared" si="3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AE110" t="s">
        <v>1173</v>
      </c>
      <c r="AF110" s="1" t="str">
        <f t="shared" si="35"/>
        <v>http://www.imdb.com/title/tt0040897/</v>
      </c>
    </row>
    <row r="111" spans="1:32" x14ac:dyDescent="0.25">
      <c r="A111" t="s">
        <v>1174</v>
      </c>
      <c r="B111" t="str">
        <f t="shared" si="18"/>
        <v>Batman Begins</v>
      </c>
      <c r="C111" t="s">
        <v>46</v>
      </c>
      <c r="D111" t="s">
        <v>2580</v>
      </c>
      <c r="E111" t="s">
        <v>1175</v>
      </c>
      <c r="F111" t="s">
        <v>3489</v>
      </c>
      <c r="G111" t="str">
        <f t="shared" si="19"/>
        <v xml:space="preserve">PG-13 | </v>
      </c>
      <c r="H111" t="str">
        <f t="shared" si="20"/>
        <v>2h 20min | Action, Adventure | 15 June 2005 (USA)</v>
      </c>
      <c r="I111" t="str">
        <f t="shared" si="21"/>
        <v xml:space="preserve">2h 20min </v>
      </c>
      <c r="J111" t="str">
        <f t="shared" si="22"/>
        <v xml:space="preserve">2h 20min | </v>
      </c>
      <c r="K111" t="str">
        <f t="shared" si="23"/>
        <v>Action, Adventure | 15 June 2005 (USA)</v>
      </c>
      <c r="L111" t="str">
        <f t="shared" si="24"/>
        <v xml:space="preserve">Action, Adventure </v>
      </c>
      <c r="M111" t="str">
        <f t="shared" si="25"/>
        <v xml:space="preserve">Action, Adventure | </v>
      </c>
      <c r="N111" t="str">
        <f t="shared" si="26"/>
        <v>15 June 2005 (USA)</v>
      </c>
      <c r="O111" t="str">
        <f t="shared" si="27"/>
        <v>15 June 2005</v>
      </c>
      <c r="P111" t="str">
        <f t="shared" si="28"/>
        <v xml:space="preserve"> (USA)</v>
      </c>
      <c r="Q111" t="str">
        <f t="shared" si="29"/>
        <v xml:space="preserve"> USA)</v>
      </c>
      <c r="R111" t="str">
        <f t="shared" si="30"/>
        <v xml:space="preserve"> USA</v>
      </c>
      <c r="S111" t="str">
        <f t="shared" si="31"/>
        <v>USA</v>
      </c>
      <c r="T111" t="s">
        <v>1176</v>
      </c>
      <c r="U111" t="str">
        <f t="shared" si="32"/>
        <v>140</v>
      </c>
      <c r="V111" t="s">
        <v>1177</v>
      </c>
      <c r="W111" t="str">
        <f t="shared" si="33"/>
        <v>Bob Kane (characters), David S. Goyer (story) | 2 more credits Â»</v>
      </c>
      <c r="X111" t="s">
        <v>1178</v>
      </c>
      <c r="Y111" t="s">
        <v>1179</v>
      </c>
      <c r="Z111" t="s">
        <v>1180</v>
      </c>
      <c r="AA111" t="s">
        <v>1181</v>
      </c>
      <c r="AB111" t="s">
        <v>405</v>
      </c>
      <c r="AC111" t="s">
        <v>1182</v>
      </c>
      <c r="AD111" s="1" t="str">
        <f t="shared" si="3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AE111" t="s">
        <v>1183</v>
      </c>
      <c r="AF111" s="1" t="str">
        <f t="shared" si="35"/>
        <v>http://www.imdb.com/title/tt0372784/</v>
      </c>
    </row>
    <row r="112" spans="1:32" x14ac:dyDescent="0.25">
      <c r="A112" t="s">
        <v>1184</v>
      </c>
      <c r="B112" t="str">
        <f t="shared" si="18"/>
        <v>Some Like It Hot</v>
      </c>
      <c r="C112" t="s">
        <v>562</v>
      </c>
      <c r="D112" t="s">
        <v>2612</v>
      </c>
      <c r="E112" t="s">
        <v>1185</v>
      </c>
      <c r="F112" t="s">
        <v>3497</v>
      </c>
      <c r="G112" t="str">
        <f t="shared" si="19"/>
        <v xml:space="preserve">Not Rated | </v>
      </c>
      <c r="H112" t="str">
        <f t="shared" si="20"/>
        <v>2h | Comedy, Romance | 29 March 1959 (USA)</v>
      </c>
      <c r="I112" t="str">
        <f t="shared" si="21"/>
        <v xml:space="preserve">2h </v>
      </c>
      <c r="J112" t="str">
        <f t="shared" si="22"/>
        <v xml:space="preserve">2h | </v>
      </c>
      <c r="K112" t="str">
        <f t="shared" si="23"/>
        <v>Comedy, Romance | 29 March 1959 (USA)</v>
      </c>
      <c r="L112" t="str">
        <f t="shared" si="24"/>
        <v xml:space="preserve">Comedy, Romance </v>
      </c>
      <c r="M112" t="str">
        <f t="shared" si="25"/>
        <v xml:space="preserve">Comedy, Romance | </v>
      </c>
      <c r="N112" t="str">
        <f t="shared" si="26"/>
        <v>29 March 1959 (USA)</v>
      </c>
      <c r="O112" t="str">
        <f t="shared" si="27"/>
        <v>29 March 1959</v>
      </c>
      <c r="P112" t="str">
        <f t="shared" si="28"/>
        <v xml:space="preserve"> (USA)</v>
      </c>
      <c r="Q112" t="str">
        <f t="shared" si="29"/>
        <v xml:space="preserve"> USA)</v>
      </c>
      <c r="R112" t="str">
        <f t="shared" si="30"/>
        <v xml:space="preserve"> USA</v>
      </c>
      <c r="S112" t="str">
        <f t="shared" si="31"/>
        <v>USA</v>
      </c>
      <c r="T112" t="s">
        <v>722</v>
      </c>
      <c r="U112" t="str">
        <f t="shared" si="32"/>
        <v>120</v>
      </c>
      <c r="V112" t="s">
        <v>1186</v>
      </c>
      <c r="W112" t="str">
        <f t="shared" si="33"/>
        <v>Billy Wilder (screenplay), I.A.L. Diamond (screenplay) | 2 more credits Â»</v>
      </c>
      <c r="X112" t="s">
        <v>1187</v>
      </c>
      <c r="Y112" t="s">
        <v>1188</v>
      </c>
      <c r="Z112" t="s">
        <v>87</v>
      </c>
      <c r="AA112" t="s">
        <v>1189</v>
      </c>
      <c r="AB112" t="s">
        <v>821</v>
      </c>
      <c r="AC112" t="s">
        <v>1190</v>
      </c>
      <c r="AD112" s="1" t="str">
        <f t="shared" si="3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AE112" t="s">
        <v>1191</v>
      </c>
      <c r="AF112" s="1" t="str">
        <f t="shared" si="35"/>
        <v>http://www.imdb.com/title/tt0053291/</v>
      </c>
    </row>
    <row r="113" spans="1:32" x14ac:dyDescent="0.25">
      <c r="A113" t="s">
        <v>1192</v>
      </c>
      <c r="B113" t="str">
        <f t="shared" si="18"/>
        <v>Inside Out</v>
      </c>
      <c r="C113" t="s">
        <v>1193</v>
      </c>
      <c r="D113" t="s">
        <v>2645</v>
      </c>
      <c r="E113" t="s">
        <v>1194</v>
      </c>
      <c r="F113" t="s">
        <v>3490</v>
      </c>
      <c r="G113" t="str">
        <f t="shared" si="19"/>
        <v xml:space="preserve">PG | </v>
      </c>
      <c r="H113" t="str">
        <f t="shared" si="20"/>
        <v>1h 35min | Animation, Adventure, Comedy | 19 June 2015 (USA)</v>
      </c>
      <c r="I113" t="str">
        <f t="shared" si="21"/>
        <v xml:space="preserve">1h 35min </v>
      </c>
      <c r="J113" t="str">
        <f t="shared" si="22"/>
        <v xml:space="preserve">1h 35min | </v>
      </c>
      <c r="K113" t="str">
        <f t="shared" si="23"/>
        <v>Animation, Adventure, Comedy | 19 June 2015 (USA)</v>
      </c>
      <c r="L113" t="str">
        <f t="shared" si="24"/>
        <v xml:space="preserve">Animation, Adventure, Comedy </v>
      </c>
      <c r="M113" t="str">
        <f t="shared" si="25"/>
        <v xml:space="preserve">Animation, Adventure, Comedy | </v>
      </c>
      <c r="N113" t="str">
        <f t="shared" si="26"/>
        <v>19 June 2015 (USA)</v>
      </c>
      <c r="O113" t="str">
        <f t="shared" si="27"/>
        <v>19 June 2015</v>
      </c>
      <c r="P113" t="str">
        <f t="shared" si="28"/>
        <v xml:space="preserve"> (USA)</v>
      </c>
      <c r="Q113" t="str">
        <f t="shared" si="29"/>
        <v xml:space="preserve"> USA)</v>
      </c>
      <c r="R113" t="str">
        <f t="shared" si="30"/>
        <v xml:space="preserve"> USA</v>
      </c>
      <c r="S113" t="str">
        <f t="shared" si="31"/>
        <v>USA</v>
      </c>
      <c r="T113" t="s">
        <v>554</v>
      </c>
      <c r="U113" t="str">
        <f t="shared" si="32"/>
        <v>95</v>
      </c>
      <c r="V113" t="s">
        <v>1195</v>
      </c>
      <c r="W113" t="str">
        <f t="shared" si="33"/>
        <v>Pete Docter (original story by), Ronnie Del Carmen (original story by) | 3 more credits Â»</v>
      </c>
      <c r="X113" t="s">
        <v>1196</v>
      </c>
      <c r="Y113" t="s">
        <v>1197</v>
      </c>
      <c r="Z113" t="s">
        <v>1198</v>
      </c>
      <c r="AA113" t="s">
        <v>1199</v>
      </c>
      <c r="AB113" t="s">
        <v>1200</v>
      </c>
      <c r="AC113" t="s">
        <v>1201</v>
      </c>
      <c r="AD113" s="1" t="str">
        <f t="shared" si="3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AE113" t="s">
        <v>1202</v>
      </c>
      <c r="AF113" s="1" t="str">
        <f t="shared" si="35"/>
        <v>http://www.imdb.com/title/tt2096673/</v>
      </c>
    </row>
    <row r="114" spans="1:32" x14ac:dyDescent="0.25">
      <c r="A114" t="s">
        <v>1203</v>
      </c>
      <c r="B114" t="str">
        <f t="shared" si="18"/>
        <v>3 Idiots</v>
      </c>
      <c r="C114" t="s">
        <v>1204</v>
      </c>
      <c r="D114" t="s">
        <v>2646</v>
      </c>
      <c r="E114" t="s">
        <v>1205</v>
      </c>
      <c r="F114" t="s">
        <v>3489</v>
      </c>
      <c r="G114" t="str">
        <f t="shared" si="19"/>
        <v xml:space="preserve">PG-13 | </v>
      </c>
      <c r="H114" t="str">
        <f t="shared" si="20"/>
        <v>2h 50min | Comedy, Drama | 25 December 2009 (India)</v>
      </c>
      <c r="I114" t="str">
        <f t="shared" si="21"/>
        <v xml:space="preserve">2h 50min </v>
      </c>
      <c r="J114" t="str">
        <f t="shared" si="22"/>
        <v xml:space="preserve">2h 50min | </v>
      </c>
      <c r="K114" t="str">
        <f t="shared" si="23"/>
        <v>Comedy, Drama | 25 December 2009 (India)</v>
      </c>
      <c r="L114" t="str">
        <f t="shared" si="24"/>
        <v xml:space="preserve">Comedy, Drama </v>
      </c>
      <c r="M114" t="str">
        <f t="shared" si="25"/>
        <v xml:space="preserve">Comedy, Drama | </v>
      </c>
      <c r="N114" t="str">
        <f t="shared" si="26"/>
        <v>25 December 2009 (India)</v>
      </c>
      <c r="O114" t="str">
        <f t="shared" si="27"/>
        <v>25 December 2009</v>
      </c>
      <c r="P114" t="str">
        <f t="shared" si="28"/>
        <v xml:space="preserve"> (India)</v>
      </c>
      <c r="Q114" t="str">
        <f t="shared" si="29"/>
        <v xml:space="preserve"> India)</v>
      </c>
      <c r="R114" t="str">
        <f t="shared" si="30"/>
        <v xml:space="preserve"> India</v>
      </c>
      <c r="S114" t="str">
        <f t="shared" si="31"/>
        <v>India</v>
      </c>
      <c r="T114" t="s">
        <v>1135</v>
      </c>
      <c r="U114" t="str">
        <f t="shared" si="32"/>
        <v>170</v>
      </c>
      <c r="V114" t="s">
        <v>1206</v>
      </c>
      <c r="W114" t="str">
        <f t="shared" si="33"/>
        <v>Rajkumar Hirani, Abhijat Joshi | 1 more credit Â»</v>
      </c>
      <c r="X114" t="s">
        <v>1207</v>
      </c>
      <c r="Y114" t="s">
        <v>1208</v>
      </c>
      <c r="Z114" t="s">
        <v>1209</v>
      </c>
      <c r="AA114" t="s">
        <v>1210</v>
      </c>
      <c r="AC114" t="s">
        <v>1211</v>
      </c>
      <c r="AD114" s="1" t="str">
        <f t="shared" si="3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AE114" t="s">
        <v>1212</v>
      </c>
      <c r="AF114" s="1" t="str">
        <f t="shared" si="35"/>
        <v>http://www.imdb.com/title/tt1187043/</v>
      </c>
    </row>
    <row r="115" spans="1:32" x14ac:dyDescent="0.25">
      <c r="A115" t="s">
        <v>1213</v>
      </c>
      <c r="B115" t="str">
        <f t="shared" si="18"/>
        <v>Unforgiven</v>
      </c>
      <c r="C115" t="s">
        <v>1214</v>
      </c>
      <c r="D115" t="s">
        <v>2647</v>
      </c>
      <c r="E115" t="s">
        <v>1215</v>
      </c>
      <c r="F115" t="s">
        <v>3488</v>
      </c>
      <c r="G115" t="str">
        <f t="shared" si="19"/>
        <v xml:space="preserve">R | </v>
      </c>
      <c r="H115" t="str">
        <f t="shared" si="20"/>
        <v>2h 11min | Western | 7 August 1992 (USA)</v>
      </c>
      <c r="I115" t="str">
        <f t="shared" si="21"/>
        <v xml:space="preserve">2h 11min </v>
      </c>
      <c r="J115" t="str">
        <f t="shared" si="22"/>
        <v xml:space="preserve">2h 11min | </v>
      </c>
      <c r="K115" t="str">
        <f t="shared" si="23"/>
        <v>Western | 7 August 1992 (USA)</v>
      </c>
      <c r="L115" t="str">
        <f t="shared" si="24"/>
        <v xml:space="preserve">Western </v>
      </c>
      <c r="M115" t="str">
        <f t="shared" si="25"/>
        <v xml:space="preserve">Western | </v>
      </c>
      <c r="N115" t="str">
        <f t="shared" si="26"/>
        <v>7 August 1992 (USA)</v>
      </c>
      <c r="O115" t="str">
        <f t="shared" si="27"/>
        <v>7 August 1992</v>
      </c>
      <c r="P115" t="str">
        <f t="shared" si="28"/>
        <v xml:space="preserve"> (USA)</v>
      </c>
      <c r="Q115" t="str">
        <f t="shared" si="29"/>
        <v xml:space="preserve"> USA)</v>
      </c>
      <c r="R115" t="str">
        <f t="shared" si="30"/>
        <v xml:space="preserve"> USA</v>
      </c>
      <c r="S115" t="str">
        <f t="shared" si="31"/>
        <v>USA</v>
      </c>
      <c r="T115" t="s">
        <v>788</v>
      </c>
      <c r="U115" t="str">
        <f t="shared" si="32"/>
        <v>131</v>
      </c>
      <c r="V115" t="s">
        <v>1216</v>
      </c>
      <c r="W115" t="str">
        <f t="shared" si="33"/>
        <v>Writer: David Webb Peoples</v>
      </c>
      <c r="X115" t="s">
        <v>1217</v>
      </c>
      <c r="Y115" t="s">
        <v>1218</v>
      </c>
      <c r="Z115" t="s">
        <v>1219</v>
      </c>
      <c r="AA115" t="s">
        <v>1220</v>
      </c>
      <c r="AB115" t="s">
        <v>111</v>
      </c>
      <c r="AC115" t="s">
        <v>1221</v>
      </c>
      <c r="AD115" s="1" t="str">
        <f t="shared" si="3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AE115" t="s">
        <v>1222</v>
      </c>
      <c r="AF115" s="1" t="str">
        <f t="shared" si="35"/>
        <v>http://www.imdb.com/title/tt0105695/</v>
      </c>
    </row>
    <row r="116" spans="1:32" x14ac:dyDescent="0.25">
      <c r="A116" t="s">
        <v>1223</v>
      </c>
      <c r="B116" t="str">
        <f t="shared" si="18"/>
        <v>The Hunt</v>
      </c>
      <c r="C116" t="s">
        <v>1224</v>
      </c>
      <c r="D116" t="s">
        <v>2648</v>
      </c>
      <c r="E116" t="s">
        <v>1225</v>
      </c>
      <c r="F116" t="s">
        <v>3488</v>
      </c>
      <c r="G116" t="str">
        <f t="shared" si="19"/>
        <v xml:space="preserve">R | </v>
      </c>
      <c r="H116" t="str">
        <f t="shared" si="20"/>
        <v>1h 55min | Drama | 10 January 2013 (Denmark)</v>
      </c>
      <c r="I116" t="str">
        <f t="shared" si="21"/>
        <v xml:space="preserve">1h 55min </v>
      </c>
      <c r="J116" t="str">
        <f t="shared" si="22"/>
        <v xml:space="preserve">1h 55min | </v>
      </c>
      <c r="K116" t="str">
        <f t="shared" si="23"/>
        <v>Drama | 10 January 2013 (Denmark)</v>
      </c>
      <c r="L116" t="str">
        <f t="shared" si="24"/>
        <v xml:space="preserve">Drama </v>
      </c>
      <c r="M116" t="str">
        <f t="shared" si="25"/>
        <v xml:space="preserve">Drama | </v>
      </c>
      <c r="N116" t="str">
        <f t="shared" si="26"/>
        <v>10 January 2013 (Denmark)</v>
      </c>
      <c r="O116" t="str">
        <f t="shared" si="27"/>
        <v>10 January 2013</v>
      </c>
      <c r="P116" t="str">
        <f t="shared" si="28"/>
        <v xml:space="preserve"> (Denmark)</v>
      </c>
      <c r="Q116" t="str">
        <f t="shared" si="29"/>
        <v xml:space="preserve"> Denmark)</v>
      </c>
      <c r="R116" t="str">
        <f t="shared" si="30"/>
        <v xml:space="preserve"> Denmark</v>
      </c>
      <c r="S116" t="str">
        <f t="shared" si="31"/>
        <v>Denmark</v>
      </c>
      <c r="T116" t="s">
        <v>399</v>
      </c>
      <c r="U116" t="str">
        <f t="shared" si="32"/>
        <v>115</v>
      </c>
      <c r="V116" t="s">
        <v>1226</v>
      </c>
      <c r="W116" t="str">
        <f t="shared" si="33"/>
        <v>Tobias Lindholm (screenplay), Thomas Vinterberg (screenplay)</v>
      </c>
      <c r="X116" t="s">
        <v>1227</v>
      </c>
      <c r="Y116" t="s">
        <v>1228</v>
      </c>
      <c r="Z116" t="s">
        <v>1229</v>
      </c>
      <c r="AA116" t="s">
        <v>1230</v>
      </c>
      <c r="AB116" t="s">
        <v>123</v>
      </c>
      <c r="AC116" t="s">
        <v>1231</v>
      </c>
      <c r="AD116" s="1" t="str">
        <f t="shared" si="3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AE116" t="s">
        <v>1232</v>
      </c>
      <c r="AF116" s="1" t="str">
        <f t="shared" si="35"/>
        <v>http://www.imdb.com/title/tt2106476/</v>
      </c>
    </row>
    <row r="117" spans="1:32" x14ac:dyDescent="0.25">
      <c r="A117" t="s">
        <v>1233</v>
      </c>
      <c r="B117" t="str">
        <f t="shared" si="18"/>
        <v>The Third Man</v>
      </c>
      <c r="C117" t="s">
        <v>1234</v>
      </c>
      <c r="D117" t="s">
        <v>2649</v>
      </c>
      <c r="E117" t="s">
        <v>1235</v>
      </c>
      <c r="F117" t="s">
        <v>3497</v>
      </c>
      <c r="G117" t="str">
        <f t="shared" si="19"/>
        <v xml:space="preserve">Not Rated | </v>
      </c>
      <c r="H117" t="str">
        <f t="shared" si="20"/>
        <v>1h 33min | Film-Noir, Mystery, Thriller | 31 August 1949 (UK)</v>
      </c>
      <c r="I117" t="str">
        <f t="shared" si="21"/>
        <v xml:space="preserve">1h 33min </v>
      </c>
      <c r="J117" t="str">
        <f t="shared" si="22"/>
        <v xml:space="preserve">1h 33min | </v>
      </c>
      <c r="K117" t="str">
        <f t="shared" si="23"/>
        <v>Film-Noir, Mystery, Thriller | 31 August 1949 (UK)</v>
      </c>
      <c r="L117" t="str">
        <f t="shared" si="24"/>
        <v xml:space="preserve">Film-Noir, Mystery, Thriller </v>
      </c>
      <c r="M117" t="str">
        <f t="shared" si="25"/>
        <v xml:space="preserve">Film-Noir, Mystery, Thriller | </v>
      </c>
      <c r="N117" t="str">
        <f t="shared" si="26"/>
        <v>31 August 1949 (UK)</v>
      </c>
      <c r="O117" t="str">
        <f t="shared" si="27"/>
        <v>31 August 1949</v>
      </c>
      <c r="P117" t="str">
        <f t="shared" si="28"/>
        <v xml:space="preserve"> (UK)</v>
      </c>
      <c r="Q117" t="str">
        <f t="shared" si="29"/>
        <v xml:space="preserve"> UK)</v>
      </c>
      <c r="R117" t="str">
        <f t="shared" si="30"/>
        <v xml:space="preserve"> UK</v>
      </c>
      <c r="S117" t="str">
        <f t="shared" si="31"/>
        <v>UK</v>
      </c>
      <c r="T117" t="s">
        <v>1013</v>
      </c>
      <c r="U117" t="str">
        <f t="shared" si="32"/>
        <v>104</v>
      </c>
      <c r="V117" t="s">
        <v>1236</v>
      </c>
      <c r="W117" t="str">
        <f t="shared" si="33"/>
        <v>Graham Greene (by), Graham Greene (screen play)</v>
      </c>
      <c r="X117" t="s">
        <v>1237</v>
      </c>
      <c r="Y117" t="s">
        <v>1238</v>
      </c>
      <c r="Z117" t="s">
        <v>87</v>
      </c>
      <c r="AA117" t="s">
        <v>1239</v>
      </c>
      <c r="AB117" t="s">
        <v>1240</v>
      </c>
      <c r="AC117" t="s">
        <v>1241</v>
      </c>
      <c r="AD117" s="1" t="str">
        <f t="shared" si="3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AE117" t="s">
        <v>1242</v>
      </c>
      <c r="AF117" s="1" t="str">
        <f t="shared" si="35"/>
        <v>http://www.imdb.com/title/tt0041959/</v>
      </c>
    </row>
    <row r="118" spans="1:32" x14ac:dyDescent="0.25">
      <c r="A118" t="s">
        <v>1243</v>
      </c>
      <c r="B118" t="str">
        <f t="shared" si="18"/>
        <v>Up</v>
      </c>
      <c r="C118" t="s">
        <v>1244</v>
      </c>
      <c r="D118" t="s">
        <v>2650</v>
      </c>
      <c r="E118" t="s">
        <v>1245</v>
      </c>
      <c r="F118" t="s">
        <v>3490</v>
      </c>
      <c r="G118" t="str">
        <f t="shared" si="19"/>
        <v xml:space="preserve">PG | </v>
      </c>
      <c r="H118" t="str">
        <f t="shared" si="20"/>
        <v>1h 36min | Animation, Adventure, Comedy | 29 May 2009 (USA)</v>
      </c>
      <c r="I118" t="str">
        <f t="shared" si="21"/>
        <v xml:space="preserve">1h 36min </v>
      </c>
      <c r="J118" t="str">
        <f t="shared" si="22"/>
        <v xml:space="preserve">1h 36min | </v>
      </c>
      <c r="K118" t="str">
        <f t="shared" si="23"/>
        <v>Animation, Adventure, Comedy | 29 May 2009 (USA)</v>
      </c>
      <c r="L118" t="str">
        <f t="shared" si="24"/>
        <v xml:space="preserve">Animation, Adventure, Comedy </v>
      </c>
      <c r="M118" t="str">
        <f t="shared" si="25"/>
        <v xml:space="preserve">Animation, Adventure, Comedy | </v>
      </c>
      <c r="N118" t="str">
        <f t="shared" si="26"/>
        <v>29 May 2009 (USA)</v>
      </c>
      <c r="O118" t="str">
        <f t="shared" si="27"/>
        <v>29 May 2009</v>
      </c>
      <c r="P118" t="str">
        <f t="shared" si="28"/>
        <v xml:space="preserve"> (USA)</v>
      </c>
      <c r="Q118" t="str">
        <f t="shared" si="29"/>
        <v xml:space="preserve"> USA)</v>
      </c>
      <c r="R118" t="str">
        <f t="shared" si="30"/>
        <v xml:space="preserve"> USA</v>
      </c>
      <c r="S118" t="str">
        <f t="shared" si="31"/>
        <v>USA</v>
      </c>
      <c r="T118" t="s">
        <v>83</v>
      </c>
      <c r="U118" t="str">
        <f t="shared" si="32"/>
        <v>96</v>
      </c>
      <c r="V118" t="s">
        <v>1246</v>
      </c>
      <c r="W118" t="str">
        <f t="shared" si="33"/>
        <v>Pete Docter (story), Bob Peterson (story) | 3 more credits Â»</v>
      </c>
      <c r="X118" t="s">
        <v>1247</v>
      </c>
      <c r="Y118" t="s">
        <v>1248</v>
      </c>
      <c r="Z118" t="s">
        <v>1249</v>
      </c>
      <c r="AA118" t="s">
        <v>1250</v>
      </c>
      <c r="AB118" t="s">
        <v>1251</v>
      </c>
      <c r="AC118" t="s">
        <v>1252</v>
      </c>
      <c r="AD118" s="1" t="str">
        <f t="shared" si="3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AE118" t="s">
        <v>1253</v>
      </c>
      <c r="AF118" s="1" t="str">
        <f t="shared" si="35"/>
        <v>http://www.imdb.com/title/tt1049413/</v>
      </c>
    </row>
    <row r="119" spans="1:32" x14ac:dyDescent="0.25">
      <c r="A119" t="s">
        <v>1254</v>
      </c>
      <c r="B119" t="str">
        <f t="shared" si="18"/>
        <v>Good Will Hunting</v>
      </c>
      <c r="C119" t="s">
        <v>1255</v>
      </c>
      <c r="D119" t="s">
        <v>2651</v>
      </c>
      <c r="E119" t="s">
        <v>1256</v>
      </c>
      <c r="F119" t="s">
        <v>3488</v>
      </c>
      <c r="G119" t="str">
        <f t="shared" si="19"/>
        <v xml:space="preserve">R | </v>
      </c>
      <c r="H119" t="str">
        <f t="shared" si="20"/>
        <v>2h 6min | Drama | 9 January 1998 (USA)</v>
      </c>
      <c r="I119" t="str">
        <f t="shared" si="21"/>
        <v xml:space="preserve">2h 6min </v>
      </c>
      <c r="J119" t="str">
        <f t="shared" si="22"/>
        <v xml:space="preserve">2h 6min | </v>
      </c>
      <c r="K119" t="str">
        <f t="shared" si="23"/>
        <v>Drama | 9 January 1998 (USA)</v>
      </c>
      <c r="L119" t="str">
        <f t="shared" si="24"/>
        <v xml:space="preserve">Drama </v>
      </c>
      <c r="M119" t="str">
        <f t="shared" si="25"/>
        <v xml:space="preserve">Drama | </v>
      </c>
      <c r="N119" t="str">
        <f t="shared" si="26"/>
        <v>9 January 1998 (USA)</v>
      </c>
      <c r="O119" t="str">
        <f t="shared" si="27"/>
        <v>9 January 1998</v>
      </c>
      <c r="P119" t="str">
        <f t="shared" si="28"/>
        <v xml:space="preserve"> (USA)</v>
      </c>
      <c r="Q119" t="str">
        <f t="shared" si="29"/>
        <v xml:space="preserve"> USA)</v>
      </c>
      <c r="R119" t="str">
        <f t="shared" si="30"/>
        <v xml:space="preserve"> USA</v>
      </c>
      <c r="S119" t="str">
        <f t="shared" si="31"/>
        <v>USA</v>
      </c>
      <c r="T119" t="s">
        <v>1165</v>
      </c>
      <c r="U119" t="str">
        <f t="shared" si="32"/>
        <v>126</v>
      </c>
      <c r="V119" t="s">
        <v>1257</v>
      </c>
      <c r="W119" t="str">
        <f t="shared" si="33"/>
        <v>Matt Damon, Ben Affleck</v>
      </c>
      <c r="X119" t="s">
        <v>1258</v>
      </c>
      <c r="Y119" t="s">
        <v>1259</v>
      </c>
      <c r="Z119" t="s">
        <v>1260</v>
      </c>
      <c r="AA119" t="s">
        <v>1261</v>
      </c>
      <c r="AB119" t="s">
        <v>123</v>
      </c>
      <c r="AC119" t="s">
        <v>1262</v>
      </c>
      <c r="AD119" s="1" t="str">
        <f t="shared" si="34"/>
        <v xml:space="preserve">A touching tale of a wayward young man who struggles to find his identity, living in a world where he can solve any problem, except the one brewing deep within himself, until one day he meets his soul mate who opens his mind and his heart. </v>
      </c>
      <c r="AE119" t="s">
        <v>1263</v>
      </c>
      <c r="AF119" s="1" t="str">
        <f t="shared" si="35"/>
        <v>http://www.imdb.com/title/tt0119217/</v>
      </c>
    </row>
    <row r="120" spans="1:32" x14ac:dyDescent="0.25">
      <c r="A120" t="s">
        <v>1264</v>
      </c>
      <c r="B120" t="str">
        <f t="shared" si="18"/>
        <v>Raging Bull</v>
      </c>
      <c r="C120" t="s">
        <v>188</v>
      </c>
      <c r="D120" t="s">
        <v>2590</v>
      </c>
      <c r="E120" t="s">
        <v>1265</v>
      </c>
      <c r="F120" t="s">
        <v>3488</v>
      </c>
      <c r="G120" t="str">
        <f t="shared" si="19"/>
        <v xml:space="preserve">R | </v>
      </c>
      <c r="H120" t="str">
        <f t="shared" si="20"/>
        <v>2h 9min | Biography, Drama, Sport | 19 December 1980 (USA)</v>
      </c>
      <c r="I120" t="str">
        <f t="shared" si="21"/>
        <v xml:space="preserve">2h 9min </v>
      </c>
      <c r="J120" t="str">
        <f t="shared" si="22"/>
        <v xml:space="preserve">2h 9min | </v>
      </c>
      <c r="K120" t="str">
        <f t="shared" si="23"/>
        <v>Biography, Drama, Sport | 19 December 1980 (USA)</v>
      </c>
      <c r="L120" t="str">
        <f t="shared" si="24"/>
        <v xml:space="preserve">Biography, Drama, Sport </v>
      </c>
      <c r="M120" t="str">
        <f t="shared" si="25"/>
        <v xml:space="preserve">Biography, Drama, Sport | </v>
      </c>
      <c r="N120" t="str">
        <f t="shared" si="26"/>
        <v>19 December 1980 (USA)</v>
      </c>
      <c r="O120" t="str">
        <f t="shared" si="27"/>
        <v>19 December 1980</v>
      </c>
      <c r="P120" t="str">
        <f t="shared" si="28"/>
        <v xml:space="preserve"> (USA)</v>
      </c>
      <c r="Q120" t="str">
        <f t="shared" si="29"/>
        <v xml:space="preserve"> USA)</v>
      </c>
      <c r="R120" t="str">
        <f t="shared" si="30"/>
        <v xml:space="preserve"> USA</v>
      </c>
      <c r="S120" t="str">
        <f t="shared" si="31"/>
        <v>USA</v>
      </c>
      <c r="T120" t="s">
        <v>898</v>
      </c>
      <c r="U120" t="str">
        <f t="shared" si="32"/>
        <v>129</v>
      </c>
      <c r="V120" t="s">
        <v>1266</v>
      </c>
      <c r="W120" t="str">
        <f t="shared" si="33"/>
        <v>Jake LaMotta (based on the book by) (as Jake La Motta), Joseph Carter (with) | 3 more credits Â»</v>
      </c>
      <c r="X120" t="s">
        <v>1267</v>
      </c>
      <c r="Y120" t="s">
        <v>1268</v>
      </c>
      <c r="Z120" t="s">
        <v>1269</v>
      </c>
      <c r="AA120" t="s">
        <v>1270</v>
      </c>
      <c r="AC120" t="s">
        <v>1271</v>
      </c>
      <c r="AD120" s="1" t="str">
        <f t="shared" si="3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AE120" t="s">
        <v>1272</v>
      </c>
      <c r="AF120" s="1" t="str">
        <f t="shared" si="35"/>
        <v>http://www.imdb.com/title/tt0081398/</v>
      </c>
    </row>
    <row r="121" spans="1:32" x14ac:dyDescent="0.25">
      <c r="A121" t="s">
        <v>1273</v>
      </c>
      <c r="B121" t="str">
        <f t="shared" si="18"/>
        <v>Room</v>
      </c>
      <c r="C121" t="s">
        <v>1274</v>
      </c>
      <c r="D121" t="s">
        <v>2652</v>
      </c>
      <c r="E121" t="s">
        <v>1275</v>
      </c>
      <c r="F121" t="s">
        <v>3488</v>
      </c>
      <c r="G121" t="str">
        <f t="shared" si="19"/>
        <v xml:space="preserve">R | </v>
      </c>
      <c r="H121" t="str">
        <f t="shared" si="20"/>
        <v>1h 58min | Drama | 22 January 2016 (USA)</v>
      </c>
      <c r="I121" t="str">
        <f t="shared" si="21"/>
        <v xml:space="preserve">1h 58min </v>
      </c>
      <c r="J121" t="str">
        <f t="shared" si="22"/>
        <v xml:space="preserve">1h 58min | </v>
      </c>
      <c r="K121" t="str">
        <f t="shared" si="23"/>
        <v>Drama | 22 January 2016 (USA)</v>
      </c>
      <c r="L121" t="str">
        <f t="shared" si="24"/>
        <v xml:space="preserve">Drama </v>
      </c>
      <c r="M121" t="str">
        <f t="shared" si="25"/>
        <v xml:space="preserve">Drama | </v>
      </c>
      <c r="N121" t="str">
        <f t="shared" si="26"/>
        <v>22 January 2016 (USA)</v>
      </c>
      <c r="O121" t="str">
        <f t="shared" si="27"/>
        <v>22 January 2016</v>
      </c>
      <c r="P121" t="str">
        <f t="shared" si="28"/>
        <v xml:space="preserve"> (USA)</v>
      </c>
      <c r="Q121" t="str">
        <f t="shared" si="29"/>
        <v xml:space="preserve"> USA)</v>
      </c>
      <c r="R121" t="str">
        <f t="shared" si="30"/>
        <v xml:space="preserve"> USA</v>
      </c>
      <c r="S121" t="str">
        <f t="shared" si="31"/>
        <v>USA</v>
      </c>
      <c r="T121" t="s">
        <v>257</v>
      </c>
      <c r="U121" t="str">
        <f t="shared" si="32"/>
        <v>118</v>
      </c>
      <c r="V121" t="s">
        <v>1276</v>
      </c>
      <c r="W121" t="str">
        <f t="shared" si="33"/>
        <v>Emma Donoghue (screenplay), Emma Donoghue (based on the novel by)</v>
      </c>
      <c r="X121" t="s">
        <v>1277</v>
      </c>
      <c r="Y121" t="s">
        <v>1278</v>
      </c>
      <c r="Z121" t="s">
        <v>1279</v>
      </c>
      <c r="AA121" t="s">
        <v>1280</v>
      </c>
      <c r="AB121" t="s">
        <v>123</v>
      </c>
      <c r="AC121" t="s">
        <v>1281</v>
      </c>
      <c r="AD121" s="1" t="str">
        <f t="shared" si="3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AE121" t="s">
        <v>1282</v>
      </c>
      <c r="AF121" s="1" t="str">
        <f t="shared" si="35"/>
        <v>http://www.imdb.com/title/tt3170832/</v>
      </c>
    </row>
    <row r="122" spans="1:32" x14ac:dyDescent="0.25">
      <c r="A122" t="s">
        <v>1283</v>
      </c>
      <c r="B122" t="str">
        <f t="shared" si="18"/>
        <v>Downfall</v>
      </c>
      <c r="C122" t="s">
        <v>1284</v>
      </c>
      <c r="D122" t="s">
        <v>2653</v>
      </c>
      <c r="E122" t="s">
        <v>1285</v>
      </c>
      <c r="F122" t="s">
        <v>3488</v>
      </c>
      <c r="G122" t="str">
        <f t="shared" si="19"/>
        <v xml:space="preserve">R | </v>
      </c>
      <c r="H122" t="str">
        <f t="shared" si="20"/>
        <v>2h 36min | Biography, Drama, History | 8 April 2005 (USA)</v>
      </c>
      <c r="I122" t="str">
        <f t="shared" si="21"/>
        <v xml:space="preserve">2h 36min </v>
      </c>
      <c r="J122" t="str">
        <f t="shared" si="22"/>
        <v xml:space="preserve">2h 36min | </v>
      </c>
      <c r="K122" t="str">
        <f t="shared" si="23"/>
        <v>Biography, Drama, History | 8 April 2005 (USA)</v>
      </c>
      <c r="L122" t="str">
        <f t="shared" si="24"/>
        <v xml:space="preserve">Biography, Drama, History </v>
      </c>
      <c r="M122" t="str">
        <f t="shared" si="25"/>
        <v xml:space="preserve">Biography, Drama, History | </v>
      </c>
      <c r="N122" t="str">
        <f t="shared" si="26"/>
        <v>8 April 2005 (USA)</v>
      </c>
      <c r="O122" t="str">
        <f t="shared" si="27"/>
        <v>8 April 2005</v>
      </c>
      <c r="P122" t="str">
        <f t="shared" si="28"/>
        <v xml:space="preserve"> (USA)</v>
      </c>
      <c r="Q122" t="str">
        <f t="shared" si="29"/>
        <v xml:space="preserve"> USA)</v>
      </c>
      <c r="R122" t="str">
        <f t="shared" si="30"/>
        <v xml:space="preserve"> USA</v>
      </c>
      <c r="S122" t="str">
        <f t="shared" si="31"/>
        <v>USA</v>
      </c>
      <c r="T122" t="s">
        <v>1286</v>
      </c>
      <c r="U122" t="str">
        <f t="shared" si="32"/>
        <v>156</v>
      </c>
      <c r="V122" t="s">
        <v>1287</v>
      </c>
      <c r="W122" t="str">
        <f t="shared" si="33"/>
        <v>Bernd Eichinger (screenplay), Joachim Fest (book) | 2 more credits Â»</v>
      </c>
      <c r="X122" t="s">
        <v>1288</v>
      </c>
      <c r="Y122" t="s">
        <v>1289</v>
      </c>
      <c r="Z122" t="s">
        <v>1290</v>
      </c>
      <c r="AA122" t="s">
        <v>1291</v>
      </c>
      <c r="AB122" t="s">
        <v>842</v>
      </c>
      <c r="AC122" t="s">
        <v>1292</v>
      </c>
      <c r="AD122" s="1" t="str">
        <f t="shared" si="3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AE122" t="s">
        <v>1293</v>
      </c>
      <c r="AF122" s="1" t="str">
        <f t="shared" si="35"/>
        <v>http://www.imdb.com/title/tt0363163/</v>
      </c>
    </row>
    <row r="123" spans="1:32" x14ac:dyDescent="0.25">
      <c r="A123" t="s">
        <v>1294</v>
      </c>
      <c r="B123" t="str">
        <f t="shared" si="18"/>
        <v>Die Hard</v>
      </c>
      <c r="C123" t="s">
        <v>1295</v>
      </c>
      <c r="D123" t="s">
        <v>2654</v>
      </c>
      <c r="E123" t="s">
        <v>1296</v>
      </c>
      <c r="F123" t="s">
        <v>3488</v>
      </c>
      <c r="G123" t="str">
        <f t="shared" si="19"/>
        <v xml:space="preserve">R | </v>
      </c>
      <c r="H123" t="str">
        <f t="shared" si="20"/>
        <v>2h 11min | Action, Thriller | 20 July 1988 (USA)</v>
      </c>
      <c r="I123" t="str">
        <f t="shared" si="21"/>
        <v xml:space="preserve">2h 11min </v>
      </c>
      <c r="J123" t="str">
        <f t="shared" si="22"/>
        <v xml:space="preserve">2h 11min | </v>
      </c>
      <c r="K123" t="str">
        <f t="shared" si="23"/>
        <v>Action, Thriller | 20 July 1988 (USA)</v>
      </c>
      <c r="L123" t="str">
        <f t="shared" si="24"/>
        <v xml:space="preserve">Action, Thriller </v>
      </c>
      <c r="M123" t="str">
        <f t="shared" si="25"/>
        <v xml:space="preserve">Action, Thriller | </v>
      </c>
      <c r="N123" t="str">
        <f t="shared" si="26"/>
        <v>20 July 1988 (USA)</v>
      </c>
      <c r="O123" t="str">
        <f t="shared" si="27"/>
        <v>20 July 1988</v>
      </c>
      <c r="P123" t="str">
        <f t="shared" si="28"/>
        <v xml:space="preserve"> (USA)</v>
      </c>
      <c r="Q123" t="str">
        <f t="shared" si="29"/>
        <v xml:space="preserve"> USA)</v>
      </c>
      <c r="R123" t="str">
        <f t="shared" si="30"/>
        <v xml:space="preserve"> USA</v>
      </c>
      <c r="S123" t="str">
        <f t="shared" si="31"/>
        <v>USA</v>
      </c>
      <c r="T123" t="s">
        <v>788</v>
      </c>
      <c r="U123" t="str">
        <f t="shared" si="32"/>
        <v>131</v>
      </c>
      <c r="V123" t="s">
        <v>1297</v>
      </c>
      <c r="W123" t="str">
        <f t="shared" si="33"/>
        <v>Roderick Thorp (novel), Jeb Stuart (screenplay) | 1 more credit Â»</v>
      </c>
      <c r="X123" t="s">
        <v>1298</v>
      </c>
      <c r="Y123" t="s">
        <v>1299</v>
      </c>
      <c r="Z123" t="s">
        <v>1300</v>
      </c>
      <c r="AA123" t="s">
        <v>1301</v>
      </c>
      <c r="AB123" t="s">
        <v>673</v>
      </c>
      <c r="AC123" t="s">
        <v>1302</v>
      </c>
      <c r="AD123" s="1" t="str">
        <f t="shared" si="3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AE123" t="s">
        <v>1303</v>
      </c>
      <c r="AF123" s="1" t="str">
        <f t="shared" si="35"/>
        <v>http://www.imdb.com/title/tt0095016/</v>
      </c>
    </row>
    <row r="124" spans="1:32" x14ac:dyDescent="0.25">
      <c r="A124" t="s">
        <v>1304</v>
      </c>
      <c r="B124" t="str">
        <f t="shared" si="18"/>
        <v>Chinatown</v>
      </c>
      <c r="C124" t="s">
        <v>464</v>
      </c>
      <c r="D124" t="s">
        <v>2607</v>
      </c>
      <c r="E124" t="s">
        <v>1305</v>
      </c>
      <c r="F124" t="s">
        <v>3488</v>
      </c>
      <c r="G124" t="str">
        <f t="shared" si="19"/>
        <v xml:space="preserve">R | </v>
      </c>
      <c r="H124" t="str">
        <f t="shared" si="20"/>
        <v>2h 10min | Drama, Mystery, Thriller | 20 June 1974 (USA)</v>
      </c>
      <c r="I124" t="str">
        <f t="shared" si="21"/>
        <v xml:space="preserve">2h 10min </v>
      </c>
      <c r="J124" t="str">
        <f t="shared" si="22"/>
        <v xml:space="preserve">2h 10min | </v>
      </c>
      <c r="K124" t="str">
        <f t="shared" si="23"/>
        <v>Drama, Mystery, Thriller | 20 June 1974 (USA)</v>
      </c>
      <c r="L124" t="str">
        <f t="shared" si="24"/>
        <v xml:space="preserve">Drama, Mystery, Thriller </v>
      </c>
      <c r="M124" t="str">
        <f t="shared" si="25"/>
        <v xml:space="preserve">Drama, Mystery, Thriller | </v>
      </c>
      <c r="N124" t="str">
        <f t="shared" si="26"/>
        <v>20 June 1974 (USA)</v>
      </c>
      <c r="O124" t="str">
        <f t="shared" si="27"/>
        <v>20 June 1974</v>
      </c>
      <c r="P124" t="str">
        <f t="shared" si="28"/>
        <v xml:space="preserve"> (USA)</v>
      </c>
      <c r="Q124" t="str">
        <f t="shared" si="29"/>
        <v xml:space="preserve"> USA)</v>
      </c>
      <c r="R124" t="str">
        <f t="shared" si="30"/>
        <v xml:space="preserve"> USA</v>
      </c>
      <c r="S124" t="str">
        <f t="shared" si="31"/>
        <v>USA</v>
      </c>
      <c r="T124" t="s">
        <v>235</v>
      </c>
      <c r="U124" t="str">
        <f t="shared" si="32"/>
        <v>130</v>
      </c>
      <c r="V124" t="s">
        <v>1306</v>
      </c>
      <c r="W124" t="str">
        <f t="shared" si="33"/>
        <v>Writer: Robert Towne</v>
      </c>
      <c r="X124" t="s">
        <v>1307</v>
      </c>
      <c r="Y124" t="s">
        <v>1308</v>
      </c>
      <c r="Z124" t="s">
        <v>1309</v>
      </c>
      <c r="AA124" t="s">
        <v>1310</v>
      </c>
      <c r="AC124" t="s">
        <v>1311</v>
      </c>
      <c r="AD124" s="1" t="str">
        <f t="shared" si="3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AE124" t="s">
        <v>1312</v>
      </c>
      <c r="AF124" s="1" t="str">
        <f t="shared" si="35"/>
        <v>http://www.imdb.com/title/tt0071315/</v>
      </c>
    </row>
    <row r="125" spans="1:32" x14ac:dyDescent="0.25">
      <c r="A125" t="s">
        <v>1313</v>
      </c>
      <c r="B125" t="str">
        <f t="shared" si="18"/>
        <v>The Great Escape</v>
      </c>
      <c r="C125" t="s">
        <v>1314</v>
      </c>
      <c r="D125" t="s">
        <v>2655</v>
      </c>
      <c r="E125" t="s">
        <v>1315</v>
      </c>
      <c r="F125" t="s">
        <v>3493</v>
      </c>
      <c r="G125" t="str">
        <f t="shared" si="19"/>
        <v xml:space="preserve">Approved | </v>
      </c>
      <c r="H125" t="str">
        <f t="shared" si="20"/>
        <v>2h 52min | Adventure, Drama, History | 4 July 1963 (USA)</v>
      </c>
      <c r="I125" t="str">
        <f t="shared" si="21"/>
        <v xml:space="preserve">2h 52min </v>
      </c>
      <c r="J125" t="str">
        <f t="shared" si="22"/>
        <v xml:space="preserve">2h 52min | </v>
      </c>
      <c r="K125" t="str">
        <f t="shared" si="23"/>
        <v>Adventure, Drama, History | 4 July 1963 (USA)</v>
      </c>
      <c r="L125" t="str">
        <f t="shared" si="24"/>
        <v xml:space="preserve">Adventure, Drama, History </v>
      </c>
      <c r="M125" t="str">
        <f t="shared" si="25"/>
        <v xml:space="preserve">Adventure, Drama, History | </v>
      </c>
      <c r="N125" t="str">
        <f t="shared" si="26"/>
        <v>4 July 1963 (USA)</v>
      </c>
      <c r="O125" t="str">
        <f t="shared" si="27"/>
        <v>4 July 1963</v>
      </c>
      <c r="P125" t="str">
        <f t="shared" si="28"/>
        <v xml:space="preserve"> (USA)</v>
      </c>
      <c r="Q125" t="str">
        <f t="shared" si="29"/>
        <v xml:space="preserve"> USA)</v>
      </c>
      <c r="R125" t="str">
        <f t="shared" si="30"/>
        <v xml:space="preserve"> USA</v>
      </c>
      <c r="S125" t="str">
        <f t="shared" si="31"/>
        <v>USA</v>
      </c>
      <c r="T125" t="s">
        <v>1316</v>
      </c>
      <c r="U125" t="str">
        <f t="shared" si="32"/>
        <v>172</v>
      </c>
      <c r="V125" t="s">
        <v>1317</v>
      </c>
      <c r="W125" t="str">
        <f t="shared" si="33"/>
        <v>Paul Brickhill (book), James Clavell (screenplay) | 1 more credit Â»</v>
      </c>
      <c r="X125" t="s">
        <v>1318</v>
      </c>
      <c r="Y125" t="s">
        <v>1319</v>
      </c>
      <c r="Z125" t="s">
        <v>1320</v>
      </c>
      <c r="AA125" t="s">
        <v>1321</v>
      </c>
      <c r="AB125" t="s">
        <v>1322</v>
      </c>
      <c r="AC125" t="s">
        <v>1323</v>
      </c>
      <c r="AD125" s="1" t="str">
        <f t="shared" si="3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AE125" t="s">
        <v>1324</v>
      </c>
      <c r="AF125" s="1" t="str">
        <f t="shared" si="35"/>
        <v>http://www.imdb.com/title/tt0057115/</v>
      </c>
    </row>
    <row r="126" spans="1:32" x14ac:dyDescent="0.25">
      <c r="A126" t="s">
        <v>1325</v>
      </c>
      <c r="B126" t="str">
        <f t="shared" si="18"/>
        <v>Heat</v>
      </c>
      <c r="C126" t="s">
        <v>1326</v>
      </c>
      <c r="D126" t="s">
        <v>2656</v>
      </c>
      <c r="E126" t="s">
        <v>1327</v>
      </c>
      <c r="F126" t="s">
        <v>3488</v>
      </c>
      <c r="G126" t="str">
        <f t="shared" si="19"/>
        <v xml:space="preserve">R | </v>
      </c>
      <c r="H126" t="str">
        <f t="shared" si="20"/>
        <v>2h 50min | Action, Crime, Drama | 15 December 1995 (USA)</v>
      </c>
      <c r="I126" t="str">
        <f t="shared" si="21"/>
        <v xml:space="preserve">2h 50min </v>
      </c>
      <c r="J126" t="str">
        <f t="shared" si="22"/>
        <v xml:space="preserve">2h 50min | </v>
      </c>
      <c r="K126" t="str">
        <f t="shared" si="23"/>
        <v>Action, Crime, Drama | 15 December 1995 (USA)</v>
      </c>
      <c r="L126" t="str">
        <f t="shared" si="24"/>
        <v xml:space="preserve">Action, Crime, Drama </v>
      </c>
      <c r="M126" t="str">
        <f t="shared" si="25"/>
        <v xml:space="preserve">Action, Crime, Drama | </v>
      </c>
      <c r="N126" t="str">
        <f t="shared" si="26"/>
        <v>15 December 1995 (USA)</v>
      </c>
      <c r="O126" t="str">
        <f t="shared" si="27"/>
        <v>15 December 1995</v>
      </c>
      <c r="P126" t="str">
        <f t="shared" si="28"/>
        <v xml:space="preserve"> (USA)</v>
      </c>
      <c r="Q126" t="str">
        <f t="shared" si="29"/>
        <v xml:space="preserve"> USA)</v>
      </c>
      <c r="R126" t="str">
        <f t="shared" si="30"/>
        <v xml:space="preserve"> USA</v>
      </c>
      <c r="S126" t="str">
        <f t="shared" si="31"/>
        <v>USA</v>
      </c>
      <c r="T126" t="s">
        <v>1135</v>
      </c>
      <c r="U126" t="str">
        <f t="shared" si="32"/>
        <v>170</v>
      </c>
      <c r="V126" t="s">
        <v>1328</v>
      </c>
      <c r="W126" t="str">
        <f t="shared" si="33"/>
        <v>Writer: Michael Mann</v>
      </c>
      <c r="X126" t="s">
        <v>1329</v>
      </c>
      <c r="Y126" t="s">
        <v>1330</v>
      </c>
      <c r="Z126" t="s">
        <v>87</v>
      </c>
      <c r="AA126" t="s">
        <v>1331</v>
      </c>
      <c r="AB126" t="s">
        <v>1332</v>
      </c>
      <c r="AC126" t="s">
        <v>1333</v>
      </c>
      <c r="AD126" s="1" t="str">
        <f t="shared" si="3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AE126" t="s">
        <v>1334</v>
      </c>
      <c r="AF126" s="1" t="str">
        <f t="shared" si="35"/>
        <v>http://www.imdb.com/title/tt0113277/</v>
      </c>
    </row>
    <row r="127" spans="1:32" x14ac:dyDescent="0.25">
      <c r="A127" t="s">
        <v>1335</v>
      </c>
      <c r="B127" t="str">
        <f t="shared" si="18"/>
        <v>On the Waterfront</v>
      </c>
      <c r="C127" t="s">
        <v>1336</v>
      </c>
      <c r="D127" t="s">
        <v>2657</v>
      </c>
      <c r="E127" t="s">
        <v>1337</v>
      </c>
      <c r="F127" t="s">
        <v>3497</v>
      </c>
      <c r="G127" t="str">
        <f t="shared" si="19"/>
        <v xml:space="preserve">Not Rated | </v>
      </c>
      <c r="H127" t="str">
        <f t="shared" si="20"/>
        <v>1h 48min | Crime, Drama, Romance | 22 June 1954 (Japan)</v>
      </c>
      <c r="I127" t="str">
        <f t="shared" si="21"/>
        <v xml:space="preserve">1h 48min </v>
      </c>
      <c r="J127" t="str">
        <f t="shared" si="22"/>
        <v xml:space="preserve">1h 48min | </v>
      </c>
      <c r="K127" t="str">
        <f t="shared" si="23"/>
        <v>Crime, Drama, Romance | 22 June 1954 (Japan)</v>
      </c>
      <c r="L127" t="str">
        <f t="shared" si="24"/>
        <v xml:space="preserve">Crime, Drama, Romance </v>
      </c>
      <c r="M127" t="str">
        <f t="shared" si="25"/>
        <v xml:space="preserve">Crime, Drama, Romance | </v>
      </c>
      <c r="N127" t="str">
        <f t="shared" si="26"/>
        <v>22 June 1954 (Japan)</v>
      </c>
      <c r="O127" t="str">
        <f t="shared" si="27"/>
        <v>22 June 1954</v>
      </c>
      <c r="P127" t="str">
        <f t="shared" si="28"/>
        <v xml:space="preserve"> (Japan)</v>
      </c>
      <c r="Q127" t="str">
        <f t="shared" si="29"/>
        <v xml:space="preserve"> Japan)</v>
      </c>
      <c r="R127" t="str">
        <f t="shared" si="30"/>
        <v xml:space="preserve"> Japan</v>
      </c>
      <c r="S127" t="str">
        <f t="shared" si="31"/>
        <v>Japan</v>
      </c>
      <c r="T127" t="s">
        <v>920</v>
      </c>
      <c r="U127" t="str">
        <f t="shared" si="32"/>
        <v>108</v>
      </c>
      <c r="V127" t="s">
        <v>1338</v>
      </c>
      <c r="W127" t="str">
        <f t="shared" si="33"/>
        <v>Budd Schulberg (screenplay), Budd Schulberg (based upon an original story by) | 1 more credit Â»</v>
      </c>
      <c r="X127" t="s">
        <v>1339</v>
      </c>
      <c r="Y127" t="s">
        <v>1340</v>
      </c>
      <c r="Z127" t="s">
        <v>1341</v>
      </c>
      <c r="AA127" t="s">
        <v>1342</v>
      </c>
      <c r="AB127" t="s">
        <v>1343</v>
      </c>
      <c r="AC127" t="s">
        <v>1344</v>
      </c>
      <c r="AD127" s="1" t="str">
        <f t="shared" si="3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AE127" t="s">
        <v>1345</v>
      </c>
      <c r="AF127" s="1" t="str">
        <f t="shared" si="35"/>
        <v>http://www.imdb.com/title/tt0047296/</v>
      </c>
    </row>
    <row r="128" spans="1:32" x14ac:dyDescent="0.25">
      <c r="A128" t="s">
        <v>1346</v>
      </c>
      <c r="B128" t="str">
        <f t="shared" si="18"/>
        <v>Pan's Labyrinth</v>
      </c>
      <c r="C128" t="s">
        <v>1347</v>
      </c>
      <c r="D128" t="s">
        <v>2658</v>
      </c>
      <c r="E128" t="s">
        <v>1348</v>
      </c>
      <c r="F128" t="s">
        <v>3488</v>
      </c>
      <c r="G128" t="str">
        <f t="shared" si="19"/>
        <v xml:space="preserve">R | </v>
      </c>
      <c r="H128" t="str">
        <f t="shared" si="20"/>
        <v>1h 58min | Drama, Fantasy, War | 19 January 2007 (USA)</v>
      </c>
      <c r="I128" t="str">
        <f t="shared" si="21"/>
        <v xml:space="preserve">1h 58min </v>
      </c>
      <c r="J128" t="str">
        <f t="shared" si="22"/>
        <v xml:space="preserve">1h 58min | </v>
      </c>
      <c r="K128" t="str">
        <f t="shared" si="23"/>
        <v>Drama, Fantasy, War | 19 January 2007 (USA)</v>
      </c>
      <c r="L128" t="str">
        <f t="shared" si="24"/>
        <v xml:space="preserve">Drama, Fantasy, War </v>
      </c>
      <c r="M128" t="str">
        <f t="shared" si="25"/>
        <v xml:space="preserve">Drama, Fantasy, War | </v>
      </c>
      <c r="N128" t="str">
        <f t="shared" si="26"/>
        <v>19 January 2007 (USA)</v>
      </c>
      <c r="O128" t="str">
        <f t="shared" si="27"/>
        <v>19 January 2007</v>
      </c>
      <c r="P128" t="str">
        <f t="shared" si="28"/>
        <v xml:space="preserve"> (USA)</v>
      </c>
      <c r="Q128" t="str">
        <f t="shared" si="29"/>
        <v xml:space="preserve"> USA)</v>
      </c>
      <c r="R128" t="str">
        <f t="shared" si="30"/>
        <v xml:space="preserve"> USA</v>
      </c>
      <c r="S128" t="str">
        <f t="shared" si="31"/>
        <v>USA</v>
      </c>
      <c r="T128" t="s">
        <v>257</v>
      </c>
      <c r="U128" t="str">
        <f t="shared" si="32"/>
        <v>118</v>
      </c>
      <c r="V128" t="s">
        <v>1349</v>
      </c>
      <c r="W128" t="str">
        <f t="shared" si="33"/>
        <v>Writer: Guillermo del Toro</v>
      </c>
      <c r="X128" t="s">
        <v>1350</v>
      </c>
      <c r="Y128" t="s">
        <v>1351</v>
      </c>
      <c r="Z128" t="s">
        <v>1352</v>
      </c>
      <c r="AA128" t="s">
        <v>1353</v>
      </c>
      <c r="AB128" t="s">
        <v>1354</v>
      </c>
      <c r="AC128" t="s">
        <v>1355</v>
      </c>
      <c r="AD128" s="1" t="str">
        <f t="shared" si="3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AE128" t="s">
        <v>1356</v>
      </c>
      <c r="AF128" s="1" t="str">
        <f t="shared" si="35"/>
        <v>http://www.imdb.com/title/tt0457430/</v>
      </c>
    </row>
    <row r="129" spans="1:32" x14ac:dyDescent="0.25">
      <c r="A129" t="s">
        <v>1357</v>
      </c>
      <c r="B129" t="str">
        <f t="shared" si="18"/>
        <v>My Neighbor Totoro</v>
      </c>
      <c r="C129" t="s">
        <v>321</v>
      </c>
      <c r="D129" t="s">
        <v>2599</v>
      </c>
      <c r="E129" t="s">
        <v>1358</v>
      </c>
      <c r="F129" t="s">
        <v>3494</v>
      </c>
      <c r="G129" t="str">
        <f t="shared" si="19"/>
        <v xml:space="preserve">G | </v>
      </c>
      <c r="H129" t="str">
        <f t="shared" si="20"/>
        <v>1h 26min | Animation, Family, Fantasy | 16 April 1988 (Japan)</v>
      </c>
      <c r="I129" t="str">
        <f t="shared" si="21"/>
        <v xml:space="preserve">1h 26min </v>
      </c>
      <c r="J129" t="str">
        <f t="shared" si="22"/>
        <v xml:space="preserve">1h 26min | </v>
      </c>
      <c r="K129" t="str">
        <f t="shared" si="23"/>
        <v>Animation, Family, Fantasy | 16 April 1988 (Japan)</v>
      </c>
      <c r="L129" t="str">
        <f t="shared" si="24"/>
        <v xml:space="preserve">Animation, Family, Fantasy </v>
      </c>
      <c r="M129" t="str">
        <f t="shared" si="25"/>
        <v xml:space="preserve">Animation, Family, Fantasy | </v>
      </c>
      <c r="N129" t="str">
        <f t="shared" si="26"/>
        <v>16 April 1988 (Japan)</v>
      </c>
      <c r="O129" t="str">
        <f t="shared" si="27"/>
        <v>16 April 1988</v>
      </c>
      <c r="P129" t="str">
        <f t="shared" si="28"/>
        <v xml:space="preserve"> (Japan)</v>
      </c>
      <c r="Q129" t="str">
        <f t="shared" si="29"/>
        <v xml:space="preserve"> Japan)</v>
      </c>
      <c r="R129" t="str">
        <f t="shared" si="30"/>
        <v xml:space="preserve"> Japan</v>
      </c>
      <c r="S129" t="str">
        <f t="shared" si="31"/>
        <v>Japan</v>
      </c>
      <c r="T129" t="s">
        <v>1359</v>
      </c>
      <c r="U129" t="str">
        <f t="shared" si="32"/>
        <v>86</v>
      </c>
      <c r="V129" t="s">
        <v>324</v>
      </c>
      <c r="W129" t="str">
        <f t="shared" si="33"/>
        <v>Writer: Hayao Miyazaki</v>
      </c>
      <c r="X129" t="s">
        <v>1360</v>
      </c>
      <c r="Y129" t="s">
        <v>1361</v>
      </c>
      <c r="Z129" t="s">
        <v>1362</v>
      </c>
      <c r="AA129" t="s">
        <v>1363</v>
      </c>
      <c r="AC129" t="s">
        <v>1364</v>
      </c>
      <c r="AD129" s="1" t="str">
        <f t="shared" si="3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AE129" t="s">
        <v>1365</v>
      </c>
      <c r="AF129" s="1" t="str">
        <f t="shared" si="35"/>
        <v>http://www.imdb.com/title/tt0096283/</v>
      </c>
    </row>
    <row r="130" spans="1:32" x14ac:dyDescent="0.25">
      <c r="A130" t="s">
        <v>1366</v>
      </c>
      <c r="B130" t="str">
        <f t="shared" ref="B130:B193" si="36">SUBSTITUTE(A130, " Poster", "")</f>
        <v>Sunrise</v>
      </c>
      <c r="C130" t="s">
        <v>1367</v>
      </c>
      <c r="D130" t="s">
        <v>2659</v>
      </c>
      <c r="E130" t="s">
        <v>1368</v>
      </c>
      <c r="F130" t="s">
        <v>3497</v>
      </c>
      <c r="G130" t="str">
        <f t="shared" si="19"/>
        <v xml:space="preserve">Not Rated | </v>
      </c>
      <c r="H130" t="str">
        <f t="shared" si="20"/>
        <v>1h 34min | Drama, Romance | 4 November 1927 (USA)</v>
      </c>
      <c r="I130" t="str">
        <f t="shared" si="21"/>
        <v xml:space="preserve">1h 34min </v>
      </c>
      <c r="J130" t="str">
        <f t="shared" si="22"/>
        <v xml:space="preserve">1h 34min | </v>
      </c>
      <c r="K130" t="str">
        <f t="shared" si="23"/>
        <v>Drama, Romance | 4 November 1927 (USA)</v>
      </c>
      <c r="L130" t="str">
        <f t="shared" si="24"/>
        <v xml:space="preserve">Drama, Romance </v>
      </c>
      <c r="M130" t="str">
        <f t="shared" si="25"/>
        <v xml:space="preserve">Drama, Romance | </v>
      </c>
      <c r="N130" t="str">
        <f t="shared" si="26"/>
        <v>4 November 1927 (USA)</v>
      </c>
      <c r="O130" t="str">
        <f t="shared" si="27"/>
        <v>4 November 1927</v>
      </c>
      <c r="P130" t="str">
        <f t="shared" si="28"/>
        <v xml:space="preserve"> (USA)</v>
      </c>
      <c r="Q130" t="str">
        <f t="shared" si="29"/>
        <v xml:space="preserve"> USA)</v>
      </c>
      <c r="R130" t="str">
        <f t="shared" si="30"/>
        <v xml:space="preserve"> USA</v>
      </c>
      <c r="S130" t="str">
        <f t="shared" si="31"/>
        <v>USA</v>
      </c>
      <c r="T130" t="s">
        <v>1369</v>
      </c>
      <c r="U130" t="str">
        <f t="shared" si="32"/>
        <v>94</v>
      </c>
      <c r="V130" t="s">
        <v>1370</v>
      </c>
      <c r="W130" t="str">
        <f t="shared" si="33"/>
        <v>Carl Mayer (scenario), Hermann Sudermann (from an original theme by) | 2 more credits Â»</v>
      </c>
      <c r="X130" t="s">
        <v>1371</v>
      </c>
      <c r="Y130" t="s">
        <v>1372</v>
      </c>
      <c r="Z130" t="s">
        <v>1373</v>
      </c>
      <c r="AA130" t="s">
        <v>1374</v>
      </c>
      <c r="AC130" t="s">
        <v>1375</v>
      </c>
      <c r="AD130" s="1" t="str">
        <f t="shared" si="34"/>
        <v xml:space="preserve">In this fable-morality subtitled "A Song of Two Humans", the "evil" temptress is a city woman who bewitches farmer Anses and tries to convince him to murder his neglected wife, Indre. </v>
      </c>
      <c r="AE130" t="s">
        <v>1376</v>
      </c>
      <c r="AF130" s="1" t="str">
        <f t="shared" si="35"/>
        <v>http://www.imdb.com/title/tt0018455/</v>
      </c>
    </row>
    <row r="131" spans="1:32" x14ac:dyDescent="0.25">
      <c r="A131" t="s">
        <v>1377</v>
      </c>
      <c r="B131" t="str">
        <f t="shared" si="36"/>
        <v>Mr. Smith Goes to Washington</v>
      </c>
      <c r="C131" t="s">
        <v>267</v>
      </c>
      <c r="D131" t="s">
        <v>2595</v>
      </c>
      <c r="E131" t="s">
        <v>1378</v>
      </c>
      <c r="F131" t="s">
        <v>3497</v>
      </c>
      <c r="G131" t="str">
        <f t="shared" ref="G131:G194" si="37">CONCATENATE(F131, " | ")</f>
        <v xml:space="preserve">Not Rated | </v>
      </c>
      <c r="H131" t="str">
        <f t="shared" ref="H131:H194" si="38">SUBSTITUTE(E131,G131,"")</f>
        <v>2h 9min | Drama | 19 October 1939 (USA)</v>
      </c>
      <c r="I131" t="str">
        <f t="shared" ref="I131:I194" si="39">LEFT(H131,FIND("|",H131)-1)</f>
        <v xml:space="preserve">2h 9min </v>
      </c>
      <c r="J131" t="str">
        <f t="shared" ref="J131:J194" si="40">CONCATENATE(I131,"| ")</f>
        <v xml:space="preserve">2h 9min | </v>
      </c>
      <c r="K131" t="str">
        <f t="shared" ref="K131:K194" si="41">SUBSTITUTE(H131,J131,"")</f>
        <v>Drama | 19 October 1939 (USA)</v>
      </c>
      <c r="L131" t="str">
        <f t="shared" ref="L131:L194" si="42">LEFT(K131,FIND("|",K131)-1)</f>
        <v xml:space="preserve">Drama </v>
      </c>
      <c r="M131" t="str">
        <f t="shared" ref="M131:M194" si="43">CONCATENATE(L131, "| ")</f>
        <v xml:space="preserve">Drama | </v>
      </c>
      <c r="N131" t="str">
        <f t="shared" ref="N131:N194" si="44">SUBSTITUTE(K131,M131,"")</f>
        <v>19 October 1939 (USA)</v>
      </c>
      <c r="O131" t="str">
        <f t="shared" ref="O131:O194" si="45">LEFT(N131,FIND("(",N131)-2)</f>
        <v>19 October 1939</v>
      </c>
      <c r="P131" t="str">
        <f t="shared" ref="P131:P194" si="46">SUBSTITUTE(N131,O131,"")</f>
        <v xml:space="preserve"> (USA)</v>
      </c>
      <c r="Q131" t="str">
        <f t="shared" ref="Q131:Q194" si="47">SUBSTITUTE(P131,"(","")</f>
        <v xml:space="preserve"> USA)</v>
      </c>
      <c r="R131" t="str">
        <f t="shared" ref="R131:R194" si="48">SUBSTITUTE(Q131,")","")</f>
        <v xml:space="preserve"> USA</v>
      </c>
      <c r="S131" t="str">
        <f t="shared" ref="S131:S194" si="49">SUBSTITUTE(R131," ", "")</f>
        <v>USA</v>
      </c>
      <c r="T131" t="s">
        <v>898</v>
      </c>
      <c r="U131" t="str">
        <f t="shared" ref="U131:U194" si="50">SUBSTITUTE(T131," min","")</f>
        <v>129</v>
      </c>
      <c r="V131" t="s">
        <v>1379</v>
      </c>
      <c r="W131" t="str">
        <f t="shared" ref="W131:W194" si="51">SUBSTITUTE(V131,"Writers: ","")</f>
        <v>Sidney Buchman (screen play), Lewis R. Foster (story)</v>
      </c>
      <c r="X131" t="s">
        <v>1380</v>
      </c>
      <c r="Y131" t="s">
        <v>1381</v>
      </c>
      <c r="Z131" t="s">
        <v>1382</v>
      </c>
      <c r="AA131" t="s">
        <v>1383</v>
      </c>
      <c r="AB131" t="s">
        <v>123</v>
      </c>
      <c r="AC131" t="s">
        <v>1384</v>
      </c>
      <c r="AD131" s="1" t="str">
        <f t="shared" ref="AD131:AD194" si="52">LEFT( AC131, FIND( "Written by", AC131 ) - 1 )</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AE131" t="s">
        <v>1385</v>
      </c>
      <c r="AF131" s="1" t="str">
        <f t="shared" ref="AF131:AF194" si="53">LEFT( AE131, FIND( "?", AE131 ) - 1 )</f>
        <v>http://www.imdb.com/title/tt0031679/</v>
      </c>
    </row>
    <row r="132" spans="1:32" x14ac:dyDescent="0.25">
      <c r="A132" t="s">
        <v>1386</v>
      </c>
      <c r="B132" t="str">
        <f t="shared" si="36"/>
        <v>Ikiru</v>
      </c>
      <c r="C132" t="s">
        <v>212</v>
      </c>
      <c r="D132" t="s">
        <v>2591</v>
      </c>
      <c r="E132" t="s">
        <v>1387</v>
      </c>
      <c r="F132" t="s">
        <v>3497</v>
      </c>
      <c r="G132" t="str">
        <f t="shared" si="37"/>
        <v xml:space="preserve">Not Rated | </v>
      </c>
      <c r="H132" t="str">
        <f t="shared" si="38"/>
        <v>2h 23min | Drama | 25 March 1956 (USA)</v>
      </c>
      <c r="I132" t="str">
        <f t="shared" si="39"/>
        <v xml:space="preserve">2h 23min </v>
      </c>
      <c r="J132" t="str">
        <f t="shared" si="40"/>
        <v xml:space="preserve">2h 23min | </v>
      </c>
      <c r="K132" t="str">
        <f t="shared" si="41"/>
        <v>Drama | 25 March 1956 (USA)</v>
      </c>
      <c r="L132" t="str">
        <f t="shared" si="42"/>
        <v xml:space="preserve">Drama </v>
      </c>
      <c r="M132" t="str">
        <f t="shared" si="43"/>
        <v xml:space="preserve">Drama | </v>
      </c>
      <c r="N132" t="str">
        <f t="shared" si="44"/>
        <v>25 March 1956 (USA)</v>
      </c>
      <c r="O132" t="str">
        <f t="shared" si="45"/>
        <v>25 March 1956</v>
      </c>
      <c r="P132" t="str">
        <f t="shared" si="46"/>
        <v xml:space="preserve"> (USA)</v>
      </c>
      <c r="Q132" t="str">
        <f t="shared" si="47"/>
        <v xml:space="preserve"> USA)</v>
      </c>
      <c r="R132" t="str">
        <f t="shared" si="48"/>
        <v xml:space="preserve"> USA</v>
      </c>
      <c r="S132" t="str">
        <f t="shared" si="49"/>
        <v>USA</v>
      </c>
      <c r="T132" t="s">
        <v>1388</v>
      </c>
      <c r="U132" t="str">
        <f t="shared" si="50"/>
        <v>143</v>
      </c>
      <c r="V132" t="s">
        <v>1389</v>
      </c>
      <c r="W132" t="str">
        <f t="shared" si="51"/>
        <v>Akira Kurosawa, Shinobu Hashimoto | 1 more credit Â»</v>
      </c>
      <c r="X132" t="s">
        <v>1390</v>
      </c>
      <c r="Y132" t="s">
        <v>1391</v>
      </c>
      <c r="Z132" t="s">
        <v>87</v>
      </c>
      <c r="AA132" t="s">
        <v>1392</v>
      </c>
      <c r="AC132" t="s">
        <v>1393</v>
      </c>
      <c r="AD132" s="1" t="str">
        <f t="shared" si="52"/>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AE132" t="s">
        <v>1394</v>
      </c>
      <c r="AF132" s="1" t="str">
        <f t="shared" si="53"/>
        <v>http://www.imdb.com/title/tt0044741/</v>
      </c>
    </row>
    <row r="133" spans="1:32" x14ac:dyDescent="0.25">
      <c r="A133" t="s">
        <v>1395</v>
      </c>
      <c r="B133" t="str">
        <f t="shared" si="36"/>
        <v>The Bridge on the River Kwai</v>
      </c>
      <c r="C133" t="s">
        <v>906</v>
      </c>
      <c r="D133" t="s">
        <v>2629</v>
      </c>
      <c r="E133" t="s">
        <v>1396</v>
      </c>
      <c r="F133" t="s">
        <v>3493</v>
      </c>
      <c r="G133" t="str">
        <f t="shared" si="37"/>
        <v xml:space="preserve">Approved | </v>
      </c>
      <c r="H133" t="str">
        <f t="shared" si="38"/>
        <v>2h 41min | Adventure, Drama, War | 14 December 1957 (USA)</v>
      </c>
      <c r="I133" t="str">
        <f t="shared" si="39"/>
        <v xml:space="preserve">2h 41min </v>
      </c>
      <c r="J133" t="str">
        <f t="shared" si="40"/>
        <v xml:space="preserve">2h 41min | </v>
      </c>
      <c r="K133" t="str">
        <f t="shared" si="41"/>
        <v>Adventure, Drama, War | 14 December 1957 (USA)</v>
      </c>
      <c r="L133" t="str">
        <f t="shared" si="42"/>
        <v xml:space="preserve">Adventure, Drama, War </v>
      </c>
      <c r="M133" t="str">
        <f t="shared" si="43"/>
        <v xml:space="preserve">Adventure, Drama, War | </v>
      </c>
      <c r="N133" t="str">
        <f t="shared" si="44"/>
        <v>14 December 1957 (USA)</v>
      </c>
      <c r="O133" t="str">
        <f t="shared" si="45"/>
        <v>14 December 1957</v>
      </c>
      <c r="P133" t="str">
        <f t="shared" si="46"/>
        <v xml:space="preserve"> (USA)</v>
      </c>
      <c r="Q133" t="str">
        <f t="shared" si="47"/>
        <v xml:space="preserve"> USA)</v>
      </c>
      <c r="R133" t="str">
        <f t="shared" si="48"/>
        <v xml:space="preserve"> USA</v>
      </c>
      <c r="S133" t="str">
        <f t="shared" si="49"/>
        <v>USA</v>
      </c>
      <c r="T133" t="s">
        <v>106</v>
      </c>
      <c r="U133" t="str">
        <f t="shared" si="50"/>
        <v>161</v>
      </c>
      <c r="V133" t="s">
        <v>1397</v>
      </c>
      <c r="W133" t="str">
        <f t="shared" si="51"/>
        <v>Pierre Boulle (novel), Carl Foreman (screenplay) | 1 more credit Â»</v>
      </c>
      <c r="X133" t="s">
        <v>1398</v>
      </c>
      <c r="Y133" t="s">
        <v>1399</v>
      </c>
      <c r="Z133" t="s">
        <v>87</v>
      </c>
      <c r="AA133" t="s">
        <v>1400</v>
      </c>
      <c r="AB133" t="s">
        <v>1061</v>
      </c>
      <c r="AC133" t="s">
        <v>1401</v>
      </c>
      <c r="AD133" s="1" t="str">
        <f t="shared" si="52"/>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AE133" t="s">
        <v>1402</v>
      </c>
      <c r="AF133" s="1" t="str">
        <f t="shared" si="53"/>
        <v>http://www.imdb.com/title/tt0050212/</v>
      </c>
    </row>
    <row r="134" spans="1:32" x14ac:dyDescent="0.25">
      <c r="A134" t="s">
        <v>1403</v>
      </c>
      <c r="B134" t="str">
        <f t="shared" si="36"/>
        <v>The Gold Rush</v>
      </c>
      <c r="C134" t="s">
        <v>376</v>
      </c>
      <c r="D134" t="s">
        <v>2602</v>
      </c>
      <c r="E134" t="s">
        <v>1404</v>
      </c>
      <c r="F134" t="s">
        <v>3497</v>
      </c>
      <c r="G134" t="str">
        <f t="shared" si="37"/>
        <v xml:space="preserve">Not Rated | </v>
      </c>
      <c r="H134" t="str">
        <f t="shared" si="38"/>
        <v>1h 35min | Adventure, Comedy, Drama | 1925 (Germany)</v>
      </c>
      <c r="I134" t="str">
        <f t="shared" si="39"/>
        <v xml:space="preserve">1h 35min </v>
      </c>
      <c r="J134" t="str">
        <f t="shared" si="40"/>
        <v xml:space="preserve">1h 35min | </v>
      </c>
      <c r="K134" t="str">
        <f t="shared" si="41"/>
        <v>Adventure, Comedy, Drama | 1925 (Germany)</v>
      </c>
      <c r="L134" t="str">
        <f t="shared" si="42"/>
        <v xml:space="preserve">Adventure, Comedy, Drama </v>
      </c>
      <c r="M134" t="str">
        <f t="shared" si="43"/>
        <v xml:space="preserve">Adventure, Comedy, Drama | </v>
      </c>
      <c r="N134" t="str">
        <f t="shared" si="44"/>
        <v>1925 (Germany)</v>
      </c>
      <c r="O134" t="str">
        <f t="shared" si="45"/>
        <v>1925</v>
      </c>
      <c r="P134" t="str">
        <f t="shared" si="46"/>
        <v xml:space="preserve"> (Germany)</v>
      </c>
      <c r="Q134" t="str">
        <f t="shared" si="47"/>
        <v xml:space="preserve"> Germany)</v>
      </c>
      <c r="R134" t="str">
        <f t="shared" si="48"/>
        <v xml:space="preserve"> Germany</v>
      </c>
      <c r="S134" t="str">
        <f t="shared" si="49"/>
        <v>Germany</v>
      </c>
      <c r="T134" t="s">
        <v>554</v>
      </c>
      <c r="U134" t="str">
        <f t="shared" si="50"/>
        <v>95</v>
      </c>
      <c r="V134" t="s">
        <v>379</v>
      </c>
      <c r="W134" t="str">
        <f t="shared" si="51"/>
        <v>Writer: Charles Chaplin</v>
      </c>
      <c r="X134" t="s">
        <v>1405</v>
      </c>
      <c r="Y134" t="s">
        <v>1406</v>
      </c>
      <c r="Z134" t="s">
        <v>1407</v>
      </c>
      <c r="AA134" t="s">
        <v>1408</v>
      </c>
      <c r="AC134" t="s">
        <v>1409</v>
      </c>
      <c r="AD134" s="1" t="str">
        <f t="shared" si="52"/>
        <v xml:space="preserve">A lone prospector ventures into Alaska looking for gold. He gets mixed up with some burly characters and falls in love with the beautiful Georgia. He tries to win her heart with his singular charm. </v>
      </c>
      <c r="AE134" t="s">
        <v>1410</v>
      </c>
      <c r="AF134" s="1" t="str">
        <f t="shared" si="53"/>
        <v>http://www.imdb.com/title/tt0015864/</v>
      </c>
    </row>
    <row r="135" spans="1:32" x14ac:dyDescent="0.25">
      <c r="A135" t="s">
        <v>1411</v>
      </c>
      <c r="B135" t="str">
        <f t="shared" si="36"/>
        <v>Ran</v>
      </c>
      <c r="C135" t="s">
        <v>212</v>
      </c>
      <c r="D135" t="s">
        <v>2591</v>
      </c>
      <c r="E135" t="s">
        <v>1412</v>
      </c>
      <c r="F135" t="s">
        <v>3488</v>
      </c>
      <c r="G135" t="str">
        <f t="shared" si="37"/>
        <v xml:space="preserve">R | </v>
      </c>
      <c r="H135" t="str">
        <f t="shared" si="38"/>
        <v>2h 42min | Action, Drama, War | 1 June 1985 (Japan)</v>
      </c>
      <c r="I135" t="str">
        <f t="shared" si="39"/>
        <v xml:space="preserve">2h 42min </v>
      </c>
      <c r="J135" t="str">
        <f t="shared" si="40"/>
        <v xml:space="preserve">2h 42min | </v>
      </c>
      <c r="K135" t="str">
        <f t="shared" si="41"/>
        <v>Action, Drama, War | 1 June 1985 (Japan)</v>
      </c>
      <c r="L135" t="str">
        <f t="shared" si="42"/>
        <v xml:space="preserve">Action, Drama, War </v>
      </c>
      <c r="M135" t="str">
        <f t="shared" si="43"/>
        <v xml:space="preserve">Action, Drama, War | </v>
      </c>
      <c r="N135" t="str">
        <f t="shared" si="44"/>
        <v>1 June 1985 (Japan)</v>
      </c>
      <c r="O135" t="str">
        <f t="shared" si="45"/>
        <v>1 June 1985</v>
      </c>
      <c r="P135" t="str">
        <f t="shared" si="46"/>
        <v xml:space="preserve"> (Japan)</v>
      </c>
      <c r="Q135" t="str">
        <f t="shared" si="47"/>
        <v xml:space="preserve"> Japan)</v>
      </c>
      <c r="R135" t="str">
        <f t="shared" si="48"/>
        <v xml:space="preserve"> Japan</v>
      </c>
      <c r="S135" t="str">
        <f t="shared" si="49"/>
        <v>Japan</v>
      </c>
      <c r="T135" t="s">
        <v>1413</v>
      </c>
      <c r="U135" t="str">
        <f t="shared" si="50"/>
        <v>162</v>
      </c>
      <c r="V135" t="s">
        <v>1414</v>
      </c>
      <c r="W135" t="str">
        <f t="shared" si="51"/>
        <v>Akira Kurosawa (screenplay), Hideo Oguni (screenplay) | 2 more credits Â»</v>
      </c>
      <c r="X135" t="s">
        <v>1415</v>
      </c>
      <c r="Y135" t="s">
        <v>1416</v>
      </c>
      <c r="Z135" t="s">
        <v>1417</v>
      </c>
      <c r="AA135" t="s">
        <v>1418</v>
      </c>
      <c r="AC135" t="s">
        <v>1419</v>
      </c>
      <c r="AD135" s="1" t="str">
        <f t="shared" si="52"/>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AE135" t="s">
        <v>1420</v>
      </c>
      <c r="AF135" s="1" t="str">
        <f t="shared" si="53"/>
        <v>http://www.imdb.com/title/tt0089881/</v>
      </c>
    </row>
    <row r="136" spans="1:32" x14ac:dyDescent="0.25">
      <c r="A136" t="s">
        <v>1421</v>
      </c>
      <c r="B136" t="str">
        <f t="shared" si="36"/>
        <v>The Seventh Seal</v>
      </c>
      <c r="C136" t="s">
        <v>1422</v>
      </c>
      <c r="D136" t="s">
        <v>2660</v>
      </c>
      <c r="E136" t="s">
        <v>1423</v>
      </c>
      <c r="F136" t="s">
        <v>3497</v>
      </c>
      <c r="G136" t="str">
        <f t="shared" si="37"/>
        <v xml:space="preserve">Not Rated | </v>
      </c>
      <c r="H136" t="str">
        <f t="shared" si="38"/>
        <v>1h 36min | Drama, Fantasy | 13 October 1958 (USA)</v>
      </c>
      <c r="I136" t="str">
        <f t="shared" si="39"/>
        <v xml:space="preserve">1h 36min </v>
      </c>
      <c r="J136" t="str">
        <f t="shared" si="40"/>
        <v xml:space="preserve">1h 36min | </v>
      </c>
      <c r="K136" t="str">
        <f t="shared" si="41"/>
        <v>Drama, Fantasy | 13 October 1958 (USA)</v>
      </c>
      <c r="L136" t="str">
        <f t="shared" si="42"/>
        <v xml:space="preserve">Drama, Fantasy </v>
      </c>
      <c r="M136" t="str">
        <f t="shared" si="43"/>
        <v xml:space="preserve">Drama, Fantasy | </v>
      </c>
      <c r="N136" t="str">
        <f t="shared" si="44"/>
        <v>13 October 1958 (USA)</v>
      </c>
      <c r="O136" t="str">
        <f t="shared" si="45"/>
        <v>13 October 1958</v>
      </c>
      <c r="P136" t="str">
        <f t="shared" si="46"/>
        <v xml:space="preserve"> (USA)</v>
      </c>
      <c r="Q136" t="str">
        <f t="shared" si="47"/>
        <v xml:space="preserve"> USA)</v>
      </c>
      <c r="R136" t="str">
        <f t="shared" si="48"/>
        <v xml:space="preserve"> USA</v>
      </c>
      <c r="S136" t="str">
        <f t="shared" si="49"/>
        <v>USA</v>
      </c>
      <c r="T136" t="s">
        <v>83</v>
      </c>
      <c r="U136" t="str">
        <f t="shared" si="50"/>
        <v>96</v>
      </c>
      <c r="V136" t="s">
        <v>1424</v>
      </c>
      <c r="W136" t="str">
        <f t="shared" si="51"/>
        <v>Ingmar Bergman (play), Ingmar Bergman (screenplay)</v>
      </c>
      <c r="X136" t="s">
        <v>1425</v>
      </c>
      <c r="Y136" t="s">
        <v>1426</v>
      </c>
      <c r="Z136" t="s">
        <v>1427</v>
      </c>
      <c r="AA136" t="s">
        <v>1428</v>
      </c>
      <c r="AC136" t="s">
        <v>1429</v>
      </c>
      <c r="AD136" s="1" t="str">
        <f t="shared" si="52"/>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AE136" t="s">
        <v>1430</v>
      </c>
      <c r="AF136" s="1" t="str">
        <f t="shared" si="53"/>
        <v>http://www.imdb.com/title/tt0050976/</v>
      </c>
    </row>
    <row r="137" spans="1:32" x14ac:dyDescent="0.25">
      <c r="A137" t="s">
        <v>1431</v>
      </c>
      <c r="B137" t="str">
        <f t="shared" si="36"/>
        <v>The Secret in Their Eyes</v>
      </c>
      <c r="C137" t="s">
        <v>1432</v>
      </c>
      <c r="D137" t="s">
        <v>2661</v>
      </c>
      <c r="E137" t="s">
        <v>1433</v>
      </c>
      <c r="F137" t="s">
        <v>3488</v>
      </c>
      <c r="G137" t="str">
        <f t="shared" si="37"/>
        <v xml:space="preserve">R | </v>
      </c>
      <c r="H137" t="str">
        <f t="shared" si="38"/>
        <v>2h 9min | Drama, Mystery, Thriller | 21 May 2010 (USA)</v>
      </c>
      <c r="I137" t="str">
        <f t="shared" si="39"/>
        <v xml:space="preserve">2h 9min </v>
      </c>
      <c r="J137" t="str">
        <f t="shared" si="40"/>
        <v xml:space="preserve">2h 9min | </v>
      </c>
      <c r="K137" t="str">
        <f t="shared" si="41"/>
        <v>Drama, Mystery, Thriller | 21 May 2010 (USA)</v>
      </c>
      <c r="L137" t="str">
        <f t="shared" si="42"/>
        <v xml:space="preserve">Drama, Mystery, Thriller </v>
      </c>
      <c r="M137" t="str">
        <f t="shared" si="43"/>
        <v xml:space="preserve">Drama, Mystery, Thriller | </v>
      </c>
      <c r="N137" t="str">
        <f t="shared" si="44"/>
        <v>21 May 2010 (USA)</v>
      </c>
      <c r="O137" t="str">
        <f t="shared" si="45"/>
        <v>21 May 2010</v>
      </c>
      <c r="P137" t="str">
        <f t="shared" si="46"/>
        <v xml:space="preserve"> (USA)</v>
      </c>
      <c r="Q137" t="str">
        <f t="shared" si="47"/>
        <v xml:space="preserve"> USA)</v>
      </c>
      <c r="R137" t="str">
        <f t="shared" si="48"/>
        <v xml:space="preserve"> USA</v>
      </c>
      <c r="S137" t="str">
        <f t="shared" si="49"/>
        <v>USA</v>
      </c>
      <c r="T137" t="s">
        <v>898</v>
      </c>
      <c r="U137" t="str">
        <f t="shared" si="50"/>
        <v>129</v>
      </c>
      <c r="V137" t="s">
        <v>1434</v>
      </c>
      <c r="W137" t="str">
        <f t="shared" si="51"/>
        <v>Eduardo Sacheri, Juan JosÃ© Campanella | 1 more credit Â»</v>
      </c>
      <c r="X137" t="s">
        <v>1435</v>
      </c>
      <c r="Y137" t="s">
        <v>1436</v>
      </c>
      <c r="Z137" t="s">
        <v>1437</v>
      </c>
      <c r="AA137" t="s">
        <v>1438</v>
      </c>
      <c r="AC137" t="s">
        <v>1439</v>
      </c>
      <c r="AD137" s="1" t="str">
        <f t="shared" si="52"/>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AE137" t="s">
        <v>1440</v>
      </c>
      <c r="AF137" s="1" t="str">
        <f t="shared" si="53"/>
        <v>http://www.imdb.com/title/tt1305806/</v>
      </c>
    </row>
    <row r="138" spans="1:32" x14ac:dyDescent="0.25">
      <c r="A138" t="s">
        <v>1441</v>
      </c>
      <c r="B138" t="str">
        <f t="shared" si="36"/>
        <v>Blade Runner</v>
      </c>
      <c r="C138" t="s">
        <v>518</v>
      </c>
      <c r="D138" t="s">
        <v>2609</v>
      </c>
      <c r="E138" t="s">
        <v>1442</v>
      </c>
      <c r="F138" t="s">
        <v>3488</v>
      </c>
      <c r="G138" t="str">
        <f t="shared" si="37"/>
        <v xml:space="preserve">R | </v>
      </c>
      <c r="H138" t="str">
        <f t="shared" si="38"/>
        <v>1h 57min | Sci-Fi, Thriller | 25 June 1982 (USA)</v>
      </c>
      <c r="I138" t="str">
        <f t="shared" si="39"/>
        <v xml:space="preserve">1h 57min </v>
      </c>
      <c r="J138" t="str">
        <f t="shared" si="40"/>
        <v xml:space="preserve">1h 57min | </v>
      </c>
      <c r="K138" t="str">
        <f t="shared" si="41"/>
        <v>Sci-Fi, Thriller | 25 June 1982 (USA)</v>
      </c>
      <c r="L138" t="str">
        <f t="shared" si="42"/>
        <v xml:space="preserve">Sci-Fi, Thriller </v>
      </c>
      <c r="M138" t="str">
        <f t="shared" si="43"/>
        <v xml:space="preserve">Sci-Fi, Thriller | </v>
      </c>
      <c r="N138" t="str">
        <f t="shared" si="44"/>
        <v>25 June 1982 (USA)</v>
      </c>
      <c r="O138" t="str">
        <f t="shared" si="45"/>
        <v>25 June 1982</v>
      </c>
      <c r="P138" t="str">
        <f t="shared" si="46"/>
        <v xml:space="preserve"> (USA)</v>
      </c>
      <c r="Q138" t="str">
        <f t="shared" si="47"/>
        <v xml:space="preserve"> USA)</v>
      </c>
      <c r="R138" t="str">
        <f t="shared" si="48"/>
        <v xml:space="preserve"> USA</v>
      </c>
      <c r="S138" t="str">
        <f t="shared" si="49"/>
        <v>USA</v>
      </c>
      <c r="T138" t="s">
        <v>586</v>
      </c>
      <c r="U138" t="str">
        <f t="shared" si="50"/>
        <v>117</v>
      </c>
      <c r="V138" t="s">
        <v>1443</v>
      </c>
      <c r="W138" t="str">
        <f t="shared" si="51"/>
        <v>Hampton Fancher (screenplay), David Webb Peoples (screenplay) (as David Peoples) | 1 more credit Â»</v>
      </c>
      <c r="X138" t="s">
        <v>1444</v>
      </c>
      <c r="Y138" t="s">
        <v>1445</v>
      </c>
      <c r="Z138" t="s">
        <v>1446</v>
      </c>
      <c r="AA138" t="s">
        <v>1447</v>
      </c>
      <c r="AB138" t="s">
        <v>1448</v>
      </c>
      <c r="AC138" t="s">
        <v>1449</v>
      </c>
      <c r="AD138" s="1" t="str">
        <f t="shared" si="52"/>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AE138" t="s">
        <v>1450</v>
      </c>
      <c r="AF138" s="1" t="str">
        <f t="shared" si="53"/>
        <v>http://www.imdb.com/title/tt0083658/</v>
      </c>
    </row>
    <row r="139" spans="1:32" x14ac:dyDescent="0.25">
      <c r="A139" t="s">
        <v>1451</v>
      </c>
      <c r="B139" t="str">
        <f t="shared" si="36"/>
        <v>Lock, Stock and Two Smoking Barrels</v>
      </c>
      <c r="C139" t="s">
        <v>1011</v>
      </c>
      <c r="D139" t="s">
        <v>2636</v>
      </c>
      <c r="E139" t="s">
        <v>1452</v>
      </c>
      <c r="F139" t="s">
        <v>3488</v>
      </c>
      <c r="G139" t="str">
        <f t="shared" si="37"/>
        <v xml:space="preserve">R | </v>
      </c>
      <c r="H139" t="str">
        <f t="shared" si="38"/>
        <v>1h 47min | Comedy, Crime | 28 August 1998 (UK)</v>
      </c>
      <c r="I139" t="str">
        <f t="shared" si="39"/>
        <v xml:space="preserve">1h 47min </v>
      </c>
      <c r="J139" t="str">
        <f t="shared" si="40"/>
        <v xml:space="preserve">1h 47min | </v>
      </c>
      <c r="K139" t="str">
        <f t="shared" si="41"/>
        <v>Comedy, Crime | 28 August 1998 (UK)</v>
      </c>
      <c r="L139" t="str">
        <f t="shared" si="42"/>
        <v xml:space="preserve">Comedy, Crime </v>
      </c>
      <c r="M139" t="str">
        <f t="shared" si="43"/>
        <v xml:space="preserve">Comedy, Crime | </v>
      </c>
      <c r="N139" t="str">
        <f t="shared" si="44"/>
        <v>28 August 1998 (UK)</v>
      </c>
      <c r="O139" t="str">
        <f t="shared" si="45"/>
        <v>28 August 1998</v>
      </c>
      <c r="P139" t="str">
        <f t="shared" si="46"/>
        <v xml:space="preserve"> (UK)</v>
      </c>
      <c r="Q139" t="str">
        <f t="shared" si="47"/>
        <v xml:space="preserve"> UK)</v>
      </c>
      <c r="R139" t="str">
        <f t="shared" si="48"/>
        <v xml:space="preserve"> UK</v>
      </c>
      <c r="S139" t="str">
        <f t="shared" si="49"/>
        <v>UK</v>
      </c>
      <c r="T139" t="s">
        <v>498</v>
      </c>
      <c r="U139" t="str">
        <f t="shared" si="50"/>
        <v>107</v>
      </c>
      <c r="V139" t="s">
        <v>1014</v>
      </c>
      <c r="W139" t="str">
        <f t="shared" si="51"/>
        <v>Writer: Guy Ritchie</v>
      </c>
      <c r="X139" t="s">
        <v>1453</v>
      </c>
      <c r="Y139" t="s">
        <v>1454</v>
      </c>
      <c r="Z139" t="s">
        <v>1455</v>
      </c>
      <c r="AA139" t="s">
        <v>1456</v>
      </c>
      <c r="AB139" t="s">
        <v>1019</v>
      </c>
      <c r="AC139" t="s">
        <v>1457</v>
      </c>
      <c r="AD139" s="1" t="str">
        <f t="shared" si="52"/>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AE139" t="s">
        <v>1458</v>
      </c>
      <c r="AF139" s="1" t="str">
        <f t="shared" si="53"/>
        <v>http://www.imdb.com/title/tt0120735/</v>
      </c>
    </row>
    <row r="140" spans="1:32" x14ac:dyDescent="0.25">
      <c r="A140" t="s">
        <v>1459</v>
      </c>
      <c r="B140" t="str">
        <f t="shared" si="36"/>
        <v>The General</v>
      </c>
      <c r="C140" t="s">
        <v>1460</v>
      </c>
      <c r="D140" t="s">
        <v>2662</v>
      </c>
      <c r="E140" t="s">
        <v>1461</v>
      </c>
      <c r="F140" t="s">
        <v>3491</v>
      </c>
      <c r="G140" t="str">
        <f t="shared" si="37"/>
        <v xml:space="preserve">Unrated | </v>
      </c>
      <c r="H140" t="str">
        <f t="shared" si="38"/>
        <v>1h 7min | Action, Adventure, Comedy | 24 February 1927 (France)</v>
      </c>
      <c r="I140" t="str">
        <f t="shared" si="39"/>
        <v xml:space="preserve">1h 7min </v>
      </c>
      <c r="J140" t="str">
        <f t="shared" si="40"/>
        <v xml:space="preserve">1h 7min | </v>
      </c>
      <c r="K140" t="str">
        <f t="shared" si="41"/>
        <v>Action, Adventure, Comedy | 24 February 1927 (France)</v>
      </c>
      <c r="L140" t="str">
        <f t="shared" si="42"/>
        <v xml:space="preserve">Action, Adventure, Comedy </v>
      </c>
      <c r="M140" t="str">
        <f t="shared" si="43"/>
        <v xml:space="preserve">Action, Adventure, Comedy | </v>
      </c>
      <c r="N140" t="str">
        <f t="shared" si="44"/>
        <v>24 February 1927 (France)</v>
      </c>
      <c r="O140" t="str">
        <f t="shared" si="45"/>
        <v>24 February 1927</v>
      </c>
      <c r="P140" t="str">
        <f t="shared" si="46"/>
        <v xml:space="preserve"> (France)</v>
      </c>
      <c r="Q140" t="str">
        <f t="shared" si="47"/>
        <v xml:space="preserve"> France)</v>
      </c>
      <c r="R140" t="str">
        <f t="shared" si="48"/>
        <v xml:space="preserve"> France</v>
      </c>
      <c r="S140" t="str">
        <f t="shared" si="49"/>
        <v>France</v>
      </c>
      <c r="T140" t="s">
        <v>1462</v>
      </c>
      <c r="U140" t="str">
        <f t="shared" si="50"/>
        <v>67</v>
      </c>
      <c r="V140" t="s">
        <v>1463</v>
      </c>
      <c r="W140" t="str">
        <f t="shared" si="51"/>
        <v>Buster Keaton, Clyde Bruckman | 2 more credits Â»</v>
      </c>
      <c r="X140" t="s">
        <v>1464</v>
      </c>
      <c r="Y140" t="s">
        <v>1465</v>
      </c>
      <c r="Z140" t="s">
        <v>1466</v>
      </c>
      <c r="AA140" t="s">
        <v>1467</v>
      </c>
      <c r="AB140" t="s">
        <v>1468</v>
      </c>
      <c r="AC140" t="s">
        <v>1469</v>
      </c>
      <c r="AD140" s="1" t="str">
        <f t="shared" si="52"/>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AE140" t="s">
        <v>1470</v>
      </c>
      <c r="AF140" s="1" t="str">
        <f t="shared" si="53"/>
        <v>http://www.imdb.com/title/tt0017925/</v>
      </c>
    </row>
    <row r="141" spans="1:32" x14ac:dyDescent="0.25">
      <c r="A141" t="s">
        <v>1471</v>
      </c>
      <c r="B141" t="str">
        <f t="shared" si="36"/>
        <v>Wild Strawberries</v>
      </c>
      <c r="C141" t="s">
        <v>1422</v>
      </c>
      <c r="D141" t="s">
        <v>2660</v>
      </c>
      <c r="E141" t="s">
        <v>1472</v>
      </c>
      <c r="F141" t="s">
        <v>3491</v>
      </c>
      <c r="G141" t="str">
        <f t="shared" si="37"/>
        <v xml:space="preserve">Unrated | </v>
      </c>
      <c r="H141" t="str">
        <f t="shared" si="38"/>
        <v>1h 31min | Drama, Romance | 22 June 1959 (USA)</v>
      </c>
      <c r="I141" t="str">
        <f t="shared" si="39"/>
        <v xml:space="preserve">1h 31min </v>
      </c>
      <c r="J141" t="str">
        <f t="shared" si="40"/>
        <v xml:space="preserve">1h 31min | </v>
      </c>
      <c r="K141" t="str">
        <f t="shared" si="41"/>
        <v>Drama, Romance | 22 June 1959 (USA)</v>
      </c>
      <c r="L141" t="str">
        <f t="shared" si="42"/>
        <v xml:space="preserve">Drama, Romance </v>
      </c>
      <c r="M141" t="str">
        <f t="shared" si="43"/>
        <v xml:space="preserve">Drama, Romance | </v>
      </c>
      <c r="N141" t="str">
        <f t="shared" si="44"/>
        <v>22 June 1959 (USA)</v>
      </c>
      <c r="O141" t="str">
        <f t="shared" si="45"/>
        <v>22 June 1959</v>
      </c>
      <c r="P141" t="str">
        <f t="shared" si="46"/>
        <v xml:space="preserve"> (USA)</v>
      </c>
      <c r="Q141" t="str">
        <f t="shared" si="47"/>
        <v xml:space="preserve"> USA)</v>
      </c>
      <c r="R141" t="str">
        <f t="shared" si="48"/>
        <v xml:space="preserve"> USA</v>
      </c>
      <c r="S141" t="str">
        <f t="shared" si="49"/>
        <v>USA</v>
      </c>
      <c r="T141" t="s">
        <v>1025</v>
      </c>
      <c r="U141" t="str">
        <f t="shared" si="50"/>
        <v>91</v>
      </c>
      <c r="V141" t="s">
        <v>1473</v>
      </c>
      <c r="W141" t="str">
        <f t="shared" si="51"/>
        <v>Writer: Ingmar Bergman</v>
      </c>
      <c r="X141" t="s">
        <v>1474</v>
      </c>
      <c r="Y141" t="s">
        <v>1475</v>
      </c>
      <c r="Z141" t="s">
        <v>1476</v>
      </c>
      <c r="AA141" t="s">
        <v>1477</v>
      </c>
      <c r="AC141" t="s">
        <v>1478</v>
      </c>
      <c r="AD141" s="1" t="str">
        <f t="shared" si="52"/>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AE141" t="s">
        <v>1479</v>
      </c>
      <c r="AF141" s="1" t="str">
        <f t="shared" si="53"/>
        <v>http://www.imdb.com/title/tt0050986/</v>
      </c>
    </row>
    <row r="142" spans="1:32" x14ac:dyDescent="0.25">
      <c r="A142" t="s">
        <v>1480</v>
      </c>
      <c r="B142" t="str">
        <f t="shared" si="36"/>
        <v>Howl's Moving Castle</v>
      </c>
      <c r="C142" t="s">
        <v>321</v>
      </c>
      <c r="D142" t="s">
        <v>2599</v>
      </c>
      <c r="E142" t="s">
        <v>1481</v>
      </c>
      <c r="F142" t="s">
        <v>3490</v>
      </c>
      <c r="G142" t="str">
        <f t="shared" si="37"/>
        <v xml:space="preserve">PG | </v>
      </c>
      <c r="H142" t="str">
        <f t="shared" si="38"/>
        <v>1h 59min | Animation, Adventure, Family | 17 June 2005 (USA)</v>
      </c>
      <c r="I142" t="str">
        <f t="shared" si="39"/>
        <v xml:space="preserve">1h 59min </v>
      </c>
      <c r="J142" t="str">
        <f t="shared" si="40"/>
        <v xml:space="preserve">1h 59min | </v>
      </c>
      <c r="K142" t="str">
        <f t="shared" si="41"/>
        <v>Animation, Adventure, Family | 17 June 2005 (USA)</v>
      </c>
      <c r="L142" t="str">
        <f t="shared" si="42"/>
        <v xml:space="preserve">Animation, Adventure, Family </v>
      </c>
      <c r="M142" t="str">
        <f t="shared" si="43"/>
        <v xml:space="preserve">Animation, Adventure, Family | </v>
      </c>
      <c r="N142" t="str">
        <f t="shared" si="44"/>
        <v>17 June 2005 (USA)</v>
      </c>
      <c r="O142" t="str">
        <f t="shared" si="45"/>
        <v>17 June 2005</v>
      </c>
      <c r="P142" t="str">
        <f t="shared" si="46"/>
        <v xml:space="preserve"> (USA)</v>
      </c>
      <c r="Q142" t="str">
        <f t="shared" si="47"/>
        <v xml:space="preserve"> USA)</v>
      </c>
      <c r="R142" t="str">
        <f t="shared" si="48"/>
        <v xml:space="preserve"> USA</v>
      </c>
      <c r="S142" t="str">
        <f t="shared" si="49"/>
        <v>USA</v>
      </c>
      <c r="T142" t="s">
        <v>367</v>
      </c>
      <c r="U142" t="str">
        <f t="shared" si="50"/>
        <v>119</v>
      </c>
      <c r="V142" t="s">
        <v>1482</v>
      </c>
      <c r="W142" t="str">
        <f t="shared" si="51"/>
        <v>Hayao Miyazaki (screenplay), Diana Wynne Jones (novel) (as Daiana Win JÃ´nzu)</v>
      </c>
      <c r="X142" t="s">
        <v>1483</v>
      </c>
      <c r="Y142" t="s">
        <v>1484</v>
      </c>
      <c r="Z142" t="s">
        <v>1485</v>
      </c>
      <c r="AA142" t="s">
        <v>1486</v>
      </c>
      <c r="AC142" t="s">
        <v>1487</v>
      </c>
      <c r="AD142" s="1" t="str">
        <f t="shared" si="52"/>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AE142" t="s">
        <v>1488</v>
      </c>
      <c r="AF142" s="1" t="str">
        <f t="shared" si="53"/>
        <v>http://www.imdb.com/title/tt0347149/</v>
      </c>
    </row>
    <row r="143" spans="1:32" x14ac:dyDescent="0.25">
      <c r="A143" t="s">
        <v>1489</v>
      </c>
      <c r="B143" t="str">
        <f t="shared" si="36"/>
        <v>Casino</v>
      </c>
      <c r="C143" t="s">
        <v>188</v>
      </c>
      <c r="D143" t="s">
        <v>2590</v>
      </c>
      <c r="E143" t="s">
        <v>1490</v>
      </c>
      <c r="F143" t="s">
        <v>3488</v>
      </c>
      <c r="G143" t="str">
        <f t="shared" si="37"/>
        <v xml:space="preserve">R | </v>
      </c>
      <c r="H143" t="str">
        <f t="shared" si="38"/>
        <v>2h 58min | Biography, Crime, Drama | 22 November 1995 (USA)</v>
      </c>
      <c r="I143" t="str">
        <f t="shared" si="39"/>
        <v xml:space="preserve">2h 58min </v>
      </c>
      <c r="J143" t="str">
        <f t="shared" si="40"/>
        <v xml:space="preserve">2h 58min | </v>
      </c>
      <c r="K143" t="str">
        <f t="shared" si="41"/>
        <v>Biography, Crime, Drama | 22 November 1995 (USA)</v>
      </c>
      <c r="L143" t="str">
        <f t="shared" si="42"/>
        <v xml:space="preserve">Biography, Crime, Drama </v>
      </c>
      <c r="M143" t="str">
        <f t="shared" si="43"/>
        <v xml:space="preserve">Biography, Crime, Drama | </v>
      </c>
      <c r="N143" t="str">
        <f t="shared" si="44"/>
        <v>22 November 1995 (USA)</v>
      </c>
      <c r="O143" t="str">
        <f t="shared" si="45"/>
        <v>22 November 1995</v>
      </c>
      <c r="P143" t="str">
        <f t="shared" si="46"/>
        <v xml:space="preserve"> (USA)</v>
      </c>
      <c r="Q143" t="str">
        <f t="shared" si="47"/>
        <v xml:space="preserve"> USA)</v>
      </c>
      <c r="R143" t="str">
        <f t="shared" si="48"/>
        <v xml:space="preserve"> USA</v>
      </c>
      <c r="S143" t="str">
        <f t="shared" si="49"/>
        <v>USA</v>
      </c>
      <c r="T143" t="s">
        <v>128</v>
      </c>
      <c r="U143" t="str">
        <f t="shared" si="50"/>
        <v>178</v>
      </c>
      <c r="V143" t="s">
        <v>191</v>
      </c>
      <c r="W143" t="str">
        <f t="shared" si="51"/>
        <v>Nicholas Pileggi (book), Nicholas Pileggi (screenplay) | 1 more credit Â»</v>
      </c>
      <c r="X143" t="s">
        <v>1491</v>
      </c>
      <c r="Y143" t="s">
        <v>1492</v>
      </c>
      <c r="Z143" t="s">
        <v>87</v>
      </c>
      <c r="AA143" t="s">
        <v>1493</v>
      </c>
      <c r="AB143" t="s">
        <v>196</v>
      </c>
      <c r="AC143" t="s">
        <v>1494</v>
      </c>
      <c r="AD143" s="1" t="str">
        <f t="shared" si="52"/>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AE143" t="s">
        <v>1495</v>
      </c>
      <c r="AF143" s="1" t="str">
        <f t="shared" si="53"/>
        <v>http://www.imdb.com/title/tt0112641/</v>
      </c>
    </row>
    <row r="144" spans="1:32" x14ac:dyDescent="0.25">
      <c r="A144" t="s">
        <v>1496</v>
      </c>
      <c r="B144" t="str">
        <f t="shared" si="36"/>
        <v>The Elephant Man</v>
      </c>
      <c r="C144" t="s">
        <v>1497</v>
      </c>
      <c r="D144" t="s">
        <v>2663</v>
      </c>
      <c r="E144" t="s">
        <v>1498</v>
      </c>
      <c r="F144" t="s">
        <v>3490</v>
      </c>
      <c r="G144" t="str">
        <f t="shared" si="37"/>
        <v xml:space="preserve">PG | </v>
      </c>
      <c r="H144" t="str">
        <f t="shared" si="38"/>
        <v>2h 4min | Biography, Drama | 10 October 1980 (USA)</v>
      </c>
      <c r="I144" t="str">
        <f t="shared" si="39"/>
        <v xml:space="preserve">2h 4min </v>
      </c>
      <c r="J144" t="str">
        <f t="shared" si="40"/>
        <v xml:space="preserve">2h 4min | </v>
      </c>
      <c r="K144" t="str">
        <f t="shared" si="41"/>
        <v>Biography, Drama | 10 October 1980 (USA)</v>
      </c>
      <c r="L144" t="str">
        <f t="shared" si="42"/>
        <v xml:space="preserve">Biography, Drama </v>
      </c>
      <c r="M144" t="str">
        <f t="shared" si="43"/>
        <v xml:space="preserve">Biography, Drama | </v>
      </c>
      <c r="N144" t="str">
        <f t="shared" si="44"/>
        <v>10 October 1980 (USA)</v>
      </c>
      <c r="O144" t="str">
        <f t="shared" si="45"/>
        <v>10 October 1980</v>
      </c>
      <c r="P144" t="str">
        <f t="shared" si="46"/>
        <v xml:space="preserve"> (USA)</v>
      </c>
      <c r="Q144" t="str">
        <f t="shared" si="47"/>
        <v xml:space="preserve"> USA)</v>
      </c>
      <c r="R144" t="str">
        <f t="shared" si="48"/>
        <v xml:space="preserve"> USA</v>
      </c>
      <c r="S144" t="str">
        <f t="shared" si="49"/>
        <v>USA</v>
      </c>
      <c r="T144" t="s">
        <v>137</v>
      </c>
      <c r="U144" t="str">
        <f t="shared" si="50"/>
        <v>124</v>
      </c>
      <c r="V144" t="s">
        <v>1499</v>
      </c>
      <c r="W144" t="str">
        <f t="shared" si="51"/>
        <v>Christopher De Vore (screenplay), Eric Bergren (screenplay) | 3 more credits Â»</v>
      </c>
      <c r="X144" t="s">
        <v>1500</v>
      </c>
      <c r="Y144" t="s">
        <v>1501</v>
      </c>
      <c r="Z144" t="s">
        <v>87</v>
      </c>
      <c r="AA144" t="s">
        <v>1502</v>
      </c>
      <c r="AB144" t="s">
        <v>1503</v>
      </c>
      <c r="AC144" t="s">
        <v>1504</v>
      </c>
      <c r="AD144" s="1" t="str">
        <f t="shared" si="52"/>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AE144" t="s">
        <v>1505</v>
      </c>
      <c r="AF144" s="1" t="str">
        <f t="shared" si="53"/>
        <v>http://www.imdb.com/title/tt0080678/</v>
      </c>
    </row>
    <row r="145" spans="1:32" x14ac:dyDescent="0.25">
      <c r="A145" t="s">
        <v>1506</v>
      </c>
      <c r="B145" t="str">
        <f t="shared" si="36"/>
        <v>Warrior</v>
      </c>
      <c r="C145" t="s">
        <v>1507</v>
      </c>
      <c r="D145" t="s">
        <v>2664</v>
      </c>
      <c r="E145" t="s">
        <v>1508</v>
      </c>
      <c r="F145" t="s">
        <v>3489</v>
      </c>
      <c r="G145" t="str">
        <f t="shared" si="37"/>
        <v xml:space="preserve">PG-13 | </v>
      </c>
      <c r="H145" t="str">
        <f t="shared" si="38"/>
        <v>2h 20min | Drama, Sport | 9 September 2011 (USA)</v>
      </c>
      <c r="I145" t="str">
        <f t="shared" si="39"/>
        <v xml:space="preserve">2h 20min </v>
      </c>
      <c r="J145" t="str">
        <f t="shared" si="40"/>
        <v xml:space="preserve">2h 20min | </v>
      </c>
      <c r="K145" t="str">
        <f t="shared" si="41"/>
        <v>Drama, Sport | 9 September 2011 (USA)</v>
      </c>
      <c r="L145" t="str">
        <f t="shared" si="42"/>
        <v xml:space="preserve">Drama, Sport </v>
      </c>
      <c r="M145" t="str">
        <f t="shared" si="43"/>
        <v xml:space="preserve">Drama, Sport | </v>
      </c>
      <c r="N145" t="str">
        <f t="shared" si="44"/>
        <v>9 September 2011 (USA)</v>
      </c>
      <c r="O145" t="str">
        <f t="shared" si="45"/>
        <v>9 September 2011</v>
      </c>
      <c r="P145" t="str">
        <f t="shared" si="46"/>
        <v xml:space="preserve"> (USA)</v>
      </c>
      <c r="Q145" t="str">
        <f t="shared" si="47"/>
        <v xml:space="preserve"> USA)</v>
      </c>
      <c r="R145" t="str">
        <f t="shared" si="48"/>
        <v xml:space="preserve"> USA</v>
      </c>
      <c r="S145" t="str">
        <f t="shared" si="49"/>
        <v>USA</v>
      </c>
      <c r="T145" t="s">
        <v>1176</v>
      </c>
      <c r="U145" t="str">
        <f t="shared" si="50"/>
        <v>140</v>
      </c>
      <c r="V145" t="s">
        <v>1509</v>
      </c>
      <c r="W145" t="str">
        <f t="shared" si="51"/>
        <v>Gavin O'Connor (screenplay), Anthony Tambakis (screenplay) | 3 more credits Â»</v>
      </c>
      <c r="X145" t="s">
        <v>1510</v>
      </c>
      <c r="Y145" t="s">
        <v>1511</v>
      </c>
      <c r="Z145" t="s">
        <v>1512</v>
      </c>
      <c r="AA145" t="s">
        <v>1513</v>
      </c>
      <c r="AB145" t="s">
        <v>1514</v>
      </c>
      <c r="AC145" t="s">
        <v>1515</v>
      </c>
      <c r="AD145" s="1" t="str">
        <f t="shared" si="52"/>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AE145" t="s">
        <v>1516</v>
      </c>
      <c r="AF145" s="1" t="str">
        <f t="shared" si="53"/>
        <v>http://www.imdb.com/title/tt1291584/</v>
      </c>
    </row>
    <row r="146" spans="1:32" x14ac:dyDescent="0.25">
      <c r="A146" t="s">
        <v>1517</v>
      </c>
      <c r="B146" t="str">
        <f t="shared" si="36"/>
        <v>The Wolf of Wall Street</v>
      </c>
      <c r="C146" t="s">
        <v>188</v>
      </c>
      <c r="D146" t="s">
        <v>2590</v>
      </c>
      <c r="E146" t="s">
        <v>1518</v>
      </c>
      <c r="F146" t="s">
        <v>3488</v>
      </c>
      <c r="G146" t="str">
        <f t="shared" si="37"/>
        <v xml:space="preserve">R | </v>
      </c>
      <c r="H146" t="str">
        <f t="shared" si="38"/>
        <v>3h | Biography, Comedy, Crime | 25 December 2013 (USA)</v>
      </c>
      <c r="I146" t="str">
        <f t="shared" si="39"/>
        <v xml:space="preserve">3h </v>
      </c>
      <c r="J146" t="str">
        <f t="shared" si="40"/>
        <v xml:space="preserve">3h | </v>
      </c>
      <c r="K146" t="str">
        <f t="shared" si="41"/>
        <v>Biography, Comedy, Crime | 25 December 2013 (USA)</v>
      </c>
      <c r="L146" t="str">
        <f t="shared" si="42"/>
        <v xml:space="preserve">Biography, Comedy, Crime </v>
      </c>
      <c r="M146" t="str">
        <f t="shared" si="43"/>
        <v xml:space="preserve">Biography, Comedy, Crime | </v>
      </c>
      <c r="N146" t="str">
        <f t="shared" si="44"/>
        <v>25 December 2013 (USA)</v>
      </c>
      <c r="O146" t="str">
        <f t="shared" si="45"/>
        <v>25 December 2013</v>
      </c>
      <c r="P146" t="str">
        <f t="shared" si="46"/>
        <v xml:space="preserve"> (USA)</v>
      </c>
      <c r="Q146" t="str">
        <f t="shared" si="47"/>
        <v xml:space="preserve"> USA)</v>
      </c>
      <c r="R146" t="str">
        <f t="shared" si="48"/>
        <v xml:space="preserve"> USA</v>
      </c>
      <c r="S146" t="str">
        <f t="shared" si="49"/>
        <v>USA</v>
      </c>
      <c r="T146" t="s">
        <v>1519</v>
      </c>
      <c r="U146" t="str">
        <f t="shared" si="50"/>
        <v>180</v>
      </c>
      <c r="V146" t="s">
        <v>1520</v>
      </c>
      <c r="W146" t="str">
        <f t="shared" si="51"/>
        <v>Terence Winter (screenplay), Jordan Belfort (book)</v>
      </c>
      <c r="X146" t="s">
        <v>1521</v>
      </c>
      <c r="Y146" t="s">
        <v>1522</v>
      </c>
      <c r="Z146" t="s">
        <v>1523</v>
      </c>
      <c r="AA146" t="s">
        <v>1524</v>
      </c>
      <c r="AC146" t="s">
        <v>1525</v>
      </c>
      <c r="AD146" s="1" t="str">
        <f t="shared" si="52"/>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AE146" t="s">
        <v>1526</v>
      </c>
      <c r="AF146" s="1" t="str">
        <f t="shared" si="53"/>
        <v>http://www.imdb.com/title/tt0993846/</v>
      </c>
    </row>
    <row r="147" spans="1:32" x14ac:dyDescent="0.25">
      <c r="A147" t="s">
        <v>1527</v>
      </c>
      <c r="B147" t="str">
        <f t="shared" si="36"/>
        <v>Judgment at Nuremberg</v>
      </c>
      <c r="C147" t="s">
        <v>1528</v>
      </c>
      <c r="D147" t="s">
        <v>2665</v>
      </c>
      <c r="E147" t="s">
        <v>1529</v>
      </c>
      <c r="F147" t="s">
        <v>3497</v>
      </c>
      <c r="G147" t="str">
        <f t="shared" si="37"/>
        <v xml:space="preserve">Not Rated | </v>
      </c>
      <c r="H147" t="str">
        <f t="shared" si="38"/>
        <v>3h 6min | Drama, History, War | 18 December 1961 (Sweden)</v>
      </c>
      <c r="I147" t="str">
        <f t="shared" si="39"/>
        <v xml:space="preserve">3h 6min </v>
      </c>
      <c r="J147" t="str">
        <f t="shared" si="40"/>
        <v xml:space="preserve">3h 6min | </v>
      </c>
      <c r="K147" t="str">
        <f t="shared" si="41"/>
        <v>Drama, History, War | 18 December 1961 (Sweden)</v>
      </c>
      <c r="L147" t="str">
        <f t="shared" si="42"/>
        <v xml:space="preserve">Drama, History, War </v>
      </c>
      <c r="M147" t="str">
        <f t="shared" si="43"/>
        <v xml:space="preserve">Drama, History, War | </v>
      </c>
      <c r="N147" t="str">
        <f t="shared" si="44"/>
        <v>18 December 1961 (Sweden)</v>
      </c>
      <c r="O147" t="str">
        <f t="shared" si="45"/>
        <v>18 December 1961</v>
      </c>
      <c r="P147" t="str">
        <f t="shared" si="46"/>
        <v xml:space="preserve"> (Sweden)</v>
      </c>
      <c r="Q147" t="str">
        <f t="shared" si="47"/>
        <v xml:space="preserve"> Sweden)</v>
      </c>
      <c r="R147" t="str">
        <f t="shared" si="48"/>
        <v xml:space="preserve"> Sweden</v>
      </c>
      <c r="S147" t="str">
        <f t="shared" si="49"/>
        <v>Sweden</v>
      </c>
      <c r="T147" t="s">
        <v>1530</v>
      </c>
      <c r="U147" t="str">
        <f t="shared" si="50"/>
        <v>186</v>
      </c>
      <c r="V147" t="s">
        <v>1531</v>
      </c>
      <c r="W147" t="str">
        <f t="shared" si="51"/>
        <v>Abby Mann, Abby Mann (based on his original story by)</v>
      </c>
      <c r="X147" t="s">
        <v>1532</v>
      </c>
      <c r="Y147" t="s">
        <v>1533</v>
      </c>
      <c r="Z147" t="s">
        <v>1534</v>
      </c>
      <c r="AA147" t="s">
        <v>1535</v>
      </c>
      <c r="AB147" t="s">
        <v>1536</v>
      </c>
      <c r="AC147" t="s">
        <v>1537</v>
      </c>
      <c r="AD147" s="1" t="str">
        <f t="shared" si="52"/>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AE147" t="s">
        <v>1538</v>
      </c>
      <c r="AF147" s="1" t="str">
        <f t="shared" si="53"/>
        <v>http://www.imdb.com/title/tt0055031/</v>
      </c>
    </row>
    <row r="148" spans="1:32" x14ac:dyDescent="0.25">
      <c r="A148" t="s">
        <v>1539</v>
      </c>
      <c r="B148" t="str">
        <f t="shared" si="36"/>
        <v>V for Vendetta</v>
      </c>
      <c r="C148" t="s">
        <v>1540</v>
      </c>
      <c r="D148" t="s">
        <v>2666</v>
      </c>
      <c r="E148" t="s">
        <v>1541</v>
      </c>
      <c r="F148" t="s">
        <v>3488</v>
      </c>
      <c r="G148" t="str">
        <f t="shared" si="37"/>
        <v xml:space="preserve">R | </v>
      </c>
      <c r="H148" t="str">
        <f t="shared" si="38"/>
        <v>2h 12min | Action, Drama, Thriller | 17 March 2006 (USA)</v>
      </c>
      <c r="I148" t="str">
        <f t="shared" si="39"/>
        <v xml:space="preserve">2h 12min </v>
      </c>
      <c r="J148" t="str">
        <f t="shared" si="40"/>
        <v xml:space="preserve">2h 12min | </v>
      </c>
      <c r="K148" t="str">
        <f t="shared" si="41"/>
        <v>Action, Drama, Thriller | 17 March 2006 (USA)</v>
      </c>
      <c r="L148" t="str">
        <f t="shared" si="42"/>
        <v xml:space="preserve">Action, Drama, Thriller </v>
      </c>
      <c r="M148" t="str">
        <f t="shared" si="43"/>
        <v xml:space="preserve">Action, Drama, Thriller | </v>
      </c>
      <c r="N148" t="str">
        <f t="shared" si="44"/>
        <v>17 March 2006 (USA)</v>
      </c>
      <c r="O148" t="str">
        <f t="shared" si="45"/>
        <v>17 March 2006</v>
      </c>
      <c r="P148" t="str">
        <f t="shared" si="46"/>
        <v xml:space="preserve"> (USA)</v>
      </c>
      <c r="Q148" t="str">
        <f t="shared" si="47"/>
        <v xml:space="preserve"> USA)</v>
      </c>
      <c r="R148" t="str">
        <f t="shared" si="48"/>
        <v xml:space="preserve"> USA</v>
      </c>
      <c r="S148" t="str">
        <f t="shared" si="49"/>
        <v>USA</v>
      </c>
      <c r="T148" t="s">
        <v>1077</v>
      </c>
      <c r="U148" t="str">
        <f t="shared" si="50"/>
        <v>132</v>
      </c>
      <c r="V148" t="s">
        <v>1542</v>
      </c>
      <c r="W148" t="str">
        <f t="shared" si="51"/>
        <v>Lilly Wachowski (screenplay) (as The Wachowski Brothers), Lana Wachowski (screenplay) (as The Wachowski Brothers) | 1 more credit Â»</v>
      </c>
      <c r="X148" t="s">
        <v>1543</v>
      </c>
      <c r="Y148" t="s">
        <v>1544</v>
      </c>
      <c r="Z148" t="s">
        <v>1545</v>
      </c>
      <c r="AA148" t="s">
        <v>1546</v>
      </c>
      <c r="AB148" t="s">
        <v>1547</v>
      </c>
      <c r="AC148" t="s">
        <v>1548</v>
      </c>
      <c r="AD148" s="1" t="str">
        <f t="shared" si="52"/>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AE148" t="s">
        <v>1549</v>
      </c>
      <c r="AF148" s="1" t="str">
        <f t="shared" si="53"/>
        <v>http://www.imdb.com/title/tt0434409/</v>
      </c>
    </row>
    <row r="149" spans="1:32" x14ac:dyDescent="0.25">
      <c r="A149" t="s">
        <v>1550</v>
      </c>
      <c r="B149" t="str">
        <f t="shared" si="36"/>
        <v>A Beautiful Mind</v>
      </c>
      <c r="C149" t="s">
        <v>1551</v>
      </c>
      <c r="D149" t="s">
        <v>2667</v>
      </c>
      <c r="E149" t="s">
        <v>1552</v>
      </c>
      <c r="F149" t="s">
        <v>3489</v>
      </c>
      <c r="G149" t="str">
        <f t="shared" si="37"/>
        <v xml:space="preserve">PG-13 | </v>
      </c>
      <c r="H149" t="str">
        <f t="shared" si="38"/>
        <v>2h 15min | Biography, Drama | 4 January 2002 (USA)</v>
      </c>
      <c r="I149" t="str">
        <f t="shared" si="39"/>
        <v xml:space="preserve">2h 15min </v>
      </c>
      <c r="J149" t="str">
        <f t="shared" si="40"/>
        <v xml:space="preserve">2h 15min | </v>
      </c>
      <c r="K149" t="str">
        <f t="shared" si="41"/>
        <v>Biography, Drama | 4 January 2002 (USA)</v>
      </c>
      <c r="L149" t="str">
        <f t="shared" si="42"/>
        <v xml:space="preserve">Biography, Drama </v>
      </c>
      <c r="M149" t="str">
        <f t="shared" si="43"/>
        <v xml:space="preserve">Biography, Drama | </v>
      </c>
      <c r="N149" t="str">
        <f t="shared" si="44"/>
        <v>4 January 2002 (USA)</v>
      </c>
      <c r="O149" t="str">
        <f t="shared" si="45"/>
        <v>4 January 2002</v>
      </c>
      <c r="P149" t="str">
        <f t="shared" si="46"/>
        <v xml:space="preserve"> (USA)</v>
      </c>
      <c r="Q149" t="str">
        <f t="shared" si="47"/>
        <v xml:space="preserve"> USA)</v>
      </c>
      <c r="R149" t="str">
        <f t="shared" si="48"/>
        <v xml:space="preserve"> USA</v>
      </c>
      <c r="S149" t="str">
        <f t="shared" si="49"/>
        <v>USA</v>
      </c>
      <c r="T149" t="s">
        <v>943</v>
      </c>
      <c r="U149" t="str">
        <f t="shared" si="50"/>
        <v>135</v>
      </c>
      <c r="V149" t="s">
        <v>1553</v>
      </c>
      <c r="W149" t="str">
        <f t="shared" si="51"/>
        <v>Akiva Goldsman, Sylvia Nasar (book)</v>
      </c>
      <c r="X149" t="s">
        <v>1554</v>
      </c>
      <c r="Y149" t="s">
        <v>1555</v>
      </c>
      <c r="Z149" t="s">
        <v>1556</v>
      </c>
      <c r="AA149" t="s">
        <v>1557</v>
      </c>
      <c r="AB149" t="s">
        <v>1503</v>
      </c>
      <c r="AC149" t="s">
        <v>1558</v>
      </c>
      <c r="AD149" s="1" t="str">
        <f t="shared" si="52"/>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AE149" t="s">
        <v>1559</v>
      </c>
      <c r="AF149" s="1" t="str">
        <f t="shared" si="53"/>
        <v>http://www.imdb.com/title/tt0268978/</v>
      </c>
    </row>
    <row r="150" spans="1:32" x14ac:dyDescent="0.25">
      <c r="A150" t="s">
        <v>1560</v>
      </c>
      <c r="B150" t="str">
        <f t="shared" si="36"/>
        <v>Gran Torino</v>
      </c>
      <c r="C150" t="s">
        <v>1214</v>
      </c>
      <c r="D150" t="s">
        <v>2647</v>
      </c>
      <c r="E150" t="s">
        <v>1561</v>
      </c>
      <c r="F150" t="s">
        <v>3488</v>
      </c>
      <c r="G150" t="str">
        <f t="shared" si="37"/>
        <v xml:space="preserve">R | </v>
      </c>
      <c r="H150" t="str">
        <f t="shared" si="38"/>
        <v>1h 56min | Drama | 9 January 2009 (USA)</v>
      </c>
      <c r="I150" t="str">
        <f t="shared" si="39"/>
        <v xml:space="preserve">1h 56min </v>
      </c>
      <c r="J150" t="str">
        <f t="shared" si="40"/>
        <v xml:space="preserve">1h 56min | </v>
      </c>
      <c r="K150" t="str">
        <f t="shared" si="41"/>
        <v>Drama | 9 January 2009 (USA)</v>
      </c>
      <c r="L150" t="str">
        <f t="shared" si="42"/>
        <v xml:space="preserve">Drama </v>
      </c>
      <c r="M150" t="str">
        <f t="shared" si="43"/>
        <v xml:space="preserve">Drama | </v>
      </c>
      <c r="N150" t="str">
        <f t="shared" si="44"/>
        <v>9 January 2009 (USA)</v>
      </c>
      <c r="O150" t="str">
        <f t="shared" si="45"/>
        <v>9 January 2009</v>
      </c>
      <c r="P150" t="str">
        <f t="shared" si="46"/>
        <v xml:space="preserve"> (USA)</v>
      </c>
      <c r="Q150" t="str">
        <f t="shared" si="47"/>
        <v xml:space="preserve"> USA)</v>
      </c>
      <c r="R150" t="str">
        <f t="shared" si="48"/>
        <v xml:space="preserve"> USA</v>
      </c>
      <c r="S150" t="str">
        <f t="shared" si="49"/>
        <v>USA</v>
      </c>
      <c r="T150" t="s">
        <v>291</v>
      </c>
      <c r="U150" t="str">
        <f t="shared" si="50"/>
        <v>116</v>
      </c>
      <c r="V150" t="s">
        <v>1562</v>
      </c>
      <c r="W150" t="str">
        <f t="shared" si="51"/>
        <v>Nick Schenk (screenplay), Dave Johannson (story) | 1 more credit Â»</v>
      </c>
      <c r="X150" t="s">
        <v>1563</v>
      </c>
      <c r="Y150" t="s">
        <v>1564</v>
      </c>
      <c r="Z150" t="s">
        <v>1565</v>
      </c>
      <c r="AA150" t="s">
        <v>1566</v>
      </c>
      <c r="AC150" t="s">
        <v>1567</v>
      </c>
      <c r="AD150" s="1" t="str">
        <f t="shared" si="52"/>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AE150" t="s">
        <v>1568</v>
      </c>
      <c r="AF150" s="1" t="str">
        <f t="shared" si="53"/>
        <v>http://www.imdb.com/title/tt1205489/</v>
      </c>
    </row>
    <row r="151" spans="1:32" x14ac:dyDescent="0.25">
      <c r="A151" t="s">
        <v>1569</v>
      </c>
      <c r="B151" t="str">
        <f t="shared" si="36"/>
        <v>The Big Lebowski</v>
      </c>
      <c r="C151" t="s">
        <v>1570</v>
      </c>
      <c r="D151" t="s">
        <v>2668</v>
      </c>
      <c r="E151" t="s">
        <v>1571</v>
      </c>
      <c r="F151" t="s">
        <v>3488</v>
      </c>
      <c r="G151" t="str">
        <f t="shared" si="37"/>
        <v xml:space="preserve">R | </v>
      </c>
      <c r="H151" t="str">
        <f t="shared" si="38"/>
        <v>1h 57min | Comedy, Crime | 6 March 1998 (USA)</v>
      </c>
      <c r="I151" t="str">
        <f t="shared" si="39"/>
        <v xml:space="preserve">1h 57min </v>
      </c>
      <c r="J151" t="str">
        <f t="shared" si="40"/>
        <v xml:space="preserve">1h 57min | </v>
      </c>
      <c r="K151" t="str">
        <f t="shared" si="41"/>
        <v>Comedy, Crime | 6 March 1998 (USA)</v>
      </c>
      <c r="L151" t="str">
        <f t="shared" si="42"/>
        <v xml:space="preserve">Comedy, Crime </v>
      </c>
      <c r="M151" t="str">
        <f t="shared" si="43"/>
        <v xml:space="preserve">Comedy, Crime | </v>
      </c>
      <c r="N151" t="str">
        <f t="shared" si="44"/>
        <v>6 March 1998 (USA)</v>
      </c>
      <c r="O151" t="str">
        <f t="shared" si="45"/>
        <v>6 March 1998</v>
      </c>
      <c r="P151" t="str">
        <f t="shared" si="46"/>
        <v xml:space="preserve"> (USA)</v>
      </c>
      <c r="Q151" t="str">
        <f t="shared" si="47"/>
        <v xml:space="preserve"> USA)</v>
      </c>
      <c r="R151" t="str">
        <f t="shared" si="48"/>
        <v xml:space="preserve"> USA</v>
      </c>
      <c r="S151" t="str">
        <f t="shared" si="49"/>
        <v>USA</v>
      </c>
      <c r="T151" t="s">
        <v>586</v>
      </c>
      <c r="U151" t="str">
        <f t="shared" si="50"/>
        <v>117</v>
      </c>
      <c r="V151" t="s">
        <v>1572</v>
      </c>
      <c r="W151" t="str">
        <f t="shared" si="51"/>
        <v>Ethan Coen, Joel Coen</v>
      </c>
      <c r="X151" t="s">
        <v>1573</v>
      </c>
      <c r="Y151" t="s">
        <v>1574</v>
      </c>
      <c r="Z151" t="s">
        <v>1575</v>
      </c>
      <c r="AA151" t="s">
        <v>1576</v>
      </c>
      <c r="AB151" t="s">
        <v>1019</v>
      </c>
      <c r="AC151" t="s">
        <v>1577</v>
      </c>
      <c r="AD151" s="1" t="str">
        <f t="shared" si="52"/>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AE151" t="s">
        <v>1578</v>
      </c>
      <c r="AF151" s="1" t="str">
        <f t="shared" si="53"/>
        <v>http://www.imdb.com/title/tt0118715/</v>
      </c>
    </row>
    <row r="152" spans="1:32" x14ac:dyDescent="0.25">
      <c r="A152" t="s">
        <v>1579</v>
      </c>
      <c r="B152" t="str">
        <f t="shared" si="36"/>
        <v>Rebecca</v>
      </c>
      <c r="C152" t="s">
        <v>387</v>
      </c>
      <c r="D152" t="s">
        <v>2603</v>
      </c>
      <c r="E152" t="s">
        <v>1580</v>
      </c>
      <c r="F152" t="s">
        <v>3497</v>
      </c>
      <c r="G152" t="str">
        <f t="shared" si="37"/>
        <v xml:space="preserve">Not Rated | </v>
      </c>
      <c r="H152" t="str">
        <f t="shared" si="38"/>
        <v>2h 10min | Drama, Film-Noir, Mystery | 12 April 1940 (USA)</v>
      </c>
      <c r="I152" t="str">
        <f t="shared" si="39"/>
        <v xml:space="preserve">2h 10min </v>
      </c>
      <c r="J152" t="str">
        <f t="shared" si="40"/>
        <v xml:space="preserve">2h 10min | </v>
      </c>
      <c r="K152" t="str">
        <f t="shared" si="41"/>
        <v>Drama, Film-Noir, Mystery | 12 April 1940 (USA)</v>
      </c>
      <c r="L152" t="str">
        <f t="shared" si="42"/>
        <v xml:space="preserve">Drama, Film-Noir, Mystery </v>
      </c>
      <c r="M152" t="str">
        <f t="shared" si="43"/>
        <v xml:space="preserve">Drama, Film-Noir, Mystery | </v>
      </c>
      <c r="N152" t="str">
        <f t="shared" si="44"/>
        <v>12 April 1940 (USA)</v>
      </c>
      <c r="O152" t="str">
        <f t="shared" si="45"/>
        <v>12 April 1940</v>
      </c>
      <c r="P152" t="str">
        <f t="shared" si="46"/>
        <v xml:space="preserve"> (USA)</v>
      </c>
      <c r="Q152" t="str">
        <f t="shared" si="47"/>
        <v xml:space="preserve"> USA)</v>
      </c>
      <c r="R152" t="str">
        <f t="shared" si="48"/>
        <v xml:space="preserve"> USA</v>
      </c>
      <c r="S152" t="str">
        <f t="shared" si="49"/>
        <v>USA</v>
      </c>
      <c r="T152" t="s">
        <v>235</v>
      </c>
      <c r="U152" t="str">
        <f t="shared" si="50"/>
        <v>130</v>
      </c>
      <c r="V152" t="s">
        <v>1581</v>
      </c>
      <c r="W152" t="str">
        <f t="shared" si="51"/>
        <v>Daphne Du Maurier (celebrated novel), Robert E. Sherwood (screen play) | 3 more credits Â»</v>
      </c>
      <c r="X152" t="s">
        <v>1582</v>
      </c>
      <c r="Y152" t="s">
        <v>1583</v>
      </c>
      <c r="Z152" t="s">
        <v>1309</v>
      </c>
      <c r="AA152" t="s">
        <v>1584</v>
      </c>
      <c r="AB152" t="s">
        <v>1585</v>
      </c>
      <c r="AC152" t="s">
        <v>1586</v>
      </c>
      <c r="AD152" s="1" t="str">
        <f t="shared" si="52"/>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AE152" t="s">
        <v>1587</v>
      </c>
      <c r="AF152" s="1" t="str">
        <f t="shared" si="53"/>
        <v>http://www.imdb.com/title/tt0032976/</v>
      </c>
    </row>
    <row r="153" spans="1:32" x14ac:dyDescent="0.25">
      <c r="A153" t="s">
        <v>1588</v>
      </c>
      <c r="B153" t="str">
        <f t="shared" si="36"/>
        <v>The Deer Hunter</v>
      </c>
      <c r="C153" t="s">
        <v>1589</v>
      </c>
      <c r="D153" t="s">
        <v>2669</v>
      </c>
      <c r="E153" t="s">
        <v>1590</v>
      </c>
      <c r="F153" t="s">
        <v>3488</v>
      </c>
      <c r="G153" t="str">
        <f t="shared" si="37"/>
        <v xml:space="preserve">R | </v>
      </c>
      <c r="H153" t="str">
        <f t="shared" si="38"/>
        <v>3h 3min | Drama, War | 23 February 1979 (USA)</v>
      </c>
      <c r="I153" t="str">
        <f t="shared" si="39"/>
        <v xml:space="preserve">3h 3min </v>
      </c>
      <c r="J153" t="str">
        <f t="shared" si="40"/>
        <v xml:space="preserve">3h 3min | </v>
      </c>
      <c r="K153" t="str">
        <f t="shared" si="41"/>
        <v>Drama, War | 23 February 1979 (USA)</v>
      </c>
      <c r="L153" t="str">
        <f t="shared" si="42"/>
        <v xml:space="preserve">Drama, War </v>
      </c>
      <c r="M153" t="str">
        <f t="shared" si="43"/>
        <v xml:space="preserve">Drama, War | </v>
      </c>
      <c r="N153" t="str">
        <f t="shared" si="44"/>
        <v>23 February 1979 (USA)</v>
      </c>
      <c r="O153" t="str">
        <f t="shared" si="45"/>
        <v>23 February 1979</v>
      </c>
      <c r="P153" t="str">
        <f t="shared" si="46"/>
        <v xml:space="preserve"> (USA)</v>
      </c>
      <c r="Q153" t="str">
        <f t="shared" si="47"/>
        <v xml:space="preserve"> USA)</v>
      </c>
      <c r="R153" t="str">
        <f t="shared" si="48"/>
        <v xml:space="preserve"> USA</v>
      </c>
      <c r="S153" t="str">
        <f t="shared" si="49"/>
        <v>USA</v>
      </c>
      <c r="T153" t="s">
        <v>1591</v>
      </c>
      <c r="U153" t="str">
        <f t="shared" si="50"/>
        <v>183</v>
      </c>
      <c r="V153" t="s">
        <v>1592</v>
      </c>
      <c r="W153" t="str">
        <f t="shared" si="51"/>
        <v>Michael Cimino (story), Deric Washburn (story) | 3 more credits Â»</v>
      </c>
      <c r="X153" t="s">
        <v>1593</v>
      </c>
      <c r="Y153" t="s">
        <v>1594</v>
      </c>
      <c r="Z153" t="s">
        <v>87</v>
      </c>
      <c r="AA153" t="s">
        <v>1595</v>
      </c>
      <c r="AB153" t="s">
        <v>538</v>
      </c>
      <c r="AC153" t="s">
        <v>1596</v>
      </c>
      <c r="AD153" s="1" t="str">
        <f t="shared" si="52"/>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AE153" t="s">
        <v>1597</v>
      </c>
      <c r="AF153" s="1" t="str">
        <f t="shared" si="53"/>
        <v>http://www.imdb.com/title/tt0077416/</v>
      </c>
    </row>
    <row r="154" spans="1:32" x14ac:dyDescent="0.25">
      <c r="A154" t="s">
        <v>1598</v>
      </c>
      <c r="B154" t="str">
        <f t="shared" si="36"/>
        <v>Incendies</v>
      </c>
      <c r="C154" t="s">
        <v>1599</v>
      </c>
      <c r="D154" t="s">
        <v>2670</v>
      </c>
      <c r="E154" t="s">
        <v>1600</v>
      </c>
      <c r="F154" t="s">
        <v>3488</v>
      </c>
      <c r="G154" t="str">
        <f t="shared" si="37"/>
        <v xml:space="preserve">R | </v>
      </c>
      <c r="H154" t="str">
        <f t="shared" si="38"/>
        <v>2h 19min | Drama, Mystery, War | 12 January 2011 (France)</v>
      </c>
      <c r="I154" t="str">
        <f t="shared" si="39"/>
        <v xml:space="preserve">2h 19min </v>
      </c>
      <c r="J154" t="str">
        <f t="shared" si="40"/>
        <v xml:space="preserve">2h 19min | </v>
      </c>
      <c r="K154" t="str">
        <f t="shared" si="41"/>
        <v>Drama, Mystery, War | 12 January 2011 (France)</v>
      </c>
      <c r="L154" t="str">
        <f t="shared" si="42"/>
        <v xml:space="preserve">Drama, Mystery, War </v>
      </c>
      <c r="M154" t="str">
        <f t="shared" si="43"/>
        <v xml:space="preserve">Drama, Mystery, War | </v>
      </c>
      <c r="N154" t="str">
        <f t="shared" si="44"/>
        <v>12 January 2011 (France)</v>
      </c>
      <c r="O154" t="str">
        <f t="shared" si="45"/>
        <v>12 January 2011</v>
      </c>
      <c r="P154" t="str">
        <f t="shared" si="46"/>
        <v xml:space="preserve"> (France)</v>
      </c>
      <c r="Q154" t="str">
        <f t="shared" si="47"/>
        <v xml:space="preserve"> France)</v>
      </c>
      <c r="R154" t="str">
        <f t="shared" si="48"/>
        <v xml:space="preserve"> France</v>
      </c>
      <c r="S154" t="str">
        <f t="shared" si="49"/>
        <v>France</v>
      </c>
      <c r="T154" t="s">
        <v>117</v>
      </c>
      <c r="U154" t="str">
        <f t="shared" si="50"/>
        <v>139</v>
      </c>
      <c r="V154" t="s">
        <v>1601</v>
      </c>
      <c r="W154" t="str">
        <f t="shared" si="51"/>
        <v>Denis Villeneuve (scenario), Wajdi Mouawad (play) | 2 more credits Â»</v>
      </c>
      <c r="X154" t="s">
        <v>1602</v>
      </c>
      <c r="Y154" t="s">
        <v>1603</v>
      </c>
      <c r="Z154" t="s">
        <v>1604</v>
      </c>
      <c r="AA154" t="s">
        <v>1605</v>
      </c>
      <c r="AB154" t="s">
        <v>1606</v>
      </c>
      <c r="AC154" t="s">
        <v>1607</v>
      </c>
      <c r="AD154" s="1" t="str">
        <f t="shared" si="52"/>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AE154" t="s">
        <v>1608</v>
      </c>
      <c r="AF154" s="1" t="str">
        <f t="shared" si="53"/>
        <v>http://www.imdb.com/title/tt1255953/</v>
      </c>
    </row>
    <row r="155" spans="1:32" x14ac:dyDescent="0.25">
      <c r="A155" t="s">
        <v>1609</v>
      </c>
      <c r="B155" t="str">
        <f t="shared" si="36"/>
        <v>Gone with the Wind</v>
      </c>
      <c r="C155" t="s">
        <v>1610</v>
      </c>
      <c r="D155" t="s">
        <v>2735</v>
      </c>
      <c r="E155" t="s">
        <v>1611</v>
      </c>
      <c r="F155" t="s">
        <v>3494</v>
      </c>
      <c r="G155" t="str">
        <f t="shared" si="37"/>
        <v xml:space="preserve">G | </v>
      </c>
      <c r="H155" t="str">
        <f t="shared" si="38"/>
        <v>3h 58min | Drama, Romance, War | 17 January 1940 (USA)</v>
      </c>
      <c r="I155" t="str">
        <f t="shared" si="39"/>
        <v xml:space="preserve">3h 58min </v>
      </c>
      <c r="J155" t="str">
        <f t="shared" si="40"/>
        <v xml:space="preserve">3h 58min | </v>
      </c>
      <c r="K155" t="str">
        <f t="shared" si="41"/>
        <v>Drama, Romance, War | 17 January 1940 (USA)</v>
      </c>
      <c r="L155" t="str">
        <f t="shared" si="42"/>
        <v xml:space="preserve">Drama, Romance, War </v>
      </c>
      <c r="M155" t="str">
        <f t="shared" si="43"/>
        <v xml:space="preserve">Drama, Romance, War | </v>
      </c>
      <c r="N155" t="str">
        <f t="shared" si="44"/>
        <v>17 January 1940 (USA)</v>
      </c>
      <c r="O155" t="str">
        <f t="shared" si="45"/>
        <v>17 January 1940</v>
      </c>
      <c r="P155" t="str">
        <f t="shared" si="46"/>
        <v xml:space="preserve"> (USA)</v>
      </c>
      <c r="Q155" t="str">
        <f t="shared" si="47"/>
        <v xml:space="preserve"> USA)</v>
      </c>
      <c r="R155" t="str">
        <f t="shared" si="48"/>
        <v xml:space="preserve"> USA</v>
      </c>
      <c r="S155" t="str">
        <f t="shared" si="49"/>
        <v>USA</v>
      </c>
      <c r="T155" t="s">
        <v>1612</v>
      </c>
      <c r="U155" t="str">
        <f t="shared" si="50"/>
        <v>238</v>
      </c>
      <c r="V155" t="s">
        <v>1613</v>
      </c>
      <c r="W155" t="str">
        <f t="shared" si="51"/>
        <v>Margaret Mitchell (story), Sidney Howard (screenplay)</v>
      </c>
      <c r="X155" t="s">
        <v>1614</v>
      </c>
      <c r="Y155" t="s">
        <v>1615</v>
      </c>
      <c r="Z155" t="s">
        <v>1616</v>
      </c>
      <c r="AA155" t="s">
        <v>1617</v>
      </c>
      <c r="AB155" t="s">
        <v>361</v>
      </c>
      <c r="AC155" t="s">
        <v>1618</v>
      </c>
      <c r="AD155" s="1" t="str">
        <f t="shared" si="52"/>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AE155" t="s">
        <v>1619</v>
      </c>
      <c r="AF155" s="1" t="str">
        <f t="shared" si="53"/>
        <v>http://www.imdb.com/title/tt0031381/</v>
      </c>
    </row>
    <row r="156" spans="1:32" x14ac:dyDescent="0.25">
      <c r="A156" t="s">
        <v>1620</v>
      </c>
      <c r="B156" t="str">
        <f t="shared" si="36"/>
        <v>Fargo</v>
      </c>
      <c r="C156" t="s">
        <v>1570</v>
      </c>
      <c r="D156" t="s">
        <v>2668</v>
      </c>
      <c r="E156" t="s">
        <v>1621</v>
      </c>
      <c r="F156" t="s">
        <v>3488</v>
      </c>
      <c r="G156" t="str">
        <f t="shared" si="37"/>
        <v xml:space="preserve">R | </v>
      </c>
      <c r="H156" t="str">
        <f t="shared" si="38"/>
        <v>1h 38min | Crime, Drama, Thriller | 5 April 1996 (USA)</v>
      </c>
      <c r="I156" t="str">
        <f t="shared" si="39"/>
        <v xml:space="preserve">1h 38min </v>
      </c>
      <c r="J156" t="str">
        <f t="shared" si="40"/>
        <v xml:space="preserve">1h 38min | </v>
      </c>
      <c r="K156" t="str">
        <f t="shared" si="41"/>
        <v>Crime, Drama, Thriller | 5 April 1996 (USA)</v>
      </c>
      <c r="L156" t="str">
        <f t="shared" si="42"/>
        <v xml:space="preserve">Crime, Drama, Thriller </v>
      </c>
      <c r="M156" t="str">
        <f t="shared" si="43"/>
        <v xml:space="preserve">Crime, Drama, Thriller | </v>
      </c>
      <c r="N156" t="str">
        <f t="shared" si="44"/>
        <v>5 April 1996 (USA)</v>
      </c>
      <c r="O156" t="str">
        <f t="shared" si="45"/>
        <v>5 April 1996</v>
      </c>
      <c r="P156" t="str">
        <f t="shared" si="46"/>
        <v xml:space="preserve"> (USA)</v>
      </c>
      <c r="Q156" t="str">
        <f t="shared" si="47"/>
        <v xml:space="preserve"> USA)</v>
      </c>
      <c r="R156" t="str">
        <f t="shared" si="48"/>
        <v xml:space="preserve"> USA</v>
      </c>
      <c r="S156" t="str">
        <f t="shared" si="49"/>
        <v>USA</v>
      </c>
      <c r="T156" t="s">
        <v>679</v>
      </c>
      <c r="U156" t="str">
        <f t="shared" si="50"/>
        <v>98</v>
      </c>
      <c r="V156" t="s">
        <v>1572</v>
      </c>
      <c r="W156" t="str">
        <f t="shared" si="51"/>
        <v>Ethan Coen, Joel Coen</v>
      </c>
      <c r="X156" t="s">
        <v>1622</v>
      </c>
      <c r="Y156" t="s">
        <v>1623</v>
      </c>
      <c r="Z156" t="s">
        <v>1624</v>
      </c>
      <c r="AA156" t="s">
        <v>1625</v>
      </c>
      <c r="AB156" t="s">
        <v>263</v>
      </c>
      <c r="AC156" t="s">
        <v>1626</v>
      </c>
      <c r="AD156" s="1" t="str">
        <f t="shared" si="52"/>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AE156" t="s">
        <v>1627</v>
      </c>
      <c r="AF156" s="1" t="str">
        <f t="shared" si="53"/>
        <v>http://www.imdb.com/title/tt0116282/</v>
      </c>
    </row>
    <row r="157" spans="1:32" x14ac:dyDescent="0.25">
      <c r="A157" t="s">
        <v>1628</v>
      </c>
      <c r="B157" t="str">
        <f t="shared" si="36"/>
        <v>Cool Hand Luke</v>
      </c>
      <c r="C157" t="s">
        <v>1629</v>
      </c>
      <c r="D157" t="s">
        <v>2671</v>
      </c>
      <c r="E157" t="s">
        <v>1630</v>
      </c>
      <c r="F157" t="s">
        <v>3490</v>
      </c>
      <c r="G157" t="str">
        <f t="shared" si="37"/>
        <v xml:space="preserve">PG | </v>
      </c>
      <c r="H157" t="str">
        <f t="shared" si="38"/>
        <v>2h 6min | Crime, Drama | 1 November 1967 (USA)</v>
      </c>
      <c r="I157" t="str">
        <f t="shared" si="39"/>
        <v xml:space="preserve">2h 6min </v>
      </c>
      <c r="J157" t="str">
        <f t="shared" si="40"/>
        <v xml:space="preserve">2h 6min | </v>
      </c>
      <c r="K157" t="str">
        <f t="shared" si="41"/>
        <v>Crime, Drama | 1 November 1967 (USA)</v>
      </c>
      <c r="L157" t="str">
        <f t="shared" si="42"/>
        <v xml:space="preserve">Crime, Drama </v>
      </c>
      <c r="M157" t="str">
        <f t="shared" si="43"/>
        <v xml:space="preserve">Crime, Drama | </v>
      </c>
      <c r="N157" t="str">
        <f t="shared" si="44"/>
        <v>1 November 1967 (USA)</v>
      </c>
      <c r="O157" t="str">
        <f t="shared" si="45"/>
        <v>1 November 1967</v>
      </c>
      <c r="P157" t="str">
        <f t="shared" si="46"/>
        <v xml:space="preserve"> (USA)</v>
      </c>
      <c r="Q157" t="str">
        <f t="shared" si="47"/>
        <v xml:space="preserve"> USA)</v>
      </c>
      <c r="R157" t="str">
        <f t="shared" si="48"/>
        <v xml:space="preserve"> USA</v>
      </c>
      <c r="S157" t="str">
        <f t="shared" si="49"/>
        <v>USA</v>
      </c>
      <c r="T157" t="s">
        <v>1165</v>
      </c>
      <c r="U157" t="str">
        <f t="shared" si="50"/>
        <v>126</v>
      </c>
      <c r="V157" t="s">
        <v>1631</v>
      </c>
      <c r="W157" t="str">
        <f t="shared" si="51"/>
        <v>Donn Pearce (screenplay), Frank Pierson (screenplay) (as Frank R. Pierson) | 1 more credit Â»</v>
      </c>
      <c r="X157" t="s">
        <v>1632</v>
      </c>
      <c r="Y157" t="s">
        <v>1633</v>
      </c>
      <c r="Z157" t="s">
        <v>1169</v>
      </c>
      <c r="AA157" t="s">
        <v>1634</v>
      </c>
      <c r="AB157" t="s">
        <v>21</v>
      </c>
      <c r="AC157" t="s">
        <v>1635</v>
      </c>
      <c r="AD157" s="1" t="str">
        <f t="shared" si="52"/>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AE157" t="s">
        <v>1636</v>
      </c>
      <c r="AF157" s="1" t="str">
        <f t="shared" si="53"/>
        <v>http://www.imdb.com/title/tt0061512/</v>
      </c>
    </row>
    <row r="158" spans="1:32" x14ac:dyDescent="0.25">
      <c r="A158" t="s">
        <v>1637</v>
      </c>
      <c r="B158" t="str">
        <f t="shared" si="36"/>
        <v>Trainspotting</v>
      </c>
      <c r="C158" t="s">
        <v>1638</v>
      </c>
      <c r="D158" t="s">
        <v>2672</v>
      </c>
      <c r="E158" t="s">
        <v>1639</v>
      </c>
      <c r="F158" t="s">
        <v>3488</v>
      </c>
      <c r="G158" t="str">
        <f t="shared" si="37"/>
        <v xml:space="preserve">R | </v>
      </c>
      <c r="H158" t="str">
        <f t="shared" si="38"/>
        <v>1h 34min | Drama | 9 August 1996 (USA)</v>
      </c>
      <c r="I158" t="str">
        <f t="shared" si="39"/>
        <v xml:space="preserve">1h 34min </v>
      </c>
      <c r="J158" t="str">
        <f t="shared" si="40"/>
        <v xml:space="preserve">1h 34min | </v>
      </c>
      <c r="K158" t="str">
        <f t="shared" si="41"/>
        <v>Drama | 9 August 1996 (USA)</v>
      </c>
      <c r="L158" t="str">
        <f t="shared" si="42"/>
        <v xml:space="preserve">Drama </v>
      </c>
      <c r="M158" t="str">
        <f t="shared" si="43"/>
        <v xml:space="preserve">Drama | </v>
      </c>
      <c r="N158" t="str">
        <f t="shared" si="44"/>
        <v>9 August 1996 (USA)</v>
      </c>
      <c r="O158" t="str">
        <f t="shared" si="45"/>
        <v>9 August 1996</v>
      </c>
      <c r="P158" t="str">
        <f t="shared" si="46"/>
        <v xml:space="preserve"> (USA)</v>
      </c>
      <c r="Q158" t="str">
        <f t="shared" si="47"/>
        <v xml:space="preserve"> USA)</v>
      </c>
      <c r="R158" t="str">
        <f t="shared" si="48"/>
        <v xml:space="preserve"> USA</v>
      </c>
      <c r="S158" t="str">
        <f t="shared" si="49"/>
        <v>USA</v>
      </c>
      <c r="T158" t="s">
        <v>1369</v>
      </c>
      <c r="U158" t="str">
        <f t="shared" si="50"/>
        <v>94</v>
      </c>
      <c r="V158" t="s">
        <v>1640</v>
      </c>
      <c r="W158" t="str">
        <f t="shared" si="51"/>
        <v>Irvine Welsh (novel), John Hodge (screenplay)</v>
      </c>
      <c r="X158" t="s">
        <v>1641</v>
      </c>
      <c r="Y158" t="s">
        <v>1642</v>
      </c>
      <c r="Z158" t="s">
        <v>1643</v>
      </c>
      <c r="AA158" t="s">
        <v>1644</v>
      </c>
      <c r="AB158" t="s">
        <v>123</v>
      </c>
      <c r="AC158" t="s">
        <v>1645</v>
      </c>
      <c r="AD158" s="1" t="str">
        <f t="shared" si="52"/>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AE158" t="s">
        <v>1646</v>
      </c>
      <c r="AF158" s="1" t="str">
        <f t="shared" si="53"/>
        <v>http://www.imdb.com/title/tt0117951/</v>
      </c>
    </row>
    <row r="159" spans="1:32" x14ac:dyDescent="0.25">
      <c r="A159" t="s">
        <v>1647</v>
      </c>
      <c r="B159" t="str">
        <f t="shared" si="36"/>
        <v>How to Train Your Dragon</v>
      </c>
      <c r="C159" t="s">
        <v>1648</v>
      </c>
      <c r="D159" t="s">
        <v>2673</v>
      </c>
      <c r="E159" t="s">
        <v>1649</v>
      </c>
      <c r="F159" t="s">
        <v>3490</v>
      </c>
      <c r="G159" t="str">
        <f t="shared" si="37"/>
        <v xml:space="preserve">PG | </v>
      </c>
      <c r="H159" t="str">
        <f t="shared" si="38"/>
        <v>1h 38min | Animation, Action, Adventure | 26 March 2010 (USA)</v>
      </c>
      <c r="I159" t="str">
        <f t="shared" si="39"/>
        <v xml:space="preserve">1h 38min </v>
      </c>
      <c r="J159" t="str">
        <f t="shared" si="40"/>
        <v xml:space="preserve">1h 38min | </v>
      </c>
      <c r="K159" t="str">
        <f t="shared" si="41"/>
        <v>Animation, Action, Adventure | 26 March 2010 (USA)</v>
      </c>
      <c r="L159" t="str">
        <f t="shared" si="42"/>
        <v xml:space="preserve">Animation, Action, Adventure </v>
      </c>
      <c r="M159" t="str">
        <f t="shared" si="43"/>
        <v xml:space="preserve">Animation, Action, Adventure | </v>
      </c>
      <c r="N159" t="str">
        <f t="shared" si="44"/>
        <v>26 March 2010 (USA)</v>
      </c>
      <c r="O159" t="str">
        <f t="shared" si="45"/>
        <v>26 March 2010</v>
      </c>
      <c r="P159" t="str">
        <f t="shared" si="46"/>
        <v xml:space="preserve"> (USA)</v>
      </c>
      <c r="Q159" t="str">
        <f t="shared" si="47"/>
        <v xml:space="preserve"> USA)</v>
      </c>
      <c r="R159" t="str">
        <f t="shared" si="48"/>
        <v xml:space="preserve"> USA</v>
      </c>
      <c r="S159" t="str">
        <f t="shared" si="49"/>
        <v>USA</v>
      </c>
      <c r="T159" t="s">
        <v>679</v>
      </c>
      <c r="U159" t="str">
        <f t="shared" si="50"/>
        <v>98</v>
      </c>
      <c r="V159" t="s">
        <v>1650</v>
      </c>
      <c r="W159" t="str">
        <f t="shared" si="51"/>
        <v>William Davies (screenplay) (as Will Davies), Dean DeBlois (screenplay) | 2 more credits Â»</v>
      </c>
      <c r="X159" t="s">
        <v>1651</v>
      </c>
      <c r="Y159" t="s">
        <v>1652</v>
      </c>
      <c r="Z159" t="s">
        <v>1653</v>
      </c>
      <c r="AA159" t="s">
        <v>1654</v>
      </c>
      <c r="AB159" t="s">
        <v>1655</v>
      </c>
      <c r="AC159" t="s">
        <v>1656</v>
      </c>
      <c r="AD159" s="1" t="str">
        <f t="shared" si="52"/>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AE159" t="s">
        <v>1657</v>
      </c>
      <c r="AF159" s="1" t="str">
        <f t="shared" si="53"/>
        <v>http://www.imdb.com/title/tt0892769/</v>
      </c>
    </row>
    <row r="160" spans="1:32" x14ac:dyDescent="0.25">
      <c r="A160" t="s">
        <v>1658</v>
      </c>
      <c r="B160" t="str">
        <f t="shared" si="36"/>
        <v>Dial M for Murder</v>
      </c>
      <c r="C160" t="s">
        <v>387</v>
      </c>
      <c r="D160" t="s">
        <v>2603</v>
      </c>
      <c r="E160" t="s">
        <v>1659</v>
      </c>
      <c r="F160" t="s">
        <v>3490</v>
      </c>
      <c r="G160" t="str">
        <f t="shared" si="37"/>
        <v xml:space="preserve">PG | </v>
      </c>
      <c r="H160" t="str">
        <f t="shared" si="38"/>
        <v>1h 45min | Crime, Thriller | 29 May 1954 (USA)</v>
      </c>
      <c r="I160" t="str">
        <f t="shared" si="39"/>
        <v xml:space="preserve">1h 45min </v>
      </c>
      <c r="J160" t="str">
        <f t="shared" si="40"/>
        <v xml:space="preserve">1h 45min | </v>
      </c>
      <c r="K160" t="str">
        <f t="shared" si="41"/>
        <v>Crime, Thriller | 29 May 1954 (USA)</v>
      </c>
      <c r="L160" t="str">
        <f t="shared" si="42"/>
        <v xml:space="preserve">Crime, Thriller </v>
      </c>
      <c r="M160" t="str">
        <f t="shared" si="43"/>
        <v xml:space="preserve">Crime, Thriller | </v>
      </c>
      <c r="N160" t="str">
        <f t="shared" si="44"/>
        <v>29 May 1954 (USA)</v>
      </c>
      <c r="O160" t="str">
        <f t="shared" si="45"/>
        <v>29 May 1954</v>
      </c>
      <c r="P160" t="str">
        <f t="shared" si="46"/>
        <v xml:space="preserve"> (USA)</v>
      </c>
      <c r="Q160" t="str">
        <f t="shared" si="47"/>
        <v xml:space="preserve"> USA)</v>
      </c>
      <c r="R160" t="str">
        <f t="shared" si="48"/>
        <v xml:space="preserve"> USA</v>
      </c>
      <c r="S160" t="str">
        <f t="shared" si="49"/>
        <v>USA</v>
      </c>
      <c r="T160" t="s">
        <v>1660</v>
      </c>
      <c r="U160" t="str">
        <f t="shared" si="50"/>
        <v>105</v>
      </c>
      <c r="V160" t="s">
        <v>1661</v>
      </c>
      <c r="W160" t="str">
        <f t="shared" si="51"/>
        <v>Frederick Knott (screen play), Frederick Knott (adapted from his play)</v>
      </c>
      <c r="X160" t="s">
        <v>1662</v>
      </c>
      <c r="Y160" t="s">
        <v>1663</v>
      </c>
      <c r="Z160" t="s">
        <v>194</v>
      </c>
      <c r="AA160" t="s">
        <v>1664</v>
      </c>
      <c r="AB160" t="s">
        <v>832</v>
      </c>
      <c r="AC160" t="s">
        <v>1665</v>
      </c>
      <c r="AD160" s="1" t="str">
        <f t="shared" si="52"/>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AE160" t="s">
        <v>1666</v>
      </c>
      <c r="AF160" s="1" t="str">
        <f t="shared" si="53"/>
        <v>http://www.imdb.com/title/tt0046912/</v>
      </c>
    </row>
    <row r="161" spans="1:32" x14ac:dyDescent="0.25">
      <c r="A161" t="s">
        <v>1667</v>
      </c>
      <c r="B161" t="str">
        <f t="shared" si="36"/>
        <v>Zootopia</v>
      </c>
      <c r="C161" t="s">
        <v>1668</v>
      </c>
      <c r="D161" t="s">
        <v>2736</v>
      </c>
      <c r="E161" t="s">
        <v>1669</v>
      </c>
      <c r="F161" t="s">
        <v>3490</v>
      </c>
      <c r="G161" t="str">
        <f t="shared" si="37"/>
        <v xml:space="preserve">PG | </v>
      </c>
      <c r="H161" t="str">
        <f t="shared" si="38"/>
        <v>1h 48min | Animation, Action, Adventure | 4 March 2016 (USA)</v>
      </c>
      <c r="I161" t="str">
        <f t="shared" si="39"/>
        <v xml:space="preserve">1h 48min </v>
      </c>
      <c r="J161" t="str">
        <f t="shared" si="40"/>
        <v xml:space="preserve">1h 48min | </v>
      </c>
      <c r="K161" t="str">
        <f t="shared" si="41"/>
        <v>Animation, Action, Adventure | 4 March 2016 (USA)</v>
      </c>
      <c r="L161" t="str">
        <f t="shared" si="42"/>
        <v xml:space="preserve">Animation, Action, Adventure </v>
      </c>
      <c r="M161" t="str">
        <f t="shared" si="43"/>
        <v xml:space="preserve">Animation, Action, Adventure | </v>
      </c>
      <c r="N161" t="str">
        <f t="shared" si="44"/>
        <v>4 March 2016 (USA)</v>
      </c>
      <c r="O161" t="str">
        <f t="shared" si="45"/>
        <v>4 March 2016</v>
      </c>
      <c r="P161" t="str">
        <f t="shared" si="46"/>
        <v xml:space="preserve"> (USA)</v>
      </c>
      <c r="Q161" t="str">
        <f t="shared" si="47"/>
        <v xml:space="preserve"> USA)</v>
      </c>
      <c r="R161" t="str">
        <f t="shared" si="48"/>
        <v xml:space="preserve"> USA</v>
      </c>
      <c r="S161" t="str">
        <f t="shared" si="49"/>
        <v>USA</v>
      </c>
      <c r="T161" t="s">
        <v>920</v>
      </c>
      <c r="U161" t="str">
        <f t="shared" si="50"/>
        <v>108</v>
      </c>
      <c r="V161" t="s">
        <v>1670</v>
      </c>
      <c r="W161" t="str">
        <f t="shared" si="51"/>
        <v>Byron Howard (story), Jared Bush (story) | 8 more credits Â»</v>
      </c>
      <c r="X161" t="s">
        <v>1671</v>
      </c>
      <c r="Y161" t="s">
        <v>1672</v>
      </c>
      <c r="Z161" t="s">
        <v>1673</v>
      </c>
      <c r="AA161" t="s">
        <v>1674</v>
      </c>
      <c r="AB161" t="s">
        <v>1675</v>
      </c>
      <c r="AC161" t="s">
        <v>1676</v>
      </c>
      <c r="AD161" s="1" t="str">
        <f t="shared" si="52"/>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AE161" t="s">
        <v>1677</v>
      </c>
      <c r="AF161" s="1" t="str">
        <f t="shared" si="53"/>
        <v>http://www.imdb.com/title/tt2948356/</v>
      </c>
    </row>
    <row r="162" spans="1:32" x14ac:dyDescent="0.25">
      <c r="A162" t="s">
        <v>1678</v>
      </c>
      <c r="B162" t="str">
        <f t="shared" si="36"/>
        <v>The Revenant</v>
      </c>
      <c r="C162" t="s">
        <v>1679</v>
      </c>
      <c r="D162" t="s">
        <v>2674</v>
      </c>
      <c r="E162" t="s">
        <v>1680</v>
      </c>
      <c r="F162" t="s">
        <v>3488</v>
      </c>
      <c r="G162" t="str">
        <f t="shared" si="37"/>
        <v xml:space="preserve">R | </v>
      </c>
      <c r="H162" t="str">
        <f t="shared" si="38"/>
        <v>2h 36min | Adventure, Drama, Thriller | 8 January 2016 (USA)</v>
      </c>
      <c r="I162" t="str">
        <f t="shared" si="39"/>
        <v xml:space="preserve">2h 36min </v>
      </c>
      <c r="J162" t="str">
        <f t="shared" si="40"/>
        <v xml:space="preserve">2h 36min | </v>
      </c>
      <c r="K162" t="str">
        <f t="shared" si="41"/>
        <v>Adventure, Drama, Thriller | 8 January 2016 (USA)</v>
      </c>
      <c r="L162" t="str">
        <f t="shared" si="42"/>
        <v xml:space="preserve">Adventure, Drama, Thriller </v>
      </c>
      <c r="M162" t="str">
        <f t="shared" si="43"/>
        <v xml:space="preserve">Adventure, Drama, Thriller | </v>
      </c>
      <c r="N162" t="str">
        <f t="shared" si="44"/>
        <v>8 January 2016 (USA)</v>
      </c>
      <c r="O162" t="str">
        <f t="shared" si="45"/>
        <v>8 January 2016</v>
      </c>
      <c r="P162" t="str">
        <f t="shared" si="46"/>
        <v xml:space="preserve"> (USA)</v>
      </c>
      <c r="Q162" t="str">
        <f t="shared" si="47"/>
        <v xml:space="preserve"> USA)</v>
      </c>
      <c r="R162" t="str">
        <f t="shared" si="48"/>
        <v xml:space="preserve"> USA</v>
      </c>
      <c r="S162" t="str">
        <f t="shared" si="49"/>
        <v>USA</v>
      </c>
      <c r="T162" t="s">
        <v>1286</v>
      </c>
      <c r="U162" t="str">
        <f t="shared" si="50"/>
        <v>156</v>
      </c>
      <c r="V162" t="s">
        <v>1681</v>
      </c>
      <c r="W162" t="str">
        <f t="shared" si="51"/>
        <v>Mark L. Smith (screenplay), Alejandro GonzÃ¡lez IÃ±Ã¡rritu (screenplay) (as Alejandro G. IÃ±Ã¡rritu) | 1 more credit Â»</v>
      </c>
      <c r="X162" t="s">
        <v>1682</v>
      </c>
      <c r="Y162" t="s">
        <v>1683</v>
      </c>
      <c r="Z162" t="s">
        <v>1684</v>
      </c>
      <c r="AA162" t="s">
        <v>1685</v>
      </c>
      <c r="AB162" t="s">
        <v>1686</v>
      </c>
      <c r="AC162" t="s">
        <v>1687</v>
      </c>
      <c r="AD162" s="1" t="str">
        <f t="shared" si="52"/>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AE162" t="s">
        <v>1688</v>
      </c>
      <c r="AF162" s="1" t="str">
        <f t="shared" si="53"/>
        <v>http://www.imdb.com/title/tt1663202/</v>
      </c>
    </row>
    <row r="163" spans="1:32" x14ac:dyDescent="0.25">
      <c r="A163" t="s">
        <v>1689</v>
      </c>
      <c r="B163" t="str">
        <f t="shared" si="36"/>
        <v>The Sixth Sense</v>
      </c>
      <c r="C163" t="s">
        <v>1690</v>
      </c>
      <c r="D163" t="s">
        <v>2675</v>
      </c>
      <c r="E163" t="s">
        <v>1691</v>
      </c>
      <c r="F163" t="s">
        <v>3489</v>
      </c>
      <c r="G163" t="str">
        <f t="shared" si="37"/>
        <v xml:space="preserve">PG-13 | </v>
      </c>
      <c r="H163" t="str">
        <f t="shared" si="38"/>
        <v>1h 47min | Drama, Mystery, Thriller | 6 August 1999 (USA)</v>
      </c>
      <c r="I163" t="str">
        <f t="shared" si="39"/>
        <v xml:space="preserve">1h 47min </v>
      </c>
      <c r="J163" t="str">
        <f t="shared" si="40"/>
        <v xml:space="preserve">1h 47min | </v>
      </c>
      <c r="K163" t="str">
        <f t="shared" si="41"/>
        <v>Drama, Mystery, Thriller | 6 August 1999 (USA)</v>
      </c>
      <c r="L163" t="str">
        <f t="shared" si="42"/>
        <v xml:space="preserve">Drama, Mystery, Thriller </v>
      </c>
      <c r="M163" t="str">
        <f t="shared" si="43"/>
        <v xml:space="preserve">Drama, Mystery, Thriller | </v>
      </c>
      <c r="N163" t="str">
        <f t="shared" si="44"/>
        <v>6 August 1999 (USA)</v>
      </c>
      <c r="O163" t="str">
        <f t="shared" si="45"/>
        <v>6 August 1999</v>
      </c>
      <c r="P163" t="str">
        <f t="shared" si="46"/>
        <v xml:space="preserve"> (USA)</v>
      </c>
      <c r="Q163" t="str">
        <f t="shared" si="47"/>
        <v xml:space="preserve"> USA)</v>
      </c>
      <c r="R163" t="str">
        <f t="shared" si="48"/>
        <v xml:space="preserve"> USA</v>
      </c>
      <c r="S163" t="str">
        <f t="shared" si="49"/>
        <v>USA</v>
      </c>
      <c r="T163" t="s">
        <v>498</v>
      </c>
      <c r="U163" t="str">
        <f t="shared" si="50"/>
        <v>107</v>
      </c>
      <c r="V163" t="s">
        <v>1692</v>
      </c>
      <c r="W163" t="str">
        <f t="shared" si="51"/>
        <v>Writer: M. Night Shyamalan</v>
      </c>
      <c r="X163" t="s">
        <v>1693</v>
      </c>
      <c r="Y163" t="s">
        <v>1694</v>
      </c>
      <c r="Z163" t="s">
        <v>1695</v>
      </c>
      <c r="AA163" t="s">
        <v>1696</v>
      </c>
      <c r="AB163" t="s">
        <v>728</v>
      </c>
      <c r="AC163" t="s">
        <v>1697</v>
      </c>
      <c r="AD163" s="1" t="str">
        <f t="shared" si="52"/>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AE163" t="s">
        <v>1698</v>
      </c>
      <c r="AF163" s="1" t="str">
        <f t="shared" si="53"/>
        <v>http://www.imdb.com/title/tt0167404/</v>
      </c>
    </row>
    <row r="164" spans="1:32" x14ac:dyDescent="0.25">
      <c r="A164" t="s">
        <v>1699</v>
      </c>
      <c r="B164" t="str">
        <f t="shared" si="36"/>
        <v>Into the Wild</v>
      </c>
      <c r="C164" t="s">
        <v>1700</v>
      </c>
      <c r="D164" t="s">
        <v>2676</v>
      </c>
      <c r="E164" t="s">
        <v>1701</v>
      </c>
      <c r="F164" t="s">
        <v>3488</v>
      </c>
      <c r="G164" t="str">
        <f t="shared" si="37"/>
        <v xml:space="preserve">R | </v>
      </c>
      <c r="H164" t="str">
        <f t="shared" si="38"/>
        <v>2h 28min | Adventure, Biography, Drama | 19 October 2007 (USA)</v>
      </c>
      <c r="I164" t="str">
        <f t="shared" si="39"/>
        <v xml:space="preserve">2h 28min </v>
      </c>
      <c r="J164" t="str">
        <f t="shared" si="40"/>
        <v xml:space="preserve">2h 28min | </v>
      </c>
      <c r="K164" t="str">
        <f t="shared" si="41"/>
        <v>Adventure, Biography, Drama | 19 October 2007 (USA)</v>
      </c>
      <c r="L164" t="str">
        <f t="shared" si="42"/>
        <v xml:space="preserve">Adventure, Biography, Drama </v>
      </c>
      <c r="M164" t="str">
        <f t="shared" si="43"/>
        <v xml:space="preserve">Adventure, Biography, Drama | </v>
      </c>
      <c r="N164" t="str">
        <f t="shared" si="44"/>
        <v>19 October 2007 (USA)</v>
      </c>
      <c r="O164" t="str">
        <f t="shared" si="45"/>
        <v>19 October 2007</v>
      </c>
      <c r="P164" t="str">
        <f t="shared" si="46"/>
        <v xml:space="preserve"> (USA)</v>
      </c>
      <c r="Q164" t="str">
        <f t="shared" si="47"/>
        <v xml:space="preserve"> USA)</v>
      </c>
      <c r="R164" t="str">
        <f t="shared" si="48"/>
        <v xml:space="preserve"> USA</v>
      </c>
      <c r="S164" t="str">
        <f t="shared" si="49"/>
        <v>USA</v>
      </c>
      <c r="T164" t="s">
        <v>158</v>
      </c>
      <c r="U164" t="str">
        <f t="shared" si="50"/>
        <v>148</v>
      </c>
      <c r="V164" t="s">
        <v>1702</v>
      </c>
      <c r="W164" t="str">
        <f t="shared" si="51"/>
        <v>Sean Penn (screenplay), Jon Krakauer (book)</v>
      </c>
      <c r="X164" t="s">
        <v>1703</v>
      </c>
      <c r="Y164" t="s">
        <v>1704</v>
      </c>
      <c r="Z164" t="s">
        <v>1705</v>
      </c>
      <c r="AA164" t="s">
        <v>1706</v>
      </c>
      <c r="AB164" t="s">
        <v>1707</v>
      </c>
      <c r="AC164" t="s">
        <v>1708</v>
      </c>
      <c r="AD164" s="1" t="str">
        <f t="shared" si="52"/>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AE164" t="s">
        <v>1709</v>
      </c>
      <c r="AF164" s="1" t="str">
        <f t="shared" si="53"/>
        <v>http://www.imdb.com/title/tt0758758/</v>
      </c>
    </row>
    <row r="165" spans="1:32" x14ac:dyDescent="0.25">
      <c r="A165" t="s">
        <v>1710</v>
      </c>
      <c r="B165" t="str">
        <f t="shared" si="36"/>
        <v>Finding Nemo</v>
      </c>
      <c r="C165" t="s">
        <v>1711</v>
      </c>
      <c r="D165" t="s">
        <v>2677</v>
      </c>
      <c r="E165" t="s">
        <v>1712</v>
      </c>
      <c r="F165" t="s">
        <v>3494</v>
      </c>
      <c r="G165" t="str">
        <f t="shared" si="37"/>
        <v xml:space="preserve">G | </v>
      </c>
      <c r="H165" t="str">
        <f t="shared" si="38"/>
        <v>1h 40min | Animation, Adventure, Comedy | 30 May 2003 (USA)</v>
      </c>
      <c r="I165" t="str">
        <f t="shared" si="39"/>
        <v xml:space="preserve">1h 40min </v>
      </c>
      <c r="J165" t="str">
        <f t="shared" si="40"/>
        <v xml:space="preserve">1h 40min | </v>
      </c>
      <c r="K165" t="str">
        <f t="shared" si="41"/>
        <v>Animation, Adventure, Comedy | 30 May 2003 (USA)</v>
      </c>
      <c r="L165" t="str">
        <f t="shared" si="42"/>
        <v xml:space="preserve">Animation, Adventure, Comedy </v>
      </c>
      <c r="M165" t="str">
        <f t="shared" si="43"/>
        <v xml:space="preserve">Animation, Adventure, Comedy | </v>
      </c>
      <c r="N165" t="str">
        <f t="shared" si="44"/>
        <v>30 May 2003 (USA)</v>
      </c>
      <c r="O165" t="str">
        <f t="shared" si="45"/>
        <v>30 May 2003</v>
      </c>
      <c r="P165" t="str">
        <f t="shared" si="46"/>
        <v xml:space="preserve"> (USA)</v>
      </c>
      <c r="Q165" t="str">
        <f t="shared" si="47"/>
        <v xml:space="preserve"> USA)</v>
      </c>
      <c r="R165" t="str">
        <f t="shared" si="48"/>
        <v xml:space="preserve"> USA</v>
      </c>
      <c r="S165" t="str">
        <f t="shared" si="49"/>
        <v>USA</v>
      </c>
      <c r="T165" t="s">
        <v>1713</v>
      </c>
      <c r="U165" t="str">
        <f t="shared" si="50"/>
        <v>100</v>
      </c>
      <c r="V165" t="s">
        <v>1714</v>
      </c>
      <c r="W165" t="str">
        <f t="shared" si="51"/>
        <v>Andrew Stanton (original story by), Andrew Stanton (screenplay) | 2 more credits Â»</v>
      </c>
      <c r="X165" t="s">
        <v>1715</v>
      </c>
      <c r="Y165" t="s">
        <v>1716</v>
      </c>
      <c r="Z165" t="s">
        <v>1717</v>
      </c>
      <c r="AA165" t="s">
        <v>1718</v>
      </c>
      <c r="AB165" t="s">
        <v>1251</v>
      </c>
      <c r="AC165" t="s">
        <v>1719</v>
      </c>
      <c r="AD165" s="1" t="str">
        <f t="shared" si="52"/>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AE165" t="s">
        <v>1720</v>
      </c>
      <c r="AF165" s="1" t="str">
        <f t="shared" si="53"/>
        <v>http://www.imdb.com/title/tt0266543/</v>
      </c>
    </row>
    <row r="166" spans="1:32" x14ac:dyDescent="0.25">
      <c r="A166" t="s">
        <v>1721</v>
      </c>
      <c r="B166" t="str">
        <f t="shared" si="36"/>
        <v>The Thing</v>
      </c>
      <c r="C166" t="s">
        <v>1722</v>
      </c>
      <c r="D166" t="s">
        <v>2678</v>
      </c>
      <c r="E166" t="s">
        <v>1723</v>
      </c>
      <c r="F166" t="s">
        <v>3488</v>
      </c>
      <c r="G166" t="str">
        <f t="shared" si="37"/>
        <v xml:space="preserve">R | </v>
      </c>
      <c r="H166" t="str">
        <f t="shared" si="38"/>
        <v>1h 49min | Horror, Sci-Fi | 25 June 1982 (USA)</v>
      </c>
      <c r="I166" t="str">
        <f t="shared" si="39"/>
        <v xml:space="preserve">1h 49min </v>
      </c>
      <c r="J166" t="str">
        <f t="shared" si="40"/>
        <v xml:space="preserve">1h 49min | </v>
      </c>
      <c r="K166" t="str">
        <f t="shared" si="41"/>
        <v>Horror, Sci-Fi | 25 June 1982 (USA)</v>
      </c>
      <c r="L166" t="str">
        <f t="shared" si="42"/>
        <v xml:space="preserve">Horror, Sci-Fi </v>
      </c>
      <c r="M166" t="str">
        <f t="shared" si="43"/>
        <v xml:space="preserve">Horror, Sci-Fi | </v>
      </c>
      <c r="N166" t="str">
        <f t="shared" si="44"/>
        <v>25 June 1982 (USA)</v>
      </c>
      <c r="O166" t="str">
        <f t="shared" si="45"/>
        <v>25 June 1982</v>
      </c>
      <c r="P166" t="str">
        <f t="shared" si="46"/>
        <v xml:space="preserve"> (USA)</v>
      </c>
      <c r="Q166" t="str">
        <f t="shared" si="47"/>
        <v xml:space="preserve"> USA)</v>
      </c>
      <c r="R166" t="str">
        <f t="shared" si="48"/>
        <v xml:space="preserve"> USA</v>
      </c>
      <c r="S166" t="str">
        <f t="shared" si="49"/>
        <v>USA</v>
      </c>
      <c r="T166" t="s">
        <v>389</v>
      </c>
      <c r="U166" t="str">
        <f t="shared" si="50"/>
        <v>109</v>
      </c>
      <c r="V166" t="s">
        <v>1724</v>
      </c>
      <c r="W166" t="str">
        <f t="shared" si="51"/>
        <v>Bill Lancaster (screenplay), John W. Campbell Jr. (story)</v>
      </c>
      <c r="X166" t="s">
        <v>1725</v>
      </c>
      <c r="Y166" t="s">
        <v>1726</v>
      </c>
      <c r="Z166" t="s">
        <v>1727</v>
      </c>
      <c r="AA166" t="s">
        <v>1728</v>
      </c>
      <c r="AB166" t="s">
        <v>592</v>
      </c>
      <c r="AC166" t="s">
        <v>1729</v>
      </c>
      <c r="AD166" s="1" t="str">
        <f t="shared" si="52"/>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AE166" t="s">
        <v>1730</v>
      </c>
      <c r="AF166" s="1" t="str">
        <f t="shared" si="53"/>
        <v>http://www.imdb.com/title/tt0084787/</v>
      </c>
    </row>
    <row r="167" spans="1:32" x14ac:dyDescent="0.25">
      <c r="A167" t="s">
        <v>1731</v>
      </c>
      <c r="B167" t="str">
        <f t="shared" si="36"/>
        <v>No Country for Old Men</v>
      </c>
      <c r="C167" t="s">
        <v>1732</v>
      </c>
      <c r="D167" t="s">
        <v>2679</v>
      </c>
      <c r="E167" t="s">
        <v>1733</v>
      </c>
      <c r="F167" t="s">
        <v>3488</v>
      </c>
      <c r="G167" t="str">
        <f t="shared" si="37"/>
        <v xml:space="preserve">R | </v>
      </c>
      <c r="H167" t="str">
        <f t="shared" si="38"/>
        <v>2h 2min | Crime, Drama, Thriller | 21 November 2007 (USA)</v>
      </c>
      <c r="I167" t="str">
        <f t="shared" si="39"/>
        <v xml:space="preserve">2h 2min </v>
      </c>
      <c r="J167" t="str">
        <f t="shared" si="40"/>
        <v xml:space="preserve">2h 2min | </v>
      </c>
      <c r="K167" t="str">
        <f t="shared" si="41"/>
        <v>Crime, Drama, Thriller | 21 November 2007 (USA)</v>
      </c>
      <c r="L167" t="str">
        <f t="shared" si="42"/>
        <v xml:space="preserve">Crime, Drama, Thriller </v>
      </c>
      <c r="M167" t="str">
        <f t="shared" si="43"/>
        <v xml:space="preserve">Crime, Drama, Thriller | </v>
      </c>
      <c r="N167" t="str">
        <f t="shared" si="44"/>
        <v>21 November 2007 (USA)</v>
      </c>
      <c r="O167" t="str">
        <f t="shared" si="45"/>
        <v>21 November 2007</v>
      </c>
      <c r="P167" t="str">
        <f t="shared" si="46"/>
        <v xml:space="preserve"> (USA)</v>
      </c>
      <c r="Q167" t="str">
        <f t="shared" si="47"/>
        <v xml:space="preserve"> USA)</v>
      </c>
      <c r="R167" t="str">
        <f t="shared" si="48"/>
        <v xml:space="preserve"> USA</v>
      </c>
      <c r="S167" t="str">
        <f t="shared" si="49"/>
        <v>USA</v>
      </c>
      <c r="T167" t="s">
        <v>691</v>
      </c>
      <c r="U167" t="str">
        <f t="shared" si="50"/>
        <v>122</v>
      </c>
      <c r="V167" t="s">
        <v>1734</v>
      </c>
      <c r="W167" t="str">
        <f t="shared" si="51"/>
        <v>Joel Coen (screenplay), Ethan Coen (screenplay) | 1 more credit Â»</v>
      </c>
      <c r="X167" t="s">
        <v>1735</v>
      </c>
      <c r="Y167" t="s">
        <v>1736</v>
      </c>
      <c r="Z167" t="s">
        <v>1737</v>
      </c>
      <c r="AA167" t="s">
        <v>1738</v>
      </c>
      <c r="AB167" t="s">
        <v>263</v>
      </c>
      <c r="AC167" t="s">
        <v>1739</v>
      </c>
      <c r="AD167" s="1" t="str">
        <f t="shared" si="52"/>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AE167" t="s">
        <v>1740</v>
      </c>
      <c r="AF167" s="1" t="str">
        <f t="shared" si="53"/>
        <v>http://www.imdb.com/title/tt0477348/</v>
      </c>
    </row>
    <row r="168" spans="1:32" x14ac:dyDescent="0.25">
      <c r="A168" t="s">
        <v>1741</v>
      </c>
      <c r="B168" t="str">
        <f t="shared" si="36"/>
        <v>It Happened One Night</v>
      </c>
      <c r="C168" t="s">
        <v>267</v>
      </c>
      <c r="D168" t="s">
        <v>2595</v>
      </c>
      <c r="E168" t="s">
        <v>1742</v>
      </c>
      <c r="F168" t="s">
        <v>3491</v>
      </c>
      <c r="G168" t="str">
        <f t="shared" si="37"/>
        <v xml:space="preserve">Unrated | </v>
      </c>
      <c r="H168" t="str">
        <f t="shared" si="38"/>
        <v>1h 45min | Comedy, Romance | 23 February 1934 (USA)</v>
      </c>
      <c r="I168" t="str">
        <f t="shared" si="39"/>
        <v xml:space="preserve">1h 45min </v>
      </c>
      <c r="J168" t="str">
        <f t="shared" si="40"/>
        <v xml:space="preserve">1h 45min | </v>
      </c>
      <c r="K168" t="str">
        <f t="shared" si="41"/>
        <v>Comedy, Romance | 23 February 1934 (USA)</v>
      </c>
      <c r="L168" t="str">
        <f t="shared" si="42"/>
        <v xml:space="preserve">Comedy, Romance </v>
      </c>
      <c r="M168" t="str">
        <f t="shared" si="43"/>
        <v xml:space="preserve">Comedy, Romance | </v>
      </c>
      <c r="N168" t="str">
        <f t="shared" si="44"/>
        <v>23 February 1934 (USA)</v>
      </c>
      <c r="O168" t="str">
        <f t="shared" si="45"/>
        <v>23 February 1934</v>
      </c>
      <c r="P168" t="str">
        <f t="shared" si="46"/>
        <v xml:space="preserve"> (USA)</v>
      </c>
      <c r="Q168" t="str">
        <f t="shared" si="47"/>
        <v xml:space="preserve"> USA)</v>
      </c>
      <c r="R168" t="str">
        <f t="shared" si="48"/>
        <v xml:space="preserve"> USA</v>
      </c>
      <c r="S168" t="str">
        <f t="shared" si="49"/>
        <v>USA</v>
      </c>
      <c r="T168" t="s">
        <v>1660</v>
      </c>
      <c r="U168" t="str">
        <f t="shared" si="50"/>
        <v>105</v>
      </c>
      <c r="V168" t="s">
        <v>1743</v>
      </c>
      <c r="W168" t="str">
        <f t="shared" si="51"/>
        <v>Robert Riskin (screen play), Samuel Hopkins Adams (based on the short story by)</v>
      </c>
      <c r="X168" t="s">
        <v>1744</v>
      </c>
      <c r="Y168" t="s">
        <v>1745</v>
      </c>
      <c r="Z168" t="s">
        <v>1746</v>
      </c>
      <c r="AA168" t="s">
        <v>1747</v>
      </c>
      <c r="AB168" t="s">
        <v>821</v>
      </c>
      <c r="AC168" t="s">
        <v>1748</v>
      </c>
      <c r="AD168" s="1" t="str">
        <f t="shared" si="52"/>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AE168" t="s">
        <v>1749</v>
      </c>
      <c r="AF168" s="1" t="str">
        <f t="shared" si="53"/>
        <v>http://www.imdb.com/title/tt0025316/</v>
      </c>
    </row>
    <row r="169" spans="1:32" x14ac:dyDescent="0.25">
      <c r="A169" t="s">
        <v>1750</v>
      </c>
      <c r="B169" t="str">
        <f t="shared" si="36"/>
        <v>Mary and Max</v>
      </c>
      <c r="C169" t="s">
        <v>1751</v>
      </c>
      <c r="D169" t="s">
        <v>2680</v>
      </c>
      <c r="E169" t="s">
        <v>1752</v>
      </c>
      <c r="F169" t="s">
        <v>3497</v>
      </c>
      <c r="G169" t="str">
        <f t="shared" si="37"/>
        <v xml:space="preserve">Not Rated | </v>
      </c>
      <c r="H169" t="str">
        <f t="shared" si="38"/>
        <v>1h 32min | Animation, Comedy, Drama | 9 April 2009 (Australia)</v>
      </c>
      <c r="I169" t="str">
        <f t="shared" si="39"/>
        <v xml:space="preserve">1h 32min </v>
      </c>
      <c r="J169" t="str">
        <f t="shared" si="40"/>
        <v xml:space="preserve">1h 32min | </v>
      </c>
      <c r="K169" t="str">
        <f t="shared" si="41"/>
        <v>Animation, Comedy, Drama | 9 April 2009 (Australia)</v>
      </c>
      <c r="L169" t="str">
        <f t="shared" si="42"/>
        <v xml:space="preserve">Animation, Comedy, Drama </v>
      </c>
      <c r="M169" t="str">
        <f t="shared" si="43"/>
        <v xml:space="preserve">Animation, Comedy, Drama | </v>
      </c>
      <c r="N169" t="str">
        <f t="shared" si="44"/>
        <v>9 April 2009 (Australia)</v>
      </c>
      <c r="O169" t="str">
        <f t="shared" si="45"/>
        <v>9 April 2009</v>
      </c>
      <c r="P169" t="str">
        <f t="shared" si="46"/>
        <v xml:space="preserve"> (Australia)</v>
      </c>
      <c r="Q169" t="str">
        <f t="shared" si="47"/>
        <v xml:space="preserve"> Australia)</v>
      </c>
      <c r="R169" t="str">
        <f t="shared" si="48"/>
        <v xml:space="preserve"> Australia</v>
      </c>
      <c r="S169" t="str">
        <f t="shared" si="49"/>
        <v>Australia</v>
      </c>
      <c r="T169" t="s">
        <v>1753</v>
      </c>
      <c r="U169" t="str">
        <f t="shared" si="50"/>
        <v>92</v>
      </c>
      <c r="V169" t="s">
        <v>1754</v>
      </c>
      <c r="W169" t="str">
        <f t="shared" si="51"/>
        <v>Writer: Adam Elliot</v>
      </c>
      <c r="X169" t="s">
        <v>1755</v>
      </c>
      <c r="Y169" t="s">
        <v>1756</v>
      </c>
      <c r="Z169" t="s">
        <v>87</v>
      </c>
      <c r="AA169" t="s">
        <v>1757</v>
      </c>
      <c r="AB169" t="s">
        <v>1758</v>
      </c>
      <c r="AC169" t="s">
        <v>1759</v>
      </c>
      <c r="AD169" s="1" t="str">
        <f t="shared" si="52"/>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AE169" t="s">
        <v>1760</v>
      </c>
      <c r="AF169" s="1" t="str">
        <f t="shared" si="53"/>
        <v>http://www.imdb.com/title/tt0978762/</v>
      </c>
    </row>
    <row r="170" spans="1:32" x14ac:dyDescent="0.25">
      <c r="A170" t="s">
        <v>1761</v>
      </c>
      <c r="B170" t="str">
        <f t="shared" si="36"/>
        <v>Gone Girl</v>
      </c>
      <c r="C170" t="s">
        <v>115</v>
      </c>
      <c r="D170" t="s">
        <v>2586</v>
      </c>
      <c r="E170" t="s">
        <v>1762</v>
      </c>
      <c r="F170" t="s">
        <v>3488</v>
      </c>
      <c r="G170" t="str">
        <f t="shared" si="37"/>
        <v xml:space="preserve">R | </v>
      </c>
      <c r="H170" t="str">
        <f t="shared" si="38"/>
        <v>2h 29min | Crime, Drama, Mystery | 3 October 2014 (USA)</v>
      </c>
      <c r="I170" t="str">
        <f t="shared" si="39"/>
        <v xml:space="preserve">2h 29min </v>
      </c>
      <c r="J170" t="str">
        <f t="shared" si="40"/>
        <v xml:space="preserve">2h 29min | </v>
      </c>
      <c r="K170" t="str">
        <f t="shared" si="41"/>
        <v>Crime, Drama, Mystery | 3 October 2014 (USA)</v>
      </c>
      <c r="L170" t="str">
        <f t="shared" si="42"/>
        <v xml:space="preserve">Crime, Drama, Mystery </v>
      </c>
      <c r="M170" t="str">
        <f t="shared" si="43"/>
        <v xml:space="preserve">Crime, Drama, Mystery | </v>
      </c>
      <c r="N170" t="str">
        <f t="shared" si="44"/>
        <v>3 October 2014 (USA)</v>
      </c>
      <c r="O170" t="str">
        <f t="shared" si="45"/>
        <v>3 October 2014</v>
      </c>
      <c r="P170" t="str">
        <f t="shared" si="46"/>
        <v xml:space="preserve"> (USA)</v>
      </c>
      <c r="Q170" t="str">
        <f t="shared" si="47"/>
        <v xml:space="preserve"> USA)</v>
      </c>
      <c r="R170" t="str">
        <f t="shared" si="48"/>
        <v xml:space="preserve"> USA</v>
      </c>
      <c r="S170" t="str">
        <f t="shared" si="49"/>
        <v>USA</v>
      </c>
      <c r="T170" t="s">
        <v>776</v>
      </c>
      <c r="U170" t="str">
        <f t="shared" si="50"/>
        <v>149</v>
      </c>
      <c r="V170" t="s">
        <v>1763</v>
      </c>
      <c r="W170" t="str">
        <f t="shared" si="51"/>
        <v>Gillian Flynn (screenplay), Gillian Flynn (novel)</v>
      </c>
      <c r="X170" t="s">
        <v>1764</v>
      </c>
      <c r="Y170" t="s">
        <v>1765</v>
      </c>
      <c r="Z170" t="s">
        <v>1766</v>
      </c>
      <c r="AA170" t="s">
        <v>1767</v>
      </c>
      <c r="AB170" t="s">
        <v>251</v>
      </c>
      <c r="AC170" t="s">
        <v>1768</v>
      </c>
      <c r="AD170" s="1" t="str">
        <f t="shared" si="52"/>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AE170" t="s">
        <v>1769</v>
      </c>
      <c r="AF170" s="1" t="str">
        <f t="shared" si="53"/>
        <v>http://www.imdb.com/title/tt2267998/</v>
      </c>
    </row>
    <row r="171" spans="1:32" x14ac:dyDescent="0.25">
      <c r="A171" t="s">
        <v>1770</v>
      </c>
      <c r="B171" t="str">
        <f t="shared" si="36"/>
        <v>Kill Bill: Vol. 1</v>
      </c>
      <c r="C171" t="s">
        <v>70</v>
      </c>
      <c r="D171" t="s">
        <v>2582</v>
      </c>
      <c r="E171" t="s">
        <v>1771</v>
      </c>
      <c r="F171" t="s">
        <v>3488</v>
      </c>
      <c r="G171" t="str">
        <f t="shared" si="37"/>
        <v xml:space="preserve">R | </v>
      </c>
      <c r="H171" t="str">
        <f t="shared" si="38"/>
        <v>1h 51min | Action | 10 October 2003 (USA)</v>
      </c>
      <c r="I171" t="str">
        <f t="shared" si="39"/>
        <v xml:space="preserve">1h 51min </v>
      </c>
      <c r="J171" t="str">
        <f t="shared" si="40"/>
        <v xml:space="preserve">1h 51min | </v>
      </c>
      <c r="K171" t="str">
        <f t="shared" si="41"/>
        <v>Action | 10 October 2003 (USA)</v>
      </c>
      <c r="L171" t="str">
        <f t="shared" si="42"/>
        <v xml:space="preserve">Action </v>
      </c>
      <c r="M171" t="str">
        <f t="shared" si="43"/>
        <v xml:space="preserve">Action | </v>
      </c>
      <c r="N171" t="str">
        <f t="shared" si="44"/>
        <v>10 October 2003 (USA)</v>
      </c>
      <c r="O171" t="str">
        <f t="shared" si="45"/>
        <v>10 October 2003</v>
      </c>
      <c r="P171" t="str">
        <f t="shared" si="46"/>
        <v xml:space="preserve"> (USA)</v>
      </c>
      <c r="Q171" t="str">
        <f t="shared" si="47"/>
        <v xml:space="preserve"> USA)</v>
      </c>
      <c r="R171" t="str">
        <f t="shared" si="48"/>
        <v xml:space="preserve"> USA</v>
      </c>
      <c r="S171" t="str">
        <f t="shared" si="49"/>
        <v>USA</v>
      </c>
      <c r="T171" t="s">
        <v>1772</v>
      </c>
      <c r="U171" t="str">
        <f t="shared" si="50"/>
        <v>111</v>
      </c>
      <c r="V171" t="s">
        <v>1773</v>
      </c>
      <c r="W171" t="str">
        <f t="shared" si="51"/>
        <v>Quentin Tarantino, Quentin Tarantino (character The Bride) (as Q) | 1 more credit Â»</v>
      </c>
      <c r="X171" t="s">
        <v>1774</v>
      </c>
      <c r="Y171" t="s">
        <v>1775</v>
      </c>
      <c r="Z171" t="s">
        <v>1776</v>
      </c>
      <c r="AA171" t="s">
        <v>1777</v>
      </c>
      <c r="AB171" t="s">
        <v>1778</v>
      </c>
      <c r="AC171" t="s">
        <v>1779</v>
      </c>
      <c r="AD171" s="1" t="str">
        <f t="shared" si="52"/>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AE171" t="s">
        <v>1780</v>
      </c>
      <c r="AF171" s="1" t="str">
        <f t="shared" si="53"/>
        <v>http://www.imdb.com/title/tt0266697/</v>
      </c>
    </row>
    <row r="172" spans="1:32" x14ac:dyDescent="0.25">
      <c r="A172" t="s">
        <v>1781</v>
      </c>
      <c r="B172" t="str">
        <f t="shared" si="36"/>
        <v>Rush</v>
      </c>
      <c r="C172" t="s">
        <v>1551</v>
      </c>
      <c r="D172" t="s">
        <v>2667</v>
      </c>
      <c r="E172" t="s">
        <v>1782</v>
      </c>
      <c r="F172" t="s">
        <v>3488</v>
      </c>
      <c r="G172" t="str">
        <f t="shared" si="37"/>
        <v xml:space="preserve">R | </v>
      </c>
      <c r="H172" t="str">
        <f t="shared" si="38"/>
        <v>2h 3min | Action, Biography, Drama | 27 September 2013 (USA)</v>
      </c>
      <c r="I172" t="str">
        <f t="shared" si="39"/>
        <v xml:space="preserve">2h 3min </v>
      </c>
      <c r="J172" t="str">
        <f t="shared" si="40"/>
        <v xml:space="preserve">2h 3min | </v>
      </c>
      <c r="K172" t="str">
        <f t="shared" si="41"/>
        <v>Action, Biography, Drama | 27 September 2013 (USA)</v>
      </c>
      <c r="L172" t="str">
        <f t="shared" si="42"/>
        <v xml:space="preserve">Action, Biography, Drama </v>
      </c>
      <c r="M172" t="str">
        <f t="shared" si="43"/>
        <v xml:space="preserve">Action, Biography, Drama | </v>
      </c>
      <c r="N172" t="str">
        <f t="shared" si="44"/>
        <v>27 September 2013 (USA)</v>
      </c>
      <c r="O172" t="str">
        <f t="shared" si="45"/>
        <v>27 September 2013</v>
      </c>
      <c r="P172" t="str">
        <f t="shared" si="46"/>
        <v xml:space="preserve"> (USA)</v>
      </c>
      <c r="Q172" t="str">
        <f t="shared" si="47"/>
        <v xml:space="preserve"> USA)</v>
      </c>
      <c r="R172" t="str">
        <f t="shared" si="48"/>
        <v xml:space="preserve"> USA</v>
      </c>
      <c r="S172" t="str">
        <f t="shared" si="49"/>
        <v>USA</v>
      </c>
      <c r="T172" t="s">
        <v>1114</v>
      </c>
      <c r="U172" t="str">
        <f t="shared" si="50"/>
        <v>123</v>
      </c>
      <c r="V172" t="s">
        <v>1783</v>
      </c>
      <c r="W172" t="str">
        <f t="shared" si="51"/>
        <v>Writer: Peter Morgan</v>
      </c>
      <c r="X172" t="s">
        <v>1784</v>
      </c>
      <c r="Y172" t="s">
        <v>1785</v>
      </c>
      <c r="Z172" t="s">
        <v>1786</v>
      </c>
      <c r="AA172" t="s">
        <v>1787</v>
      </c>
      <c r="AB172" t="s">
        <v>1788</v>
      </c>
      <c r="AC172" t="s">
        <v>1789</v>
      </c>
      <c r="AD172" s="1" t="str">
        <f t="shared" si="52"/>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AE172" t="s">
        <v>1790</v>
      </c>
      <c r="AF172" s="1" t="str">
        <f t="shared" si="53"/>
        <v>http://www.imdb.com/title/tt1979320/</v>
      </c>
    </row>
    <row r="173" spans="1:32" x14ac:dyDescent="0.25">
      <c r="A173" t="s">
        <v>1791</v>
      </c>
      <c r="B173" t="str">
        <f t="shared" si="36"/>
        <v>Spotlight</v>
      </c>
      <c r="C173" t="s">
        <v>1792</v>
      </c>
      <c r="D173" t="s">
        <v>2681</v>
      </c>
      <c r="E173" t="s">
        <v>1793</v>
      </c>
      <c r="F173" t="s">
        <v>3488</v>
      </c>
      <c r="G173" t="str">
        <f t="shared" si="37"/>
        <v xml:space="preserve">R | </v>
      </c>
      <c r="H173" t="str">
        <f t="shared" si="38"/>
        <v>2h 8min | Biography, Drama, History | 25 November 2015 (USA)</v>
      </c>
      <c r="I173" t="str">
        <f t="shared" si="39"/>
        <v xml:space="preserve">2h 8min </v>
      </c>
      <c r="J173" t="str">
        <f t="shared" si="40"/>
        <v xml:space="preserve">2h 8min | </v>
      </c>
      <c r="K173" t="str">
        <f t="shared" si="41"/>
        <v>Biography, Drama, History | 25 November 2015 (USA)</v>
      </c>
      <c r="L173" t="str">
        <f t="shared" si="42"/>
        <v xml:space="preserve">Biography, Drama, History </v>
      </c>
      <c r="M173" t="str">
        <f t="shared" si="43"/>
        <v xml:space="preserve">Biography, Drama, History | </v>
      </c>
      <c r="N173" t="str">
        <f t="shared" si="44"/>
        <v>25 November 2015 (USA)</v>
      </c>
      <c r="O173" t="str">
        <f t="shared" si="45"/>
        <v>25 November 2015</v>
      </c>
      <c r="P173" t="str">
        <f t="shared" si="46"/>
        <v xml:space="preserve"> (USA)</v>
      </c>
      <c r="Q173" t="str">
        <f t="shared" si="47"/>
        <v xml:space="preserve"> USA)</v>
      </c>
      <c r="R173" t="str">
        <f t="shared" si="48"/>
        <v xml:space="preserve"> USA</v>
      </c>
      <c r="S173" t="str">
        <f t="shared" si="49"/>
        <v>USA</v>
      </c>
      <c r="T173" t="s">
        <v>764</v>
      </c>
      <c r="U173" t="str">
        <f t="shared" si="50"/>
        <v>128</v>
      </c>
      <c r="V173" t="s">
        <v>1794</v>
      </c>
      <c r="W173" t="str">
        <f t="shared" si="51"/>
        <v>Josh Singer, Tom McCarthy</v>
      </c>
      <c r="X173" t="s">
        <v>1795</v>
      </c>
      <c r="Y173" t="s">
        <v>1796</v>
      </c>
      <c r="Z173" t="s">
        <v>1797</v>
      </c>
      <c r="AA173" t="s">
        <v>1798</v>
      </c>
      <c r="AB173" t="s">
        <v>66</v>
      </c>
      <c r="AC173" t="s">
        <v>1799</v>
      </c>
      <c r="AD173" s="1" t="str">
        <f t="shared" si="52"/>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AE173" t="s">
        <v>1800</v>
      </c>
      <c r="AF173" s="1" t="str">
        <f t="shared" si="53"/>
        <v>http://www.imdb.com/title/tt1895587/</v>
      </c>
    </row>
    <row r="174" spans="1:32" x14ac:dyDescent="0.25">
      <c r="A174" t="s">
        <v>1801</v>
      </c>
      <c r="B174" t="str">
        <f t="shared" si="36"/>
        <v>Mad Max: Fury Road</v>
      </c>
      <c r="C174" t="s">
        <v>1802</v>
      </c>
      <c r="D174" t="s">
        <v>2682</v>
      </c>
      <c r="E174" t="s">
        <v>1803</v>
      </c>
      <c r="F174" t="s">
        <v>3488</v>
      </c>
      <c r="G174" t="str">
        <f t="shared" si="37"/>
        <v xml:space="preserve">R | </v>
      </c>
      <c r="H174" t="str">
        <f t="shared" si="38"/>
        <v>2h | Action, Adventure, Sci-Fi | 15 May 2015 (USA)</v>
      </c>
      <c r="I174" t="str">
        <f t="shared" si="39"/>
        <v xml:space="preserve">2h </v>
      </c>
      <c r="J174" t="str">
        <f t="shared" si="40"/>
        <v xml:space="preserve">2h | </v>
      </c>
      <c r="K174" t="str">
        <f t="shared" si="41"/>
        <v>Action, Adventure, Sci-Fi | 15 May 2015 (USA)</v>
      </c>
      <c r="L174" t="str">
        <f t="shared" si="42"/>
        <v xml:space="preserve">Action, Adventure, Sci-Fi </v>
      </c>
      <c r="M174" t="str">
        <f t="shared" si="43"/>
        <v xml:space="preserve">Action, Adventure, Sci-Fi | </v>
      </c>
      <c r="N174" t="str">
        <f t="shared" si="44"/>
        <v>15 May 2015 (USA)</v>
      </c>
      <c r="O174" t="str">
        <f t="shared" si="45"/>
        <v>15 May 2015</v>
      </c>
      <c r="P174" t="str">
        <f t="shared" si="46"/>
        <v xml:space="preserve"> (USA)</v>
      </c>
      <c r="Q174" t="str">
        <f t="shared" si="47"/>
        <v xml:space="preserve"> USA)</v>
      </c>
      <c r="R174" t="str">
        <f t="shared" si="48"/>
        <v xml:space="preserve"> USA</v>
      </c>
      <c r="S174" t="str">
        <f t="shared" si="49"/>
        <v>USA</v>
      </c>
      <c r="T174" t="s">
        <v>722</v>
      </c>
      <c r="U174" t="str">
        <f t="shared" si="50"/>
        <v>120</v>
      </c>
      <c r="V174" t="s">
        <v>1804</v>
      </c>
      <c r="W174" t="str">
        <f t="shared" si="51"/>
        <v>George Miller, Brendan McCarthy | 1 more credit Â»</v>
      </c>
      <c r="X174" t="s">
        <v>1805</v>
      </c>
      <c r="Y174" t="s">
        <v>1806</v>
      </c>
      <c r="Z174" t="s">
        <v>1807</v>
      </c>
      <c r="AA174" t="s">
        <v>1808</v>
      </c>
      <c r="AB174" t="s">
        <v>1809</v>
      </c>
      <c r="AC174" t="s">
        <v>1810</v>
      </c>
      <c r="AD174" s="1" t="str">
        <f t="shared" si="52"/>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AE174" t="s">
        <v>1811</v>
      </c>
      <c r="AF174" s="1" t="str">
        <f t="shared" si="53"/>
        <v>http://www.imdb.com/title/tt1392190/</v>
      </c>
    </row>
    <row r="175" spans="1:32" x14ac:dyDescent="0.25">
      <c r="A175" t="s">
        <v>1812</v>
      </c>
      <c r="B175" t="str">
        <f t="shared" si="36"/>
        <v>Life of Brian</v>
      </c>
      <c r="C175" t="s">
        <v>1813</v>
      </c>
      <c r="D175" t="s">
        <v>2683</v>
      </c>
      <c r="E175" t="s">
        <v>1814</v>
      </c>
      <c r="F175" t="s">
        <v>3488</v>
      </c>
      <c r="G175" t="str">
        <f t="shared" si="37"/>
        <v xml:space="preserve">R | </v>
      </c>
      <c r="H175" t="str">
        <f t="shared" si="38"/>
        <v>1h 34min | Comedy | 17 August 1979 (USA)</v>
      </c>
      <c r="I175" t="str">
        <f t="shared" si="39"/>
        <v xml:space="preserve">1h 34min </v>
      </c>
      <c r="J175" t="str">
        <f t="shared" si="40"/>
        <v xml:space="preserve">1h 34min | </v>
      </c>
      <c r="K175" t="str">
        <f t="shared" si="41"/>
        <v>Comedy | 17 August 1979 (USA)</v>
      </c>
      <c r="L175" t="str">
        <f t="shared" si="42"/>
        <v xml:space="preserve">Comedy </v>
      </c>
      <c r="M175" t="str">
        <f t="shared" si="43"/>
        <v xml:space="preserve">Comedy | </v>
      </c>
      <c r="N175" t="str">
        <f t="shared" si="44"/>
        <v>17 August 1979 (USA)</v>
      </c>
      <c r="O175" t="str">
        <f t="shared" si="45"/>
        <v>17 August 1979</v>
      </c>
      <c r="P175" t="str">
        <f t="shared" si="46"/>
        <v xml:space="preserve"> (USA)</v>
      </c>
      <c r="Q175" t="str">
        <f t="shared" si="47"/>
        <v xml:space="preserve"> USA)</v>
      </c>
      <c r="R175" t="str">
        <f t="shared" si="48"/>
        <v xml:space="preserve"> USA</v>
      </c>
      <c r="S175" t="str">
        <f t="shared" si="49"/>
        <v>USA</v>
      </c>
      <c r="T175" t="s">
        <v>1369</v>
      </c>
      <c r="U175" t="str">
        <f t="shared" si="50"/>
        <v>94</v>
      </c>
      <c r="V175" t="s">
        <v>1026</v>
      </c>
      <c r="W175" t="str">
        <f t="shared" si="51"/>
        <v>Graham Chapman, John Cleese | 4 more credits Â»</v>
      </c>
      <c r="X175" t="s">
        <v>1815</v>
      </c>
      <c r="Y175" t="s">
        <v>1816</v>
      </c>
      <c r="Z175" t="s">
        <v>1817</v>
      </c>
      <c r="AA175" t="s">
        <v>1818</v>
      </c>
      <c r="AB175" t="s">
        <v>558</v>
      </c>
      <c r="AC175" t="s">
        <v>1819</v>
      </c>
      <c r="AD175" s="1" t="str">
        <f t="shared" si="52"/>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AE175" t="s">
        <v>1820</v>
      </c>
      <c r="AF175" s="1" t="str">
        <f t="shared" si="53"/>
        <v>http://www.imdb.com/title/tt0079470/</v>
      </c>
    </row>
    <row r="176" spans="1:32" x14ac:dyDescent="0.25">
      <c r="A176" t="s">
        <v>1821</v>
      </c>
      <c r="B176" t="str">
        <f t="shared" si="36"/>
        <v>The Maltese Falcon</v>
      </c>
      <c r="C176" t="s">
        <v>1163</v>
      </c>
      <c r="D176" t="s">
        <v>2644</v>
      </c>
      <c r="E176" t="s">
        <v>1822</v>
      </c>
      <c r="F176" t="s">
        <v>3497</v>
      </c>
      <c r="G176" t="str">
        <f t="shared" si="37"/>
        <v xml:space="preserve">Not Rated | </v>
      </c>
      <c r="H176" t="str">
        <f t="shared" si="38"/>
        <v>1h 40min | Crime, Drama, Film-Noir | 18 October 1941 (USA)</v>
      </c>
      <c r="I176" t="str">
        <f t="shared" si="39"/>
        <v xml:space="preserve">1h 40min </v>
      </c>
      <c r="J176" t="str">
        <f t="shared" si="40"/>
        <v xml:space="preserve">1h 40min | </v>
      </c>
      <c r="K176" t="str">
        <f t="shared" si="41"/>
        <v>Crime, Drama, Film-Noir | 18 October 1941 (USA)</v>
      </c>
      <c r="L176" t="str">
        <f t="shared" si="42"/>
        <v xml:space="preserve">Crime, Drama, Film-Noir </v>
      </c>
      <c r="M176" t="str">
        <f t="shared" si="43"/>
        <v xml:space="preserve">Crime, Drama, Film-Noir | </v>
      </c>
      <c r="N176" t="str">
        <f t="shared" si="44"/>
        <v>18 October 1941 (USA)</v>
      </c>
      <c r="O176" t="str">
        <f t="shared" si="45"/>
        <v>18 October 1941</v>
      </c>
      <c r="P176" t="str">
        <f t="shared" si="46"/>
        <v xml:space="preserve"> (USA)</v>
      </c>
      <c r="Q176" t="str">
        <f t="shared" si="47"/>
        <v xml:space="preserve"> USA)</v>
      </c>
      <c r="R176" t="str">
        <f t="shared" si="48"/>
        <v xml:space="preserve"> USA</v>
      </c>
      <c r="S176" t="str">
        <f t="shared" si="49"/>
        <v>USA</v>
      </c>
      <c r="T176" t="s">
        <v>1713</v>
      </c>
      <c r="U176" t="str">
        <f t="shared" si="50"/>
        <v>100</v>
      </c>
      <c r="V176" t="s">
        <v>1823</v>
      </c>
      <c r="W176" t="str">
        <f t="shared" si="51"/>
        <v>John Huston (screenplay), Dashiell Hammett (based upon the novel by)</v>
      </c>
      <c r="X176" t="s">
        <v>1824</v>
      </c>
      <c r="Y176" t="s">
        <v>1825</v>
      </c>
      <c r="Z176" t="s">
        <v>1826</v>
      </c>
      <c r="AA176" t="s">
        <v>1827</v>
      </c>
      <c r="AB176" t="s">
        <v>1828</v>
      </c>
      <c r="AC176" t="s">
        <v>1829</v>
      </c>
      <c r="AD176" s="1" t="str">
        <f t="shared" si="52"/>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AE176" t="s">
        <v>1830</v>
      </c>
      <c r="AF176" s="1" t="str">
        <f t="shared" si="53"/>
        <v>http://www.imdb.com/title/tt0033870/</v>
      </c>
    </row>
    <row r="177" spans="1:32" x14ac:dyDescent="0.25">
      <c r="A177" t="s">
        <v>1831</v>
      </c>
      <c r="B177" t="str">
        <f t="shared" si="36"/>
        <v>Hotel Rwanda</v>
      </c>
      <c r="C177" t="s">
        <v>1832</v>
      </c>
      <c r="D177" t="s">
        <v>2684</v>
      </c>
      <c r="E177" t="s">
        <v>1833</v>
      </c>
      <c r="F177" t="s">
        <v>3489</v>
      </c>
      <c r="G177" t="str">
        <f t="shared" si="37"/>
        <v xml:space="preserve">PG-13 | </v>
      </c>
      <c r="H177" t="str">
        <f t="shared" si="38"/>
        <v>2h 1min | Drama, History, War | 4 February 2005 (USA)</v>
      </c>
      <c r="I177" t="str">
        <f t="shared" si="39"/>
        <v xml:space="preserve">2h 1min </v>
      </c>
      <c r="J177" t="str">
        <f t="shared" si="40"/>
        <v xml:space="preserve">2h 1min | </v>
      </c>
      <c r="K177" t="str">
        <f t="shared" si="41"/>
        <v>Drama, History, War | 4 February 2005 (USA)</v>
      </c>
      <c r="L177" t="str">
        <f t="shared" si="42"/>
        <v xml:space="preserve">Drama, History, War </v>
      </c>
      <c r="M177" t="str">
        <f t="shared" si="43"/>
        <v xml:space="preserve">Drama, History, War | </v>
      </c>
      <c r="N177" t="str">
        <f t="shared" si="44"/>
        <v>4 February 2005 (USA)</v>
      </c>
      <c r="O177" t="str">
        <f t="shared" si="45"/>
        <v>4 February 2005</v>
      </c>
      <c r="P177" t="str">
        <f t="shared" si="46"/>
        <v xml:space="preserve"> (USA)</v>
      </c>
      <c r="Q177" t="str">
        <f t="shared" si="47"/>
        <v xml:space="preserve"> USA)</v>
      </c>
      <c r="R177" t="str">
        <f t="shared" si="48"/>
        <v xml:space="preserve"> USA</v>
      </c>
      <c r="S177" t="str">
        <f t="shared" si="49"/>
        <v>USA</v>
      </c>
      <c r="T177" t="s">
        <v>225</v>
      </c>
      <c r="U177" t="str">
        <f t="shared" si="50"/>
        <v>121</v>
      </c>
      <c r="V177" t="s">
        <v>1834</v>
      </c>
      <c r="W177" t="str">
        <f t="shared" si="51"/>
        <v>Keir Pearson, Terry George</v>
      </c>
      <c r="X177" t="s">
        <v>1835</v>
      </c>
      <c r="Y177" t="s">
        <v>1836</v>
      </c>
      <c r="Z177" t="s">
        <v>1837</v>
      </c>
      <c r="AA177" t="s">
        <v>1838</v>
      </c>
      <c r="AB177" t="s">
        <v>1536</v>
      </c>
      <c r="AC177" t="s">
        <v>1839</v>
      </c>
      <c r="AD177" s="1" t="str">
        <f t="shared" si="52"/>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AE177" t="s">
        <v>1840</v>
      </c>
      <c r="AF177" s="1" t="str">
        <f t="shared" si="53"/>
        <v>http://www.imdb.com/title/tt0395169/</v>
      </c>
    </row>
    <row r="178" spans="1:32" x14ac:dyDescent="0.25">
      <c r="A178" t="s">
        <v>1841</v>
      </c>
      <c r="B178" t="str">
        <f t="shared" si="36"/>
        <v>Platoon</v>
      </c>
      <c r="C178" t="s">
        <v>1842</v>
      </c>
      <c r="D178" t="s">
        <v>2685</v>
      </c>
      <c r="E178" t="s">
        <v>1843</v>
      </c>
      <c r="F178" t="s">
        <v>3488</v>
      </c>
      <c r="G178" t="str">
        <f t="shared" si="37"/>
        <v xml:space="preserve">R | </v>
      </c>
      <c r="H178" t="str">
        <f t="shared" si="38"/>
        <v>2h | Drama, War | 6 February 1987 (USA)</v>
      </c>
      <c r="I178" t="str">
        <f t="shared" si="39"/>
        <v xml:space="preserve">2h </v>
      </c>
      <c r="J178" t="str">
        <f t="shared" si="40"/>
        <v xml:space="preserve">2h | </v>
      </c>
      <c r="K178" t="str">
        <f t="shared" si="41"/>
        <v>Drama, War | 6 February 1987 (USA)</v>
      </c>
      <c r="L178" t="str">
        <f t="shared" si="42"/>
        <v xml:space="preserve">Drama, War </v>
      </c>
      <c r="M178" t="str">
        <f t="shared" si="43"/>
        <v xml:space="preserve">Drama, War | </v>
      </c>
      <c r="N178" t="str">
        <f t="shared" si="44"/>
        <v>6 February 1987 (USA)</v>
      </c>
      <c r="O178" t="str">
        <f t="shared" si="45"/>
        <v>6 February 1987</v>
      </c>
      <c r="P178" t="str">
        <f t="shared" si="46"/>
        <v xml:space="preserve"> (USA)</v>
      </c>
      <c r="Q178" t="str">
        <f t="shared" si="47"/>
        <v xml:space="preserve"> USA)</v>
      </c>
      <c r="R178" t="str">
        <f t="shared" si="48"/>
        <v xml:space="preserve"> USA</v>
      </c>
      <c r="S178" t="str">
        <f t="shared" si="49"/>
        <v>USA</v>
      </c>
      <c r="T178" t="s">
        <v>722</v>
      </c>
      <c r="U178" t="str">
        <f t="shared" si="50"/>
        <v>120</v>
      </c>
      <c r="V178" t="s">
        <v>1844</v>
      </c>
      <c r="W178" t="str">
        <f t="shared" si="51"/>
        <v>Writer: Oliver Stone</v>
      </c>
      <c r="X178" t="s">
        <v>1845</v>
      </c>
      <c r="Y178" t="s">
        <v>1846</v>
      </c>
      <c r="Z178" t="s">
        <v>1847</v>
      </c>
      <c r="AA178" t="s">
        <v>1848</v>
      </c>
      <c r="AB178" t="s">
        <v>538</v>
      </c>
      <c r="AC178" t="s">
        <v>1849</v>
      </c>
      <c r="AD178" s="1" t="str">
        <f t="shared" si="52"/>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AE178" t="s">
        <v>1850</v>
      </c>
      <c r="AF178" s="1" t="str">
        <f t="shared" si="53"/>
        <v>http://www.imdb.com/title/tt0091763/</v>
      </c>
    </row>
    <row r="179" spans="1:32" x14ac:dyDescent="0.25">
      <c r="A179" t="s">
        <v>1851</v>
      </c>
      <c r="B179" t="str">
        <f t="shared" si="36"/>
        <v>There Will Be Blood</v>
      </c>
      <c r="C179" t="s">
        <v>1852</v>
      </c>
      <c r="D179" t="s">
        <v>2686</v>
      </c>
      <c r="E179" t="s">
        <v>1853</v>
      </c>
      <c r="F179" t="s">
        <v>3488</v>
      </c>
      <c r="G179" t="str">
        <f t="shared" si="37"/>
        <v xml:space="preserve">R | </v>
      </c>
      <c r="H179" t="str">
        <f t="shared" si="38"/>
        <v>2h 38min | Drama | 25 January 2008 (USA)</v>
      </c>
      <c r="I179" t="str">
        <f t="shared" si="39"/>
        <v xml:space="preserve">2h 38min </v>
      </c>
      <c r="J179" t="str">
        <f t="shared" si="40"/>
        <v xml:space="preserve">2h 38min | </v>
      </c>
      <c r="K179" t="str">
        <f t="shared" si="41"/>
        <v>Drama | 25 January 2008 (USA)</v>
      </c>
      <c r="L179" t="str">
        <f t="shared" si="42"/>
        <v xml:space="preserve">Drama </v>
      </c>
      <c r="M179" t="str">
        <f t="shared" si="43"/>
        <v xml:space="preserve">Drama | </v>
      </c>
      <c r="N179" t="str">
        <f t="shared" si="44"/>
        <v>25 January 2008 (USA)</v>
      </c>
      <c r="O179" t="str">
        <f t="shared" si="45"/>
        <v>25 January 2008</v>
      </c>
      <c r="P179" t="str">
        <f t="shared" si="46"/>
        <v xml:space="preserve"> (USA)</v>
      </c>
      <c r="Q179" t="str">
        <f t="shared" si="47"/>
        <v xml:space="preserve"> USA)</v>
      </c>
      <c r="R179" t="str">
        <f t="shared" si="48"/>
        <v xml:space="preserve"> USA</v>
      </c>
      <c r="S179" t="str">
        <f t="shared" si="49"/>
        <v>USA</v>
      </c>
      <c r="T179" t="s">
        <v>1854</v>
      </c>
      <c r="U179" t="str">
        <f t="shared" si="50"/>
        <v>158</v>
      </c>
      <c r="V179" t="s">
        <v>1855</v>
      </c>
      <c r="W179" t="str">
        <f t="shared" si="51"/>
        <v>Paul Thomas Anderson (screenplay), Upton Sinclair (novel)</v>
      </c>
      <c r="X179" t="s">
        <v>1856</v>
      </c>
      <c r="Y179" t="s">
        <v>1857</v>
      </c>
      <c r="Z179" t="s">
        <v>1858</v>
      </c>
      <c r="AA179" t="s">
        <v>1859</v>
      </c>
      <c r="AB179" t="s">
        <v>123</v>
      </c>
      <c r="AC179" t="s">
        <v>1860</v>
      </c>
      <c r="AD179" s="1" t="str">
        <f t="shared" si="52"/>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AE179" t="s">
        <v>1861</v>
      </c>
      <c r="AF179" s="1" t="str">
        <f t="shared" si="53"/>
        <v>http://www.imdb.com/title/tt0469494/</v>
      </c>
    </row>
    <row r="180" spans="1:32" x14ac:dyDescent="0.25">
      <c r="A180" t="s">
        <v>1862</v>
      </c>
      <c r="B180" t="str">
        <f t="shared" si="36"/>
        <v>The Wages of Fear</v>
      </c>
      <c r="C180" t="s">
        <v>1863</v>
      </c>
      <c r="D180" t="s">
        <v>2687</v>
      </c>
      <c r="E180" t="s">
        <v>1864</v>
      </c>
      <c r="F180" t="s">
        <v>3497</v>
      </c>
      <c r="G180" t="str">
        <f t="shared" si="37"/>
        <v xml:space="preserve">Not Rated | </v>
      </c>
      <c r="H180" t="str">
        <f t="shared" si="38"/>
        <v>2h 11min | Adventure, Drama, Thriller | 16 February 1955 (USA)</v>
      </c>
      <c r="I180" t="str">
        <f t="shared" si="39"/>
        <v xml:space="preserve">2h 11min </v>
      </c>
      <c r="J180" t="str">
        <f t="shared" si="40"/>
        <v xml:space="preserve">2h 11min | </v>
      </c>
      <c r="K180" t="str">
        <f t="shared" si="41"/>
        <v>Adventure, Drama, Thriller | 16 February 1955 (USA)</v>
      </c>
      <c r="L180" t="str">
        <f t="shared" si="42"/>
        <v xml:space="preserve">Adventure, Drama, Thriller </v>
      </c>
      <c r="M180" t="str">
        <f t="shared" si="43"/>
        <v xml:space="preserve">Adventure, Drama, Thriller | </v>
      </c>
      <c r="N180" t="str">
        <f t="shared" si="44"/>
        <v>16 February 1955 (USA)</v>
      </c>
      <c r="O180" t="str">
        <f t="shared" si="45"/>
        <v>16 February 1955</v>
      </c>
      <c r="P180" t="str">
        <f t="shared" si="46"/>
        <v xml:space="preserve"> (USA)</v>
      </c>
      <c r="Q180" t="str">
        <f t="shared" si="47"/>
        <v xml:space="preserve"> USA)</v>
      </c>
      <c r="R180" t="str">
        <f t="shared" si="48"/>
        <v xml:space="preserve"> USA</v>
      </c>
      <c r="S180" t="str">
        <f t="shared" si="49"/>
        <v>USA</v>
      </c>
      <c r="T180" t="s">
        <v>788</v>
      </c>
      <c r="U180" t="str">
        <f t="shared" si="50"/>
        <v>131</v>
      </c>
      <c r="V180" t="s">
        <v>1865</v>
      </c>
      <c r="W180" t="str">
        <f t="shared" si="51"/>
        <v>Georges Arnaud (novel), Henri-Georges Clouzot (adaptation) (as H.G. Clouzot) | 1 more credit Â»</v>
      </c>
      <c r="X180" t="s">
        <v>1866</v>
      </c>
      <c r="Y180" t="s">
        <v>1867</v>
      </c>
      <c r="Z180" t="s">
        <v>1868</v>
      </c>
      <c r="AA180" t="s">
        <v>1869</v>
      </c>
      <c r="AB180" t="s">
        <v>1870</v>
      </c>
      <c r="AC180" t="s">
        <v>1871</v>
      </c>
      <c r="AD180" s="1" t="str">
        <f t="shared" si="52"/>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AE180" t="s">
        <v>1872</v>
      </c>
      <c r="AF180" s="1" t="str">
        <f t="shared" si="53"/>
        <v>http://www.imdb.com/title/tt0046268/</v>
      </c>
    </row>
    <row r="181" spans="1:32" x14ac:dyDescent="0.25">
      <c r="A181" t="s">
        <v>1873</v>
      </c>
      <c r="B181" t="str">
        <f t="shared" si="36"/>
        <v>Network</v>
      </c>
      <c r="C181" t="s">
        <v>81</v>
      </c>
      <c r="D181" t="s">
        <v>2583</v>
      </c>
      <c r="E181" t="s">
        <v>1874</v>
      </c>
      <c r="F181" t="s">
        <v>3488</v>
      </c>
      <c r="G181" t="str">
        <f t="shared" si="37"/>
        <v xml:space="preserve">R | </v>
      </c>
      <c r="H181" t="str">
        <f t="shared" si="38"/>
        <v>2h 1min | Drama | 27 November 1976 (USA)</v>
      </c>
      <c r="I181" t="str">
        <f t="shared" si="39"/>
        <v xml:space="preserve">2h 1min </v>
      </c>
      <c r="J181" t="str">
        <f t="shared" si="40"/>
        <v xml:space="preserve">2h 1min | </v>
      </c>
      <c r="K181" t="str">
        <f t="shared" si="41"/>
        <v>Drama | 27 November 1976 (USA)</v>
      </c>
      <c r="L181" t="str">
        <f t="shared" si="42"/>
        <v xml:space="preserve">Drama </v>
      </c>
      <c r="M181" t="str">
        <f t="shared" si="43"/>
        <v xml:space="preserve">Drama | </v>
      </c>
      <c r="N181" t="str">
        <f t="shared" si="44"/>
        <v>27 November 1976 (USA)</v>
      </c>
      <c r="O181" t="str">
        <f t="shared" si="45"/>
        <v>27 November 1976</v>
      </c>
      <c r="P181" t="str">
        <f t="shared" si="46"/>
        <v xml:space="preserve"> (USA)</v>
      </c>
      <c r="Q181" t="str">
        <f t="shared" si="47"/>
        <v xml:space="preserve"> USA)</v>
      </c>
      <c r="R181" t="str">
        <f t="shared" si="48"/>
        <v xml:space="preserve"> USA</v>
      </c>
      <c r="S181" t="str">
        <f t="shared" si="49"/>
        <v>USA</v>
      </c>
      <c r="T181" t="s">
        <v>225</v>
      </c>
      <c r="U181" t="str">
        <f t="shared" si="50"/>
        <v>121</v>
      </c>
      <c r="V181" t="s">
        <v>1875</v>
      </c>
      <c r="W181" t="str">
        <f t="shared" si="51"/>
        <v>Writer: Paddy Chayefsky</v>
      </c>
      <c r="X181" t="s">
        <v>1876</v>
      </c>
      <c r="Y181" t="s">
        <v>1877</v>
      </c>
      <c r="Z181" t="s">
        <v>1878</v>
      </c>
      <c r="AA181" t="s">
        <v>1879</v>
      </c>
      <c r="AB181" t="s">
        <v>123</v>
      </c>
      <c r="AC181" t="s">
        <v>1880</v>
      </c>
      <c r="AD181" s="1" t="str">
        <f t="shared" si="52"/>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AE181" t="s">
        <v>1881</v>
      </c>
      <c r="AF181" s="1" t="str">
        <f t="shared" si="53"/>
        <v>http://www.imdb.com/title/tt0074958/</v>
      </c>
    </row>
    <row r="182" spans="1:32" x14ac:dyDescent="0.25">
      <c r="A182" t="s">
        <v>1882</v>
      </c>
      <c r="B182" t="str">
        <f t="shared" si="36"/>
        <v>Butch Cassidy and the Sundance Kid</v>
      </c>
      <c r="C182" t="s">
        <v>971</v>
      </c>
      <c r="D182" t="s">
        <v>2633</v>
      </c>
      <c r="E182" t="s">
        <v>1883</v>
      </c>
      <c r="F182" t="s">
        <v>2809</v>
      </c>
      <c r="G182" t="str">
        <f t="shared" si="37"/>
        <v xml:space="preserve">M | </v>
      </c>
      <c r="H182" t="str">
        <f t="shared" si="38"/>
        <v>1h 50min | Biography, Crime, Drama | 24 October 1969 (USA)</v>
      </c>
      <c r="I182" t="str">
        <f t="shared" si="39"/>
        <v xml:space="preserve">1h 50min </v>
      </c>
      <c r="J182" t="str">
        <f t="shared" si="40"/>
        <v xml:space="preserve">1h 50min | </v>
      </c>
      <c r="K182" t="str">
        <f t="shared" si="41"/>
        <v>Biography, Crime, Drama | 24 October 1969 (USA)</v>
      </c>
      <c r="L182" t="str">
        <f t="shared" si="42"/>
        <v xml:space="preserve">Biography, Crime, Drama </v>
      </c>
      <c r="M182" t="str">
        <f t="shared" si="43"/>
        <v xml:space="preserve">Biography, Crime, Drama | </v>
      </c>
      <c r="N182" t="str">
        <f t="shared" si="44"/>
        <v>24 October 1969 (USA)</v>
      </c>
      <c r="O182" t="str">
        <f t="shared" si="45"/>
        <v>24 October 1969</v>
      </c>
      <c r="P182" t="str">
        <f t="shared" si="46"/>
        <v xml:space="preserve"> (USA)</v>
      </c>
      <c r="Q182" t="str">
        <f t="shared" si="47"/>
        <v xml:space="preserve"> USA)</v>
      </c>
      <c r="R182" t="str">
        <f t="shared" si="48"/>
        <v xml:space="preserve"> USA</v>
      </c>
      <c r="S182" t="str">
        <f t="shared" si="49"/>
        <v>USA</v>
      </c>
      <c r="T182" t="s">
        <v>303</v>
      </c>
      <c r="U182" t="str">
        <f t="shared" si="50"/>
        <v>110</v>
      </c>
      <c r="V182" t="s">
        <v>1884</v>
      </c>
      <c r="W182" t="str">
        <f t="shared" si="51"/>
        <v>Writer: William Goldman</v>
      </c>
      <c r="X182" t="s">
        <v>1885</v>
      </c>
      <c r="Y182" t="s">
        <v>1886</v>
      </c>
      <c r="Z182" t="s">
        <v>87</v>
      </c>
      <c r="AA182" t="s">
        <v>1887</v>
      </c>
      <c r="AB182" t="s">
        <v>1888</v>
      </c>
      <c r="AC182" t="s">
        <v>1889</v>
      </c>
      <c r="AD182" s="1" t="str">
        <f t="shared" si="52"/>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AE182" t="s">
        <v>1890</v>
      </c>
      <c r="AF182" s="1" t="str">
        <f t="shared" si="53"/>
        <v>http://www.imdb.com/title/tt0064115/</v>
      </c>
    </row>
    <row r="183" spans="1:32" x14ac:dyDescent="0.25">
      <c r="A183" t="s">
        <v>1891</v>
      </c>
      <c r="B183" t="str">
        <f t="shared" si="36"/>
        <v>The 400 Blows</v>
      </c>
      <c r="C183" t="s">
        <v>1892</v>
      </c>
      <c r="D183" t="s">
        <v>2688</v>
      </c>
      <c r="E183" t="s">
        <v>1893</v>
      </c>
      <c r="F183" t="s">
        <v>3497</v>
      </c>
      <c r="G183" t="str">
        <f t="shared" si="37"/>
        <v xml:space="preserve">Not Rated | </v>
      </c>
      <c r="H183" t="str">
        <f t="shared" si="38"/>
        <v>1h 39min | Crime, Drama | 16 November 1959 (USA)</v>
      </c>
      <c r="I183" t="str">
        <f t="shared" si="39"/>
        <v xml:space="preserve">1h 39min </v>
      </c>
      <c r="J183" t="str">
        <f t="shared" si="40"/>
        <v xml:space="preserve">1h 39min | </v>
      </c>
      <c r="K183" t="str">
        <f t="shared" si="41"/>
        <v>Crime, Drama | 16 November 1959 (USA)</v>
      </c>
      <c r="L183" t="str">
        <f t="shared" si="42"/>
        <v xml:space="preserve">Crime, Drama </v>
      </c>
      <c r="M183" t="str">
        <f t="shared" si="43"/>
        <v xml:space="preserve">Crime, Drama | </v>
      </c>
      <c r="N183" t="str">
        <f t="shared" si="44"/>
        <v>16 November 1959 (USA)</v>
      </c>
      <c r="O183" t="str">
        <f t="shared" si="45"/>
        <v>16 November 1959</v>
      </c>
      <c r="P183" t="str">
        <f t="shared" si="46"/>
        <v xml:space="preserve"> (USA)</v>
      </c>
      <c r="Q183" t="str">
        <f t="shared" si="47"/>
        <v xml:space="preserve"> USA)</v>
      </c>
      <c r="R183" t="str">
        <f t="shared" si="48"/>
        <v xml:space="preserve"> USA</v>
      </c>
      <c r="S183" t="str">
        <f t="shared" si="49"/>
        <v>USA</v>
      </c>
      <c r="T183" t="s">
        <v>826</v>
      </c>
      <c r="U183" t="str">
        <f t="shared" si="50"/>
        <v>99</v>
      </c>
      <c r="V183" t="s">
        <v>1894</v>
      </c>
      <c r="W183" t="str">
        <f t="shared" si="51"/>
        <v>FranÃ§ois Truffaut (scenario), Marcel Moussy (adaptation) (as M. Moussy) | 2 more credits Â»</v>
      </c>
      <c r="X183" t="s">
        <v>1895</v>
      </c>
      <c r="Y183" t="s">
        <v>1896</v>
      </c>
      <c r="Z183" t="s">
        <v>1476</v>
      </c>
      <c r="AA183" t="s">
        <v>1897</v>
      </c>
      <c r="AB183" t="s">
        <v>21</v>
      </c>
      <c r="AC183" t="s">
        <v>1898</v>
      </c>
      <c r="AD183" s="1" t="str">
        <f t="shared" si="52"/>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AE183" t="s">
        <v>1899</v>
      </c>
      <c r="AF183" s="1" t="str">
        <f t="shared" si="53"/>
        <v>http://www.imdb.com/title/tt0053198/</v>
      </c>
    </row>
    <row r="184" spans="1:32" x14ac:dyDescent="0.25">
      <c r="A184" t="s">
        <v>1900</v>
      </c>
      <c r="B184" t="str">
        <f t="shared" si="36"/>
        <v>Stand by Me</v>
      </c>
      <c r="C184" t="s">
        <v>1901</v>
      </c>
      <c r="D184" t="s">
        <v>2689</v>
      </c>
      <c r="E184" t="s">
        <v>1902</v>
      </c>
      <c r="F184" t="s">
        <v>3488</v>
      </c>
      <c r="G184" t="str">
        <f t="shared" si="37"/>
        <v xml:space="preserve">R | </v>
      </c>
      <c r="H184" t="str">
        <f t="shared" si="38"/>
        <v>1h 29min | Adventure, Drama | 22 August 1986 (USA)</v>
      </c>
      <c r="I184" t="str">
        <f t="shared" si="39"/>
        <v xml:space="preserve">1h 29min </v>
      </c>
      <c r="J184" t="str">
        <f t="shared" si="40"/>
        <v xml:space="preserve">1h 29min | </v>
      </c>
      <c r="K184" t="str">
        <f t="shared" si="41"/>
        <v>Adventure, Drama | 22 August 1986 (USA)</v>
      </c>
      <c r="L184" t="str">
        <f t="shared" si="42"/>
        <v xml:space="preserve">Adventure, Drama </v>
      </c>
      <c r="M184" t="str">
        <f t="shared" si="43"/>
        <v xml:space="preserve">Adventure, Drama | </v>
      </c>
      <c r="N184" t="str">
        <f t="shared" si="44"/>
        <v>22 August 1986 (USA)</v>
      </c>
      <c r="O184" t="str">
        <f t="shared" si="45"/>
        <v>22 August 1986</v>
      </c>
      <c r="P184" t="str">
        <f t="shared" si="46"/>
        <v xml:space="preserve"> (USA)</v>
      </c>
      <c r="Q184" t="str">
        <f t="shared" si="47"/>
        <v xml:space="preserve"> USA)</v>
      </c>
      <c r="R184" t="str">
        <f t="shared" si="48"/>
        <v xml:space="preserve"> USA</v>
      </c>
      <c r="S184" t="str">
        <f t="shared" si="49"/>
        <v>USA</v>
      </c>
      <c r="T184" t="s">
        <v>575</v>
      </c>
      <c r="U184" t="str">
        <f t="shared" si="50"/>
        <v>89</v>
      </c>
      <c r="V184" t="s">
        <v>1903</v>
      </c>
      <c r="W184" t="str">
        <f t="shared" si="51"/>
        <v>Stephen King (novel), Raynold Gideon (screenplay) | 1 more credit Â»</v>
      </c>
      <c r="X184" t="s">
        <v>1904</v>
      </c>
      <c r="Y184" t="s">
        <v>1905</v>
      </c>
      <c r="Z184" t="s">
        <v>1906</v>
      </c>
      <c r="AA184" t="s">
        <v>1907</v>
      </c>
      <c r="AB184" t="s">
        <v>1908</v>
      </c>
      <c r="AC184" t="s">
        <v>1909</v>
      </c>
      <c r="AD184" s="1" t="str">
        <f t="shared" si="52"/>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AE184" t="s">
        <v>1910</v>
      </c>
      <c r="AF184" s="1" t="str">
        <f t="shared" si="53"/>
        <v>http://www.imdb.com/title/tt0092005/</v>
      </c>
    </row>
    <row r="185" spans="1:32" x14ac:dyDescent="0.25">
      <c r="A185" t="s">
        <v>1911</v>
      </c>
      <c r="B185" t="str">
        <f t="shared" si="36"/>
        <v>Persona</v>
      </c>
      <c r="C185" t="s">
        <v>1422</v>
      </c>
      <c r="D185" t="s">
        <v>2660</v>
      </c>
      <c r="E185" t="s">
        <v>1912</v>
      </c>
      <c r="F185" t="s">
        <v>3497</v>
      </c>
      <c r="G185" t="str">
        <f t="shared" si="37"/>
        <v xml:space="preserve">Not Rated | </v>
      </c>
      <c r="H185" t="str">
        <f t="shared" si="38"/>
        <v>1h 23min | Drama, Thriller | 16 March 1967 (USA)</v>
      </c>
      <c r="I185" t="str">
        <f t="shared" si="39"/>
        <v xml:space="preserve">1h 23min </v>
      </c>
      <c r="J185" t="str">
        <f t="shared" si="40"/>
        <v xml:space="preserve">1h 23min | </v>
      </c>
      <c r="K185" t="str">
        <f t="shared" si="41"/>
        <v>Drama, Thriller | 16 March 1967 (USA)</v>
      </c>
      <c r="L185" t="str">
        <f t="shared" si="42"/>
        <v xml:space="preserve">Drama, Thriller </v>
      </c>
      <c r="M185" t="str">
        <f t="shared" si="43"/>
        <v xml:space="preserve">Drama, Thriller | </v>
      </c>
      <c r="N185" t="str">
        <f t="shared" si="44"/>
        <v>16 March 1967 (USA)</v>
      </c>
      <c r="O185" t="str">
        <f t="shared" si="45"/>
        <v>16 March 1967</v>
      </c>
      <c r="P185" t="str">
        <f t="shared" si="46"/>
        <v xml:space="preserve"> (USA)</v>
      </c>
      <c r="Q185" t="str">
        <f t="shared" si="47"/>
        <v xml:space="preserve"> USA)</v>
      </c>
      <c r="R185" t="str">
        <f t="shared" si="48"/>
        <v xml:space="preserve"> USA</v>
      </c>
      <c r="S185" t="str">
        <f t="shared" si="49"/>
        <v>USA</v>
      </c>
      <c r="T185" t="s">
        <v>1913</v>
      </c>
      <c r="U185" t="str">
        <f t="shared" si="50"/>
        <v>85</v>
      </c>
      <c r="V185" t="s">
        <v>1914</v>
      </c>
      <c r="W185" t="str">
        <f t="shared" si="51"/>
        <v>Writer: Ingmar Bergman (story)</v>
      </c>
      <c r="X185" t="s">
        <v>1915</v>
      </c>
      <c r="Y185" t="s">
        <v>1916</v>
      </c>
      <c r="Z185" t="s">
        <v>1917</v>
      </c>
      <c r="AA185" t="s">
        <v>1918</v>
      </c>
      <c r="AB185" t="s">
        <v>612</v>
      </c>
      <c r="AC185" t="s">
        <v>1919</v>
      </c>
      <c r="AD185" s="1" t="str">
        <f t="shared" si="52"/>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AE185" t="s">
        <v>1920</v>
      </c>
      <c r="AF185" s="1" t="str">
        <f t="shared" si="53"/>
        <v>http://www.imdb.com/title/tt0060827/</v>
      </c>
    </row>
    <row r="186" spans="1:32" x14ac:dyDescent="0.25">
      <c r="A186" t="s">
        <v>1921</v>
      </c>
      <c r="B186" t="str">
        <f t="shared" si="36"/>
        <v>In the Name of the Father</v>
      </c>
      <c r="C186" t="s">
        <v>1922</v>
      </c>
      <c r="D186" t="s">
        <v>2690</v>
      </c>
      <c r="E186" t="s">
        <v>1923</v>
      </c>
      <c r="F186" t="s">
        <v>3488</v>
      </c>
      <c r="G186" t="str">
        <f t="shared" si="37"/>
        <v xml:space="preserve">R | </v>
      </c>
      <c r="H186" t="str">
        <f t="shared" si="38"/>
        <v>2h 13min | Biography, Drama, History | 25 February 1994 (USA)</v>
      </c>
      <c r="I186" t="str">
        <f t="shared" si="39"/>
        <v xml:space="preserve">2h 13min </v>
      </c>
      <c r="J186" t="str">
        <f t="shared" si="40"/>
        <v xml:space="preserve">2h 13min | </v>
      </c>
      <c r="K186" t="str">
        <f t="shared" si="41"/>
        <v>Biography, Drama, History | 25 February 1994 (USA)</v>
      </c>
      <c r="L186" t="str">
        <f t="shared" si="42"/>
        <v xml:space="preserve">Biography, Drama, History </v>
      </c>
      <c r="M186" t="str">
        <f t="shared" si="43"/>
        <v xml:space="preserve">Biography, Drama, History | </v>
      </c>
      <c r="N186" t="str">
        <f t="shared" si="44"/>
        <v>25 February 1994 (USA)</v>
      </c>
      <c r="O186" t="str">
        <f t="shared" si="45"/>
        <v>25 February 1994</v>
      </c>
      <c r="P186" t="str">
        <f t="shared" si="46"/>
        <v xml:space="preserve"> (USA)</v>
      </c>
      <c r="Q186" t="str">
        <f t="shared" si="47"/>
        <v xml:space="preserve"> USA)</v>
      </c>
      <c r="R186" t="str">
        <f t="shared" si="48"/>
        <v xml:space="preserve"> USA</v>
      </c>
      <c r="S186" t="str">
        <f t="shared" si="49"/>
        <v>USA</v>
      </c>
      <c r="T186" t="s">
        <v>180</v>
      </c>
      <c r="U186" t="str">
        <f t="shared" si="50"/>
        <v>133</v>
      </c>
      <c r="V186" t="s">
        <v>1924</v>
      </c>
      <c r="W186" t="str">
        <f t="shared" si="51"/>
        <v>Gerry Conlon (autobiographical book "Proved Innocent"), Terry George (screenplay) | 1 more credit Â»</v>
      </c>
      <c r="X186" t="s">
        <v>1925</v>
      </c>
      <c r="Y186" t="s">
        <v>1926</v>
      </c>
      <c r="Z186" t="s">
        <v>87</v>
      </c>
      <c r="AA186" t="s">
        <v>1927</v>
      </c>
      <c r="AB186" t="s">
        <v>66</v>
      </c>
      <c r="AC186" t="s">
        <v>1928</v>
      </c>
      <c r="AD186" s="1" t="str">
        <f t="shared" si="52"/>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AE186" t="s">
        <v>1929</v>
      </c>
      <c r="AF186" s="1" t="str">
        <f t="shared" si="53"/>
        <v>http://www.imdb.com/title/tt0107207/</v>
      </c>
    </row>
    <row r="187" spans="1:32" x14ac:dyDescent="0.25">
      <c r="A187" t="s">
        <v>1930</v>
      </c>
      <c r="B187" t="str">
        <f t="shared" si="36"/>
        <v>12 Years a Slave</v>
      </c>
      <c r="C187" t="s">
        <v>1931</v>
      </c>
      <c r="D187" t="s">
        <v>2691</v>
      </c>
      <c r="E187" t="s">
        <v>1932</v>
      </c>
      <c r="F187" t="s">
        <v>3488</v>
      </c>
      <c r="G187" t="str">
        <f t="shared" si="37"/>
        <v xml:space="preserve">R | </v>
      </c>
      <c r="H187" t="str">
        <f t="shared" si="38"/>
        <v>2h 14min | Biography, Drama, History | 8 November 2013 (USA)</v>
      </c>
      <c r="I187" t="str">
        <f t="shared" si="39"/>
        <v xml:space="preserve">2h 14min </v>
      </c>
      <c r="J187" t="str">
        <f t="shared" si="40"/>
        <v xml:space="preserve">2h 14min | </v>
      </c>
      <c r="K187" t="str">
        <f t="shared" si="41"/>
        <v>Biography, Drama, History | 8 November 2013 (USA)</v>
      </c>
      <c r="L187" t="str">
        <f t="shared" si="42"/>
        <v xml:space="preserve">Biography, Drama, History </v>
      </c>
      <c r="M187" t="str">
        <f t="shared" si="43"/>
        <v xml:space="preserve">Biography, Drama, History | </v>
      </c>
      <c r="N187" t="str">
        <f t="shared" si="44"/>
        <v>8 November 2013 (USA)</v>
      </c>
      <c r="O187" t="str">
        <f t="shared" si="45"/>
        <v>8 November 2013</v>
      </c>
      <c r="P187" t="str">
        <f t="shared" si="46"/>
        <v xml:space="preserve"> (USA)</v>
      </c>
      <c r="Q187" t="str">
        <f t="shared" si="47"/>
        <v xml:space="preserve"> USA)</v>
      </c>
      <c r="R187" t="str">
        <f t="shared" si="48"/>
        <v xml:space="preserve"> USA</v>
      </c>
      <c r="S187" t="str">
        <f t="shared" si="49"/>
        <v>USA</v>
      </c>
      <c r="T187" t="s">
        <v>711</v>
      </c>
      <c r="U187" t="str">
        <f t="shared" si="50"/>
        <v>134</v>
      </c>
      <c r="V187" t="s">
        <v>1933</v>
      </c>
      <c r="W187" t="str">
        <f t="shared" si="51"/>
        <v>John Ridley (screenplay), Solomon Northup (based on "Twelve Years a Slave" by)</v>
      </c>
      <c r="X187" t="s">
        <v>1934</v>
      </c>
      <c r="Y187" t="s">
        <v>1935</v>
      </c>
      <c r="Z187" t="s">
        <v>1936</v>
      </c>
      <c r="AA187" t="s">
        <v>1937</v>
      </c>
      <c r="AB187" t="s">
        <v>66</v>
      </c>
      <c r="AC187" t="s">
        <v>1938</v>
      </c>
      <c r="AD187" s="1" t="str">
        <f t="shared" si="52"/>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AE187" t="s">
        <v>1939</v>
      </c>
      <c r="AF187" s="1" t="str">
        <f t="shared" si="53"/>
        <v>http://www.imdb.com/title/tt2024544/</v>
      </c>
    </row>
    <row r="188" spans="1:32" x14ac:dyDescent="0.25">
      <c r="A188" t="s">
        <v>1940</v>
      </c>
      <c r="B188" t="str">
        <f t="shared" si="36"/>
        <v>Shutter Island</v>
      </c>
      <c r="C188" t="s">
        <v>188</v>
      </c>
      <c r="D188" t="s">
        <v>2590</v>
      </c>
      <c r="E188" t="s">
        <v>1941</v>
      </c>
      <c r="F188" t="s">
        <v>3488</v>
      </c>
      <c r="G188" t="str">
        <f t="shared" si="37"/>
        <v xml:space="preserve">R | </v>
      </c>
      <c r="H188" t="str">
        <f t="shared" si="38"/>
        <v>2h 18min | Mystery, Thriller | 19 February 2010 (USA)</v>
      </c>
      <c r="I188" t="str">
        <f t="shared" si="39"/>
        <v xml:space="preserve">2h 18min </v>
      </c>
      <c r="J188" t="str">
        <f t="shared" si="40"/>
        <v xml:space="preserve">2h 18min | </v>
      </c>
      <c r="K188" t="str">
        <f t="shared" si="41"/>
        <v>Mystery, Thriller | 19 February 2010 (USA)</v>
      </c>
      <c r="L188" t="str">
        <f t="shared" si="42"/>
        <v xml:space="preserve">Mystery, Thriller </v>
      </c>
      <c r="M188" t="str">
        <f t="shared" si="43"/>
        <v xml:space="preserve">Mystery, Thriller | </v>
      </c>
      <c r="N188" t="str">
        <f t="shared" si="44"/>
        <v>19 February 2010 (USA)</v>
      </c>
      <c r="O188" t="str">
        <f t="shared" si="45"/>
        <v>19 February 2010</v>
      </c>
      <c r="P188" t="str">
        <f t="shared" si="46"/>
        <v xml:space="preserve"> (USA)</v>
      </c>
      <c r="Q188" t="str">
        <f t="shared" si="47"/>
        <v xml:space="preserve"> USA)</v>
      </c>
      <c r="R188" t="str">
        <f t="shared" si="48"/>
        <v xml:space="preserve"> USA</v>
      </c>
      <c r="S188" t="str">
        <f t="shared" si="49"/>
        <v>USA</v>
      </c>
      <c r="T188" t="s">
        <v>1067</v>
      </c>
      <c r="U188" t="str">
        <f t="shared" si="50"/>
        <v>138</v>
      </c>
      <c r="V188" t="s">
        <v>1942</v>
      </c>
      <c r="W188" t="str">
        <f t="shared" si="51"/>
        <v>Laeta Kalogridis (screenplay), Dennis Lehane (novel)</v>
      </c>
      <c r="X188" t="s">
        <v>1943</v>
      </c>
      <c r="Y188" t="s">
        <v>1944</v>
      </c>
      <c r="Z188" t="s">
        <v>1945</v>
      </c>
      <c r="AA188" t="s">
        <v>1946</v>
      </c>
      <c r="AB188" t="s">
        <v>416</v>
      </c>
      <c r="AC188" t="s">
        <v>1947</v>
      </c>
      <c r="AD188" s="1" t="str">
        <f t="shared" si="52"/>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AE188" t="s">
        <v>1948</v>
      </c>
      <c r="AF188" s="1" t="str">
        <f t="shared" si="53"/>
        <v>http://www.imdb.com/title/tt1130884/</v>
      </c>
    </row>
    <row r="189" spans="1:32" x14ac:dyDescent="0.25">
      <c r="A189" t="s">
        <v>1949</v>
      </c>
      <c r="B189" t="str">
        <f t="shared" si="36"/>
        <v>Amores Perros</v>
      </c>
      <c r="C189" t="s">
        <v>1950</v>
      </c>
      <c r="D189" t="s">
        <v>2692</v>
      </c>
      <c r="E189" t="s">
        <v>1951</v>
      </c>
      <c r="F189" t="s">
        <v>3488</v>
      </c>
      <c r="G189" t="str">
        <f t="shared" si="37"/>
        <v xml:space="preserve">R | </v>
      </c>
      <c r="H189" t="str">
        <f t="shared" si="38"/>
        <v>2h 34min | Drama, Thriller | 13 April 2001 (USA)</v>
      </c>
      <c r="I189" t="str">
        <f t="shared" si="39"/>
        <v xml:space="preserve">2h 34min </v>
      </c>
      <c r="J189" t="str">
        <f t="shared" si="40"/>
        <v xml:space="preserve">2h 34min | </v>
      </c>
      <c r="K189" t="str">
        <f t="shared" si="41"/>
        <v>Drama, Thriller | 13 April 2001 (USA)</v>
      </c>
      <c r="L189" t="str">
        <f t="shared" si="42"/>
        <v xml:space="preserve">Drama, Thriller </v>
      </c>
      <c r="M189" t="str">
        <f t="shared" si="43"/>
        <v xml:space="preserve">Drama, Thriller | </v>
      </c>
      <c r="N189" t="str">
        <f t="shared" si="44"/>
        <v>13 April 2001 (USA)</v>
      </c>
      <c r="O189" t="str">
        <f t="shared" si="45"/>
        <v>13 April 2001</v>
      </c>
      <c r="P189" t="str">
        <f t="shared" si="46"/>
        <v xml:space="preserve"> (USA)</v>
      </c>
      <c r="Q189" t="str">
        <f t="shared" si="47"/>
        <v xml:space="preserve"> USA)</v>
      </c>
      <c r="R189" t="str">
        <f t="shared" si="48"/>
        <v xml:space="preserve"> USA</v>
      </c>
      <c r="S189" t="str">
        <f t="shared" si="49"/>
        <v>USA</v>
      </c>
      <c r="T189" t="s">
        <v>72</v>
      </c>
      <c r="U189" t="str">
        <f t="shared" si="50"/>
        <v>154</v>
      </c>
      <c r="V189" t="s">
        <v>1952</v>
      </c>
      <c r="W189" t="str">
        <f t="shared" si="51"/>
        <v>Writer: Guillermo Arriaga (as Guillermo Arriaga JordÃ¡n)</v>
      </c>
      <c r="X189" t="s">
        <v>1953</v>
      </c>
      <c r="Y189" t="s">
        <v>1954</v>
      </c>
      <c r="Z189" t="s">
        <v>1955</v>
      </c>
      <c r="AA189" t="s">
        <v>1956</v>
      </c>
      <c r="AB189" t="s">
        <v>612</v>
      </c>
      <c r="AC189" t="s">
        <v>1957</v>
      </c>
      <c r="AD189" s="1" t="str">
        <f t="shared" si="52"/>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AE189" t="s">
        <v>1958</v>
      </c>
      <c r="AF189" s="1" t="str">
        <f t="shared" si="53"/>
        <v>http://www.imdb.com/title/tt0245712/</v>
      </c>
    </row>
    <row r="190" spans="1:32" x14ac:dyDescent="0.25">
      <c r="A190" t="s">
        <v>1959</v>
      </c>
      <c r="B190" t="str">
        <f t="shared" si="36"/>
        <v>The Grand Budapest Hotel</v>
      </c>
      <c r="C190" t="s">
        <v>1960</v>
      </c>
      <c r="D190" t="s">
        <v>2693</v>
      </c>
      <c r="E190" t="s">
        <v>1961</v>
      </c>
      <c r="F190" t="s">
        <v>3488</v>
      </c>
      <c r="G190" t="str">
        <f t="shared" si="37"/>
        <v xml:space="preserve">R | </v>
      </c>
      <c r="H190" t="str">
        <f t="shared" si="38"/>
        <v>1h 39min | Adventure, Comedy, Drama | 28 March 2014 (USA)</v>
      </c>
      <c r="I190" t="str">
        <f t="shared" si="39"/>
        <v xml:space="preserve">1h 39min </v>
      </c>
      <c r="J190" t="str">
        <f t="shared" si="40"/>
        <v xml:space="preserve">1h 39min | </v>
      </c>
      <c r="K190" t="str">
        <f t="shared" si="41"/>
        <v>Adventure, Comedy, Drama | 28 March 2014 (USA)</v>
      </c>
      <c r="L190" t="str">
        <f t="shared" si="42"/>
        <v xml:space="preserve">Adventure, Comedy, Drama </v>
      </c>
      <c r="M190" t="str">
        <f t="shared" si="43"/>
        <v xml:space="preserve">Adventure, Comedy, Drama | </v>
      </c>
      <c r="N190" t="str">
        <f t="shared" si="44"/>
        <v>28 March 2014 (USA)</v>
      </c>
      <c r="O190" t="str">
        <f t="shared" si="45"/>
        <v>28 March 2014</v>
      </c>
      <c r="P190" t="str">
        <f t="shared" si="46"/>
        <v xml:space="preserve"> (USA)</v>
      </c>
      <c r="Q190" t="str">
        <f t="shared" si="47"/>
        <v xml:space="preserve"> USA)</v>
      </c>
      <c r="R190" t="str">
        <f t="shared" si="48"/>
        <v xml:space="preserve"> USA</v>
      </c>
      <c r="S190" t="str">
        <f t="shared" si="49"/>
        <v>USA</v>
      </c>
      <c r="T190" t="s">
        <v>826</v>
      </c>
      <c r="U190" t="str">
        <f t="shared" si="50"/>
        <v>99</v>
      </c>
      <c r="V190" t="s">
        <v>1962</v>
      </c>
      <c r="W190" t="str">
        <f t="shared" si="51"/>
        <v>Stefan Zweig (inspired by the writings of), Wes Anderson (screenplay) | 2 more credits Â»</v>
      </c>
      <c r="X190" t="s">
        <v>1963</v>
      </c>
      <c r="Y190" t="s">
        <v>1964</v>
      </c>
      <c r="Z190" t="s">
        <v>1965</v>
      </c>
      <c r="AA190" t="s">
        <v>1966</v>
      </c>
      <c r="AC190" t="s">
        <v>1967</v>
      </c>
      <c r="AD190" s="1" t="str">
        <f t="shared" si="52"/>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AE190" t="s">
        <v>1968</v>
      </c>
      <c r="AF190" s="1" t="str">
        <f t="shared" si="53"/>
        <v>http://www.imdb.com/title/tt2278388/</v>
      </c>
    </row>
    <row r="191" spans="1:32" x14ac:dyDescent="0.25">
      <c r="A191" t="s">
        <v>1969</v>
      </c>
      <c r="B191" t="str">
        <f t="shared" si="36"/>
        <v>The Princess Bride</v>
      </c>
      <c r="C191" t="s">
        <v>1901</v>
      </c>
      <c r="D191" t="s">
        <v>2689</v>
      </c>
      <c r="E191" t="s">
        <v>1970</v>
      </c>
      <c r="F191" t="s">
        <v>3490</v>
      </c>
      <c r="G191" t="str">
        <f t="shared" si="37"/>
        <v xml:space="preserve">PG | </v>
      </c>
      <c r="H191" t="str">
        <f t="shared" si="38"/>
        <v>1h 38min | Adventure, Comedy, Family | 9 October 1987 (USA)</v>
      </c>
      <c r="I191" t="str">
        <f t="shared" si="39"/>
        <v xml:space="preserve">1h 38min </v>
      </c>
      <c r="J191" t="str">
        <f t="shared" si="40"/>
        <v xml:space="preserve">1h 38min | </v>
      </c>
      <c r="K191" t="str">
        <f t="shared" si="41"/>
        <v>Adventure, Comedy, Family | 9 October 1987 (USA)</v>
      </c>
      <c r="L191" t="str">
        <f t="shared" si="42"/>
        <v xml:space="preserve">Adventure, Comedy, Family </v>
      </c>
      <c r="M191" t="str">
        <f t="shared" si="43"/>
        <v xml:space="preserve">Adventure, Comedy, Family | </v>
      </c>
      <c r="N191" t="str">
        <f t="shared" si="44"/>
        <v>9 October 1987 (USA)</v>
      </c>
      <c r="O191" t="str">
        <f t="shared" si="45"/>
        <v>9 October 1987</v>
      </c>
      <c r="P191" t="str">
        <f t="shared" si="46"/>
        <v xml:space="preserve"> (USA)</v>
      </c>
      <c r="Q191" t="str">
        <f t="shared" si="47"/>
        <v xml:space="preserve"> USA)</v>
      </c>
      <c r="R191" t="str">
        <f t="shared" si="48"/>
        <v xml:space="preserve"> USA</v>
      </c>
      <c r="S191" t="str">
        <f t="shared" si="49"/>
        <v>USA</v>
      </c>
      <c r="T191" t="s">
        <v>679</v>
      </c>
      <c r="U191" t="str">
        <f t="shared" si="50"/>
        <v>98</v>
      </c>
      <c r="V191" t="s">
        <v>1971</v>
      </c>
      <c r="W191" t="str">
        <f t="shared" si="51"/>
        <v>William Goldman (book), William Goldman (screenplay)</v>
      </c>
      <c r="X191" t="s">
        <v>1972</v>
      </c>
      <c r="Y191" t="s">
        <v>1973</v>
      </c>
      <c r="Z191" t="s">
        <v>1974</v>
      </c>
      <c r="AA191" t="s">
        <v>1975</v>
      </c>
      <c r="AB191" t="s">
        <v>1976</v>
      </c>
      <c r="AC191" t="s">
        <v>1977</v>
      </c>
      <c r="AD191" s="1" t="str">
        <f t="shared" si="52"/>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AE191" t="s">
        <v>1978</v>
      </c>
      <c r="AF191" s="1" t="str">
        <f t="shared" si="53"/>
        <v>http://www.imdb.com/title/tt0093779/</v>
      </c>
    </row>
    <row r="192" spans="1:32" x14ac:dyDescent="0.25">
      <c r="A192" t="s">
        <v>1979</v>
      </c>
      <c r="B192" t="str">
        <f t="shared" si="36"/>
        <v>Touch of Evil</v>
      </c>
      <c r="C192" t="s">
        <v>732</v>
      </c>
      <c r="D192" t="s">
        <v>2620</v>
      </c>
      <c r="E192" t="s">
        <v>1980</v>
      </c>
      <c r="F192" t="s">
        <v>3489</v>
      </c>
      <c r="G192" t="str">
        <f t="shared" si="37"/>
        <v xml:space="preserve">PG-13 | </v>
      </c>
      <c r="H192" t="str">
        <f t="shared" si="38"/>
        <v>1h 35min | Crime, Film-Noir, Thriller | 1 May 1958 (UK)</v>
      </c>
      <c r="I192" t="str">
        <f t="shared" si="39"/>
        <v xml:space="preserve">1h 35min </v>
      </c>
      <c r="J192" t="str">
        <f t="shared" si="40"/>
        <v xml:space="preserve">1h 35min | </v>
      </c>
      <c r="K192" t="str">
        <f t="shared" si="41"/>
        <v>Crime, Film-Noir, Thriller | 1 May 1958 (UK)</v>
      </c>
      <c r="L192" t="str">
        <f t="shared" si="42"/>
        <v xml:space="preserve">Crime, Film-Noir, Thriller </v>
      </c>
      <c r="M192" t="str">
        <f t="shared" si="43"/>
        <v xml:space="preserve">Crime, Film-Noir, Thriller | </v>
      </c>
      <c r="N192" t="str">
        <f t="shared" si="44"/>
        <v>1 May 1958 (UK)</v>
      </c>
      <c r="O192" t="str">
        <f t="shared" si="45"/>
        <v>1 May 1958</v>
      </c>
      <c r="P192" t="str">
        <f t="shared" si="46"/>
        <v xml:space="preserve"> (UK)</v>
      </c>
      <c r="Q192" t="str">
        <f t="shared" si="47"/>
        <v xml:space="preserve"> UK)</v>
      </c>
      <c r="R192" t="str">
        <f t="shared" si="48"/>
        <v xml:space="preserve"> UK</v>
      </c>
      <c r="S192" t="str">
        <f t="shared" si="49"/>
        <v>UK</v>
      </c>
      <c r="T192" t="s">
        <v>554</v>
      </c>
      <c r="U192" t="str">
        <f t="shared" si="50"/>
        <v>95</v>
      </c>
      <c r="V192" t="s">
        <v>1981</v>
      </c>
      <c r="W192" t="str">
        <f t="shared" si="51"/>
        <v>Orson Welles (screenplay), Whit Masterson (based on the novel "Badge Of Evil" by)</v>
      </c>
      <c r="X192" t="s">
        <v>1982</v>
      </c>
      <c r="Y192" t="s">
        <v>1983</v>
      </c>
      <c r="Z192" t="s">
        <v>1984</v>
      </c>
      <c r="AA192" t="s">
        <v>1985</v>
      </c>
      <c r="AB192" t="s">
        <v>1986</v>
      </c>
      <c r="AC192" t="s">
        <v>1987</v>
      </c>
      <c r="AD192" s="1" t="str">
        <f t="shared" si="52"/>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AE192" t="s">
        <v>1988</v>
      </c>
      <c r="AF192" s="1" t="str">
        <f t="shared" si="53"/>
        <v>http://www.imdb.com/title/tt0052311/</v>
      </c>
    </row>
    <row r="193" spans="1:32" x14ac:dyDescent="0.25">
      <c r="A193" t="s">
        <v>1989</v>
      </c>
      <c r="B193" t="str">
        <f t="shared" si="36"/>
        <v>Million Dollar Baby</v>
      </c>
      <c r="C193" t="s">
        <v>1214</v>
      </c>
      <c r="D193" t="s">
        <v>2647</v>
      </c>
      <c r="E193" t="s">
        <v>1990</v>
      </c>
      <c r="F193" t="s">
        <v>3489</v>
      </c>
      <c r="G193" t="str">
        <f t="shared" si="37"/>
        <v xml:space="preserve">PG-13 | </v>
      </c>
      <c r="H193" t="str">
        <f t="shared" si="38"/>
        <v>2h 12min | Drama, Sport | 28 January 2005 (USA)</v>
      </c>
      <c r="I193" t="str">
        <f t="shared" si="39"/>
        <v xml:space="preserve">2h 12min </v>
      </c>
      <c r="J193" t="str">
        <f t="shared" si="40"/>
        <v xml:space="preserve">2h 12min | </v>
      </c>
      <c r="K193" t="str">
        <f t="shared" si="41"/>
        <v>Drama, Sport | 28 January 2005 (USA)</v>
      </c>
      <c r="L193" t="str">
        <f t="shared" si="42"/>
        <v xml:space="preserve">Drama, Sport </v>
      </c>
      <c r="M193" t="str">
        <f t="shared" si="43"/>
        <v xml:space="preserve">Drama, Sport | </v>
      </c>
      <c r="N193" t="str">
        <f t="shared" si="44"/>
        <v>28 January 2005 (USA)</v>
      </c>
      <c r="O193" t="str">
        <f t="shared" si="45"/>
        <v>28 January 2005</v>
      </c>
      <c r="P193" t="str">
        <f t="shared" si="46"/>
        <v xml:space="preserve"> (USA)</v>
      </c>
      <c r="Q193" t="str">
        <f t="shared" si="47"/>
        <v xml:space="preserve"> USA)</v>
      </c>
      <c r="R193" t="str">
        <f t="shared" si="48"/>
        <v xml:space="preserve"> USA</v>
      </c>
      <c r="S193" t="str">
        <f t="shared" si="49"/>
        <v>USA</v>
      </c>
      <c r="T193" t="s">
        <v>1077</v>
      </c>
      <c r="U193" t="str">
        <f t="shared" si="50"/>
        <v>132</v>
      </c>
      <c r="V193" t="s">
        <v>1991</v>
      </c>
      <c r="W193" t="str">
        <f t="shared" si="51"/>
        <v>Paul Haggis (screenplay), F.X. Toole (stories)</v>
      </c>
      <c r="X193" t="s">
        <v>1992</v>
      </c>
      <c r="Y193" t="s">
        <v>1993</v>
      </c>
      <c r="Z193" t="s">
        <v>1994</v>
      </c>
      <c r="AA193" t="s">
        <v>1995</v>
      </c>
      <c r="AB193" t="s">
        <v>1514</v>
      </c>
      <c r="AC193" t="s">
        <v>1996</v>
      </c>
      <c r="AD193" s="1" t="str">
        <f t="shared" si="52"/>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AE193" t="s">
        <v>1997</v>
      </c>
      <c r="AF193" s="1" t="str">
        <f t="shared" si="53"/>
        <v>http://www.imdb.com/title/tt0405159/</v>
      </c>
    </row>
    <row r="194" spans="1:32" x14ac:dyDescent="0.25">
      <c r="A194" t="s">
        <v>1998</v>
      </c>
      <c r="B194" t="str">
        <f t="shared" ref="B194:B251" si="54">SUBSTITUTE(A194, " Poster", "")</f>
        <v>Ben-Hur</v>
      </c>
      <c r="C194" t="s">
        <v>1999</v>
      </c>
      <c r="D194" t="s">
        <v>2694</v>
      </c>
      <c r="E194" t="s">
        <v>2000</v>
      </c>
      <c r="F194" t="s">
        <v>3494</v>
      </c>
      <c r="G194" t="str">
        <f t="shared" si="37"/>
        <v xml:space="preserve">G | </v>
      </c>
      <c r="H194" t="str">
        <f t="shared" si="38"/>
        <v>3h 32min | Adventure, Drama, War | 26 December 1959 (UK)</v>
      </c>
      <c r="I194" t="str">
        <f t="shared" si="39"/>
        <v xml:space="preserve">3h 32min </v>
      </c>
      <c r="J194" t="str">
        <f t="shared" si="40"/>
        <v xml:space="preserve">3h 32min | </v>
      </c>
      <c r="K194" t="str">
        <f t="shared" si="41"/>
        <v>Adventure, Drama, War | 26 December 1959 (UK)</v>
      </c>
      <c r="L194" t="str">
        <f t="shared" si="42"/>
        <v xml:space="preserve">Adventure, Drama, War </v>
      </c>
      <c r="M194" t="str">
        <f t="shared" si="43"/>
        <v xml:space="preserve">Adventure, Drama, War | </v>
      </c>
      <c r="N194" t="str">
        <f t="shared" si="44"/>
        <v>26 December 1959 (UK)</v>
      </c>
      <c r="O194" t="str">
        <f t="shared" si="45"/>
        <v>26 December 1959</v>
      </c>
      <c r="P194" t="str">
        <f t="shared" si="46"/>
        <v xml:space="preserve"> (UK)</v>
      </c>
      <c r="Q194" t="str">
        <f t="shared" si="47"/>
        <v xml:space="preserve"> UK)</v>
      </c>
      <c r="R194" t="str">
        <f t="shared" si="48"/>
        <v xml:space="preserve"> UK</v>
      </c>
      <c r="S194" t="str">
        <f t="shared" si="49"/>
        <v>UK</v>
      </c>
      <c r="T194" t="s">
        <v>2001</v>
      </c>
      <c r="U194" t="str">
        <f t="shared" si="50"/>
        <v>212</v>
      </c>
      <c r="V194" t="s">
        <v>2002</v>
      </c>
      <c r="W194" t="str">
        <f t="shared" si="51"/>
        <v>Lew Wallace (novel) (as General Lew Wallace), Karl Tunberg (screenplay)</v>
      </c>
      <c r="X194" t="s">
        <v>2003</v>
      </c>
      <c r="Y194" t="s">
        <v>2004</v>
      </c>
      <c r="Z194" t="s">
        <v>2005</v>
      </c>
      <c r="AA194" t="s">
        <v>2006</v>
      </c>
      <c r="AB194" t="s">
        <v>1061</v>
      </c>
      <c r="AC194" t="s">
        <v>2007</v>
      </c>
      <c r="AD194" s="1" t="str">
        <f t="shared" si="52"/>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AE194" t="s">
        <v>2008</v>
      </c>
      <c r="AF194" s="1" t="str">
        <f t="shared" si="53"/>
        <v>http://www.imdb.com/title/tt0052618/</v>
      </c>
    </row>
    <row r="195" spans="1:32" x14ac:dyDescent="0.25">
      <c r="A195" t="s">
        <v>2009</v>
      </c>
      <c r="B195" t="str">
        <f t="shared" si="54"/>
        <v>Annie Hall</v>
      </c>
      <c r="C195" t="s">
        <v>2010</v>
      </c>
      <c r="D195" t="s">
        <v>2695</v>
      </c>
      <c r="E195" t="s">
        <v>2011</v>
      </c>
      <c r="F195" t="s">
        <v>3490</v>
      </c>
      <c r="G195" t="str">
        <f t="shared" ref="G195:G251" si="55">CONCATENATE(F195, " | ")</f>
        <v xml:space="preserve">PG | </v>
      </c>
      <c r="H195" t="str">
        <f t="shared" ref="H195:H251" si="56">SUBSTITUTE(E195,G195,"")</f>
        <v>1h 33min | Comedy, Romance | 20 April 1977 (USA)</v>
      </c>
      <c r="I195" t="str">
        <f t="shared" ref="I195:I251" si="57">LEFT(H195,FIND("|",H195)-1)</f>
        <v xml:space="preserve">1h 33min </v>
      </c>
      <c r="J195" t="str">
        <f t="shared" ref="J195:J251" si="58">CONCATENATE(I195,"| ")</f>
        <v xml:space="preserve">1h 33min | </v>
      </c>
      <c r="K195" t="str">
        <f t="shared" ref="K195:K251" si="59">SUBSTITUTE(H195,J195,"")</f>
        <v>Comedy, Romance | 20 April 1977 (USA)</v>
      </c>
      <c r="L195" t="str">
        <f t="shared" ref="L195:L251" si="60">LEFT(K195,FIND("|",K195)-1)</f>
        <v xml:space="preserve">Comedy, Romance </v>
      </c>
      <c r="M195" t="str">
        <f t="shared" ref="M195:M251" si="61">CONCATENATE(L195, "| ")</f>
        <v xml:space="preserve">Comedy, Romance | </v>
      </c>
      <c r="N195" t="str">
        <f t="shared" ref="N195:N251" si="62">SUBSTITUTE(K195,M195,"")</f>
        <v>20 April 1977 (USA)</v>
      </c>
      <c r="O195" t="str">
        <f t="shared" ref="O195:O251" si="63">LEFT(N195,FIND("(",N195)-2)</f>
        <v>20 April 1977</v>
      </c>
      <c r="P195" t="str">
        <f t="shared" ref="P195:P251" si="64">SUBSTITUTE(N195,O195,"")</f>
        <v xml:space="preserve"> (USA)</v>
      </c>
      <c r="Q195" t="str">
        <f t="shared" ref="Q195:Q251" si="65">SUBSTITUTE(P195,"(","")</f>
        <v xml:space="preserve"> USA)</v>
      </c>
      <c r="R195" t="str">
        <f t="shared" ref="R195:R251" si="66">SUBSTITUTE(Q195,")","")</f>
        <v xml:space="preserve"> USA</v>
      </c>
      <c r="S195" t="str">
        <f t="shared" ref="S195:S251" si="67">SUBSTITUTE(R195," ", "")</f>
        <v>USA</v>
      </c>
      <c r="T195" t="s">
        <v>2012</v>
      </c>
      <c r="U195" t="str">
        <f t="shared" ref="U195:U251" si="68">SUBSTITUTE(T195," min","")</f>
        <v>93</v>
      </c>
      <c r="V195" t="s">
        <v>2013</v>
      </c>
      <c r="W195" t="str">
        <f t="shared" ref="W195:W252" si="69">SUBSTITUTE(V195,"Writers: ","")</f>
        <v>Woody Allen, Marshall Brickman</v>
      </c>
      <c r="X195" t="s">
        <v>2014</v>
      </c>
      <c r="Y195" t="s">
        <v>2015</v>
      </c>
      <c r="Z195" t="s">
        <v>2016</v>
      </c>
      <c r="AA195" t="s">
        <v>2017</v>
      </c>
      <c r="AB195" t="s">
        <v>821</v>
      </c>
      <c r="AC195" t="s">
        <v>2018</v>
      </c>
      <c r="AD195" s="1" t="str">
        <f t="shared" ref="AD195:AD251" si="70">LEFT( AC195, FIND( "Written by", AC195 ) - 1 )</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AE195" t="s">
        <v>2019</v>
      </c>
      <c r="AF195" s="1" t="str">
        <f t="shared" ref="AF195:AF226" si="71">LEFT( AE195, FIND( "?", AE195 ) - 1 )</f>
        <v>http://www.imdb.com/title/tt0075686/</v>
      </c>
    </row>
    <row r="196" spans="1:32" x14ac:dyDescent="0.25">
      <c r="A196" t="s">
        <v>2020</v>
      </c>
      <c r="B196" t="str">
        <f t="shared" si="54"/>
        <v>The Grapes of Wrath</v>
      </c>
      <c r="C196" t="s">
        <v>2021</v>
      </c>
      <c r="D196" t="s">
        <v>2696</v>
      </c>
      <c r="E196" t="s">
        <v>2022</v>
      </c>
      <c r="F196" t="s">
        <v>3497</v>
      </c>
      <c r="G196" t="str">
        <f t="shared" si="55"/>
        <v xml:space="preserve">Not Rated | </v>
      </c>
      <c r="H196" t="str">
        <f t="shared" si="56"/>
        <v>2h 9min | Drama | 15 March 1940 (USA)</v>
      </c>
      <c r="I196" t="str">
        <f t="shared" si="57"/>
        <v xml:space="preserve">2h 9min </v>
      </c>
      <c r="J196" t="str">
        <f t="shared" si="58"/>
        <v xml:space="preserve">2h 9min | </v>
      </c>
      <c r="K196" t="str">
        <f t="shared" si="59"/>
        <v>Drama | 15 March 1940 (USA)</v>
      </c>
      <c r="L196" t="str">
        <f t="shared" si="60"/>
        <v xml:space="preserve">Drama </v>
      </c>
      <c r="M196" t="str">
        <f t="shared" si="61"/>
        <v xml:space="preserve">Drama | </v>
      </c>
      <c r="N196" t="str">
        <f t="shared" si="62"/>
        <v>15 March 1940 (USA)</v>
      </c>
      <c r="O196" t="str">
        <f t="shared" si="63"/>
        <v>15 March 1940</v>
      </c>
      <c r="P196" t="str">
        <f t="shared" si="64"/>
        <v xml:space="preserve"> (USA)</v>
      </c>
      <c r="Q196" t="str">
        <f t="shared" si="65"/>
        <v xml:space="preserve"> USA)</v>
      </c>
      <c r="R196" t="str">
        <f t="shared" si="66"/>
        <v xml:space="preserve"> USA</v>
      </c>
      <c r="S196" t="str">
        <f t="shared" si="67"/>
        <v>USA</v>
      </c>
      <c r="T196" t="s">
        <v>898</v>
      </c>
      <c r="U196" t="str">
        <f t="shared" si="68"/>
        <v>129</v>
      </c>
      <c r="V196" t="s">
        <v>2023</v>
      </c>
      <c r="W196" t="str">
        <f t="shared" si="69"/>
        <v>Nunnally Johnson (screen play), John Steinbeck (based on the novel by)</v>
      </c>
      <c r="X196" t="s">
        <v>2024</v>
      </c>
      <c r="Y196" t="s">
        <v>2025</v>
      </c>
      <c r="Z196" t="s">
        <v>2026</v>
      </c>
      <c r="AA196" t="s">
        <v>2027</v>
      </c>
      <c r="AB196" t="s">
        <v>123</v>
      </c>
      <c r="AC196" t="s">
        <v>2028</v>
      </c>
      <c r="AD196" s="1" t="str">
        <f t="shared" si="70"/>
        <v xml:space="preserve">Tom Joad returns to his home after a jail sentence to find his family kicked out of their farm due to foreclosure. He catches up with them on his Uncles farm, and joins them the next day as they head for California and a new life... Hopefully. </v>
      </c>
      <c r="AE196" t="s">
        <v>2029</v>
      </c>
      <c r="AF196" s="1" t="str">
        <f t="shared" si="71"/>
        <v>http://www.imdb.com/title/tt0032551/</v>
      </c>
    </row>
    <row r="197" spans="1:32" x14ac:dyDescent="0.25">
      <c r="A197" t="s">
        <v>2030</v>
      </c>
      <c r="B197" t="str">
        <f t="shared" si="54"/>
        <v>Wild Tales</v>
      </c>
      <c r="C197" t="s">
        <v>2031</v>
      </c>
      <c r="D197" t="s">
        <v>2697</v>
      </c>
      <c r="E197" t="s">
        <v>2032</v>
      </c>
      <c r="F197" t="s">
        <v>3488</v>
      </c>
      <c r="G197" t="str">
        <f t="shared" si="55"/>
        <v xml:space="preserve">R | </v>
      </c>
      <c r="H197" t="str">
        <f t="shared" si="56"/>
        <v>2h 2min | Comedy, Drama, Thriller | 21 August 2014 (Argentina)</v>
      </c>
      <c r="I197" t="str">
        <f t="shared" si="57"/>
        <v xml:space="preserve">2h 2min </v>
      </c>
      <c r="J197" t="str">
        <f t="shared" si="58"/>
        <v xml:space="preserve">2h 2min | </v>
      </c>
      <c r="K197" t="str">
        <f t="shared" si="59"/>
        <v>Comedy, Drama, Thriller | 21 August 2014 (Argentina)</v>
      </c>
      <c r="L197" t="str">
        <f t="shared" si="60"/>
        <v xml:space="preserve">Comedy, Drama, Thriller </v>
      </c>
      <c r="M197" t="str">
        <f t="shared" si="61"/>
        <v xml:space="preserve">Comedy, Drama, Thriller | </v>
      </c>
      <c r="N197" t="str">
        <f t="shared" si="62"/>
        <v>21 August 2014 (Argentina)</v>
      </c>
      <c r="O197" t="str">
        <f t="shared" si="63"/>
        <v>21 August 2014</v>
      </c>
      <c r="P197" t="str">
        <f t="shared" si="64"/>
        <v xml:space="preserve"> (Argentina)</v>
      </c>
      <c r="Q197" t="str">
        <f t="shared" si="65"/>
        <v xml:space="preserve"> Argentina)</v>
      </c>
      <c r="R197" t="str">
        <f t="shared" si="66"/>
        <v xml:space="preserve"> Argentina</v>
      </c>
      <c r="S197" t="str">
        <f t="shared" si="67"/>
        <v>Argentina</v>
      </c>
      <c r="T197" t="s">
        <v>691</v>
      </c>
      <c r="U197" t="str">
        <f t="shared" si="68"/>
        <v>122</v>
      </c>
      <c r="V197" t="s">
        <v>2033</v>
      </c>
      <c r="W197" t="str">
        <f t="shared" si="69"/>
        <v>Writer: DamiÃ¡n SzifrÃ³n (as DamiÃ¡n Szifron)</v>
      </c>
      <c r="X197" t="s">
        <v>2034</v>
      </c>
      <c r="Y197" t="s">
        <v>2035</v>
      </c>
      <c r="Z197" t="s">
        <v>2036</v>
      </c>
      <c r="AA197" t="s">
        <v>2037</v>
      </c>
      <c r="AB197" t="s">
        <v>2038</v>
      </c>
      <c r="AC197" t="s">
        <v>2039</v>
      </c>
      <c r="AD197" s="1" t="str">
        <f t="shared" si="7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AE197" t="s">
        <v>2040</v>
      </c>
      <c r="AF197" s="1" t="str">
        <f t="shared" si="71"/>
        <v>http://www.imdb.com/title/tt3011894/</v>
      </c>
    </row>
    <row r="198" spans="1:32" x14ac:dyDescent="0.25">
      <c r="A198" t="s">
        <v>2041</v>
      </c>
      <c r="B198" t="str">
        <f t="shared" si="54"/>
        <v>Hachi: A Dog's Tale</v>
      </c>
      <c r="C198" t="s">
        <v>2042</v>
      </c>
      <c r="D198" t="s">
        <v>2698</v>
      </c>
      <c r="E198" t="s">
        <v>2043</v>
      </c>
      <c r="F198" t="s">
        <v>3494</v>
      </c>
      <c r="G198" t="str">
        <f t="shared" si="55"/>
        <v xml:space="preserve">G | </v>
      </c>
      <c r="H198" t="str">
        <f t="shared" si="56"/>
        <v>1h 33min | Drama, Family | 12 March 2010 (UK)</v>
      </c>
      <c r="I198" t="str">
        <f t="shared" si="57"/>
        <v xml:space="preserve">1h 33min </v>
      </c>
      <c r="J198" t="str">
        <f t="shared" si="58"/>
        <v xml:space="preserve">1h 33min | </v>
      </c>
      <c r="K198" t="str">
        <f t="shared" si="59"/>
        <v>Drama, Family | 12 March 2010 (UK)</v>
      </c>
      <c r="L198" t="str">
        <f t="shared" si="60"/>
        <v xml:space="preserve">Drama, Family </v>
      </c>
      <c r="M198" t="str">
        <f t="shared" si="61"/>
        <v xml:space="preserve">Drama, Family | </v>
      </c>
      <c r="N198" t="str">
        <f t="shared" si="62"/>
        <v>12 March 2010 (UK)</v>
      </c>
      <c r="O198" t="str">
        <f t="shared" si="63"/>
        <v>12 March 2010</v>
      </c>
      <c r="P198" t="str">
        <f t="shared" si="64"/>
        <v xml:space="preserve"> (UK)</v>
      </c>
      <c r="Q198" t="str">
        <f t="shared" si="65"/>
        <v xml:space="preserve"> UK)</v>
      </c>
      <c r="R198" t="str">
        <f t="shared" si="66"/>
        <v xml:space="preserve"> UK</v>
      </c>
      <c r="S198" t="str">
        <f t="shared" si="67"/>
        <v>UK</v>
      </c>
      <c r="T198" t="s">
        <v>2012</v>
      </c>
      <c r="U198" t="str">
        <f t="shared" si="68"/>
        <v>93</v>
      </c>
      <c r="V198" t="s">
        <v>2044</v>
      </c>
      <c r="W198" t="str">
        <f t="shared" si="69"/>
        <v>Stephen P. Lindsey (screenplay), Kaneto ShindÃ´ (motion picture "Hachiko monogatari")</v>
      </c>
      <c r="X198" t="s">
        <v>2045</v>
      </c>
      <c r="Y198" t="s">
        <v>2046</v>
      </c>
      <c r="Z198" t="s">
        <v>2047</v>
      </c>
      <c r="AA198" t="s">
        <v>2048</v>
      </c>
      <c r="AB198" t="s">
        <v>2049</v>
      </c>
      <c r="AC198" t="s">
        <v>2050</v>
      </c>
      <c r="AD198" s="1" t="str">
        <f t="shared" si="7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AE198" t="s">
        <v>2051</v>
      </c>
      <c r="AF198" s="1" t="str">
        <f t="shared" si="71"/>
        <v>http://www.imdb.com/title/tt1028532/</v>
      </c>
    </row>
    <row r="199" spans="1:32" x14ac:dyDescent="0.25">
      <c r="A199" t="s">
        <v>2052</v>
      </c>
      <c r="B199" t="str">
        <f t="shared" si="54"/>
        <v>NausicaÃ¤ of the Valley of the Wind</v>
      </c>
      <c r="C199" t="s">
        <v>321</v>
      </c>
      <c r="D199" t="s">
        <v>2599</v>
      </c>
      <c r="E199" t="s">
        <v>2053</v>
      </c>
      <c r="F199" t="s">
        <v>3490</v>
      </c>
      <c r="G199" t="str">
        <f t="shared" si="55"/>
        <v xml:space="preserve">PG | </v>
      </c>
      <c r="H199" t="str">
        <f t="shared" si="56"/>
        <v>1h 57min | Animation, Adventure, Fantasy | 11 March 1984 (Japan)</v>
      </c>
      <c r="I199" t="str">
        <f t="shared" si="57"/>
        <v xml:space="preserve">1h 57min </v>
      </c>
      <c r="J199" t="str">
        <f t="shared" si="58"/>
        <v xml:space="preserve">1h 57min | </v>
      </c>
      <c r="K199" t="str">
        <f t="shared" si="59"/>
        <v>Animation, Adventure, Fantasy | 11 March 1984 (Japan)</v>
      </c>
      <c r="L199" t="str">
        <f t="shared" si="60"/>
        <v xml:space="preserve">Animation, Adventure, Fantasy </v>
      </c>
      <c r="M199" t="str">
        <f t="shared" si="61"/>
        <v xml:space="preserve">Animation, Adventure, Fantasy | </v>
      </c>
      <c r="N199" t="str">
        <f t="shared" si="62"/>
        <v>11 March 1984 (Japan)</v>
      </c>
      <c r="O199" t="str">
        <f t="shared" si="63"/>
        <v>11 March 1984</v>
      </c>
      <c r="P199" t="str">
        <f t="shared" si="64"/>
        <v xml:space="preserve"> (Japan)</v>
      </c>
      <c r="Q199" t="str">
        <f t="shared" si="65"/>
        <v xml:space="preserve"> Japan)</v>
      </c>
      <c r="R199" t="str">
        <f t="shared" si="66"/>
        <v xml:space="preserve"> Japan</v>
      </c>
      <c r="S199" t="str">
        <f t="shared" si="67"/>
        <v>Japan</v>
      </c>
      <c r="T199" t="s">
        <v>586</v>
      </c>
      <c r="U199" t="str">
        <f t="shared" si="68"/>
        <v>117</v>
      </c>
      <c r="V199" t="s">
        <v>2054</v>
      </c>
      <c r="W199" t="str">
        <f t="shared" si="69"/>
        <v>Hayao Miyazaki (comic), Hayao Miyazaki (screenplay) | 1 more credit Â»</v>
      </c>
      <c r="X199" t="s">
        <v>2055</v>
      </c>
      <c r="Y199" t="s">
        <v>2056</v>
      </c>
      <c r="Z199" t="s">
        <v>2057</v>
      </c>
      <c r="AA199" t="s">
        <v>2058</v>
      </c>
      <c r="AB199" t="s">
        <v>2059</v>
      </c>
      <c r="AC199" t="s">
        <v>2060</v>
      </c>
      <c r="AD199" s="1" t="str">
        <f t="shared" si="7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AE199" t="s">
        <v>2061</v>
      </c>
      <c r="AF199" s="1" t="str">
        <f t="shared" si="71"/>
        <v>http://www.imdb.com/title/tt0087544/</v>
      </c>
    </row>
    <row r="200" spans="1:32" x14ac:dyDescent="0.25">
      <c r="A200" t="s">
        <v>2062</v>
      </c>
      <c r="B200" t="str">
        <f t="shared" si="54"/>
        <v>Stalker</v>
      </c>
      <c r="C200" t="s">
        <v>2063</v>
      </c>
      <c r="D200" t="s">
        <v>2699</v>
      </c>
      <c r="E200" t="s">
        <v>2064</v>
      </c>
      <c r="F200" t="s">
        <v>3497</v>
      </c>
      <c r="G200" t="str">
        <f t="shared" si="55"/>
        <v xml:space="preserve">Not Rated | </v>
      </c>
      <c r="H200" t="str">
        <f t="shared" si="56"/>
        <v>2h 43min | Drama, Mystery, Sci-Fi | 17 April 1980 (Netherlands)</v>
      </c>
      <c r="I200" t="str">
        <f t="shared" si="57"/>
        <v xml:space="preserve">2h 43min </v>
      </c>
      <c r="J200" t="str">
        <f t="shared" si="58"/>
        <v xml:space="preserve">2h 43min | </v>
      </c>
      <c r="K200" t="str">
        <f t="shared" si="59"/>
        <v>Drama, Mystery, Sci-Fi | 17 April 1980 (Netherlands)</v>
      </c>
      <c r="L200" t="str">
        <f t="shared" si="60"/>
        <v xml:space="preserve">Drama, Mystery, Sci-Fi </v>
      </c>
      <c r="M200" t="str">
        <f t="shared" si="61"/>
        <v xml:space="preserve">Drama, Mystery, Sci-Fi | </v>
      </c>
      <c r="N200" t="str">
        <f t="shared" si="62"/>
        <v>17 April 1980 (Netherlands)</v>
      </c>
      <c r="O200" t="str">
        <f t="shared" si="63"/>
        <v>17 April 1980</v>
      </c>
      <c r="P200" t="str">
        <f t="shared" si="64"/>
        <v xml:space="preserve"> (Netherlands)</v>
      </c>
      <c r="Q200" t="str">
        <f t="shared" si="65"/>
        <v xml:space="preserve"> Netherlands)</v>
      </c>
      <c r="R200" t="str">
        <f t="shared" si="66"/>
        <v xml:space="preserve"> Netherlands</v>
      </c>
      <c r="S200" t="str">
        <f t="shared" si="67"/>
        <v>Netherlands</v>
      </c>
      <c r="T200" t="s">
        <v>2065</v>
      </c>
      <c r="U200" t="str">
        <f t="shared" si="68"/>
        <v>163</v>
      </c>
      <c r="V200" t="s">
        <v>2066</v>
      </c>
      <c r="W200" t="str">
        <f t="shared" si="69"/>
        <v>Arkadiy Strugatskiy (novel), Boris Strugatskiy (novel) | 2 more credits Â»</v>
      </c>
      <c r="X200" t="s">
        <v>2067</v>
      </c>
      <c r="Y200" t="s">
        <v>2068</v>
      </c>
      <c r="Z200" t="s">
        <v>2069</v>
      </c>
      <c r="AA200" t="s">
        <v>2070</v>
      </c>
      <c r="AC200" t="s">
        <v>2071</v>
      </c>
      <c r="AD200" s="1" t="str">
        <f t="shared" si="7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AE200" t="s">
        <v>2072</v>
      </c>
      <c r="AF200" s="1" t="str">
        <f t="shared" si="71"/>
        <v>http://www.imdb.com/title/tt0079944/</v>
      </c>
    </row>
    <row r="201" spans="1:32" x14ac:dyDescent="0.25">
      <c r="A201" t="s">
        <v>2073</v>
      </c>
      <c r="B201" t="str">
        <f t="shared" si="54"/>
        <v>Jurassic Park</v>
      </c>
      <c r="C201" t="s">
        <v>58</v>
      </c>
      <c r="D201" t="s">
        <v>2581</v>
      </c>
      <c r="E201" t="s">
        <v>2074</v>
      </c>
      <c r="F201" t="s">
        <v>3489</v>
      </c>
      <c r="G201" t="str">
        <f t="shared" si="55"/>
        <v xml:space="preserve">PG-13 | </v>
      </c>
      <c r="H201" t="str">
        <f t="shared" si="56"/>
        <v>2h 7min | Adventure, Sci-Fi, Thriller | 11 June 1993 (USA)</v>
      </c>
      <c r="I201" t="str">
        <f t="shared" si="57"/>
        <v xml:space="preserve">2h 7min </v>
      </c>
      <c r="J201" t="str">
        <f t="shared" si="58"/>
        <v xml:space="preserve">2h 7min | </v>
      </c>
      <c r="K201" t="str">
        <f t="shared" si="59"/>
        <v>Adventure, Sci-Fi, Thriller | 11 June 1993 (USA)</v>
      </c>
      <c r="L201" t="str">
        <f t="shared" si="60"/>
        <v xml:space="preserve">Adventure, Sci-Fi, Thriller </v>
      </c>
      <c r="M201" t="str">
        <f t="shared" si="61"/>
        <v xml:space="preserve">Adventure, Sci-Fi, Thriller | </v>
      </c>
      <c r="N201" t="str">
        <f t="shared" si="62"/>
        <v>11 June 1993 (USA)</v>
      </c>
      <c r="O201" t="str">
        <f t="shared" si="63"/>
        <v>11 June 1993</v>
      </c>
      <c r="P201" t="str">
        <f t="shared" si="64"/>
        <v xml:space="preserve"> (USA)</v>
      </c>
      <c r="Q201" t="str">
        <f t="shared" si="65"/>
        <v xml:space="preserve"> USA)</v>
      </c>
      <c r="R201" t="str">
        <f t="shared" si="66"/>
        <v xml:space="preserve"> USA</v>
      </c>
      <c r="S201" t="str">
        <f t="shared" si="67"/>
        <v>USA</v>
      </c>
      <c r="T201" t="s">
        <v>245</v>
      </c>
      <c r="U201" t="str">
        <f t="shared" si="68"/>
        <v>127</v>
      </c>
      <c r="V201" t="s">
        <v>2075</v>
      </c>
      <c r="W201" t="str">
        <f t="shared" si="69"/>
        <v>Michael Crichton (novel), Michael Crichton (screenplay) | 1 more credit Â»</v>
      </c>
      <c r="X201" t="s">
        <v>2076</v>
      </c>
      <c r="Y201" t="s">
        <v>2077</v>
      </c>
      <c r="Z201" t="s">
        <v>2078</v>
      </c>
      <c r="AA201" t="s">
        <v>2079</v>
      </c>
      <c r="AB201" t="s">
        <v>2080</v>
      </c>
      <c r="AC201" t="s">
        <v>2081</v>
      </c>
      <c r="AD201" s="1" t="str">
        <f t="shared" si="7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AE201" t="s">
        <v>2082</v>
      </c>
      <c r="AF201" s="1" t="str">
        <f t="shared" si="71"/>
        <v>http://www.imdb.com/title/tt0107290/</v>
      </c>
    </row>
    <row r="202" spans="1:32" x14ac:dyDescent="0.25">
      <c r="A202" t="s">
        <v>2083</v>
      </c>
      <c r="B202" t="str">
        <f t="shared" si="54"/>
        <v>Diabolique</v>
      </c>
      <c r="C202" t="s">
        <v>2084</v>
      </c>
      <c r="D202" t="s">
        <v>2700</v>
      </c>
      <c r="E202" t="s">
        <v>2085</v>
      </c>
      <c r="F202" t="s">
        <v>3491</v>
      </c>
      <c r="G202" t="str">
        <f t="shared" si="55"/>
        <v xml:space="preserve">Unrated | </v>
      </c>
      <c r="H202" t="str">
        <f t="shared" si="56"/>
        <v>1h 56min | Drama, Horror, Mystery | 21 November 1955 (USA)</v>
      </c>
      <c r="I202" t="str">
        <f t="shared" si="57"/>
        <v xml:space="preserve">1h 56min </v>
      </c>
      <c r="J202" t="str">
        <f t="shared" si="58"/>
        <v xml:space="preserve">1h 56min | </v>
      </c>
      <c r="K202" t="str">
        <f t="shared" si="59"/>
        <v>Drama, Horror, Mystery | 21 November 1955 (USA)</v>
      </c>
      <c r="L202" t="str">
        <f t="shared" si="60"/>
        <v xml:space="preserve">Drama, Horror, Mystery </v>
      </c>
      <c r="M202" t="str">
        <f t="shared" si="61"/>
        <v xml:space="preserve">Drama, Horror, Mystery | </v>
      </c>
      <c r="N202" t="str">
        <f t="shared" si="62"/>
        <v>21 November 1955 (USA)</v>
      </c>
      <c r="O202" t="str">
        <f t="shared" si="63"/>
        <v>21 November 1955</v>
      </c>
      <c r="P202" t="str">
        <f t="shared" si="64"/>
        <v xml:space="preserve"> (USA)</v>
      </c>
      <c r="Q202" t="str">
        <f t="shared" si="65"/>
        <v xml:space="preserve"> USA)</v>
      </c>
      <c r="R202" t="str">
        <f t="shared" si="66"/>
        <v xml:space="preserve"> USA</v>
      </c>
      <c r="S202" t="str">
        <f t="shared" si="67"/>
        <v>USA</v>
      </c>
      <c r="T202" t="s">
        <v>291</v>
      </c>
      <c r="U202" t="str">
        <f t="shared" si="68"/>
        <v>116</v>
      </c>
      <c r="V202" t="s">
        <v>2086</v>
      </c>
      <c r="W202" t="str">
        <f t="shared" si="69"/>
        <v>Pierre Boileau (novel) (as Boileau), Thomas Narcejac (novel) (as Narcejac) | 4 more credits Â»</v>
      </c>
      <c r="X202" t="s">
        <v>2087</v>
      </c>
      <c r="Y202" t="s">
        <v>2088</v>
      </c>
      <c r="Z202" t="s">
        <v>2089</v>
      </c>
      <c r="AA202" t="s">
        <v>2090</v>
      </c>
      <c r="AB202" t="s">
        <v>2091</v>
      </c>
      <c r="AC202" t="s">
        <v>2092</v>
      </c>
      <c r="AD202" s="1" t="str">
        <f t="shared" si="7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AE202" t="s">
        <v>2093</v>
      </c>
      <c r="AF202" s="1" t="str">
        <f t="shared" si="71"/>
        <v>http://www.imdb.com/title/tt0046911/</v>
      </c>
    </row>
    <row r="203" spans="1:32" x14ac:dyDescent="0.25">
      <c r="A203" t="s">
        <v>2094</v>
      </c>
      <c r="B203" t="str">
        <f t="shared" si="54"/>
        <v>Gandhi</v>
      </c>
      <c r="C203" t="s">
        <v>2095</v>
      </c>
      <c r="D203" t="s">
        <v>2701</v>
      </c>
      <c r="E203" t="s">
        <v>2096</v>
      </c>
      <c r="F203" t="s">
        <v>3490</v>
      </c>
      <c r="G203" t="str">
        <f t="shared" si="55"/>
        <v xml:space="preserve">PG | </v>
      </c>
      <c r="H203" t="str">
        <f t="shared" si="56"/>
        <v>3h 11min | Biography, Drama, History | 25 February 1983 (USA)</v>
      </c>
      <c r="I203" t="str">
        <f t="shared" si="57"/>
        <v xml:space="preserve">3h 11min </v>
      </c>
      <c r="J203" t="str">
        <f t="shared" si="58"/>
        <v xml:space="preserve">3h 11min | </v>
      </c>
      <c r="K203" t="str">
        <f t="shared" si="59"/>
        <v>Biography, Drama, History | 25 February 1983 (USA)</v>
      </c>
      <c r="L203" t="str">
        <f t="shared" si="60"/>
        <v xml:space="preserve">Biography, Drama, History </v>
      </c>
      <c r="M203" t="str">
        <f t="shared" si="61"/>
        <v xml:space="preserve">Biography, Drama, History | </v>
      </c>
      <c r="N203" t="str">
        <f t="shared" si="62"/>
        <v>25 February 1983 (USA)</v>
      </c>
      <c r="O203" t="str">
        <f t="shared" si="63"/>
        <v>25 February 1983</v>
      </c>
      <c r="P203" t="str">
        <f t="shared" si="64"/>
        <v xml:space="preserve"> (USA)</v>
      </c>
      <c r="Q203" t="str">
        <f t="shared" si="65"/>
        <v xml:space="preserve"> USA)</v>
      </c>
      <c r="R203" t="str">
        <f t="shared" si="66"/>
        <v xml:space="preserve"> USA</v>
      </c>
      <c r="S203" t="str">
        <f t="shared" si="67"/>
        <v>USA</v>
      </c>
      <c r="T203" t="s">
        <v>2097</v>
      </c>
      <c r="U203" t="str">
        <f t="shared" si="68"/>
        <v>191</v>
      </c>
      <c r="V203" t="s">
        <v>2098</v>
      </c>
      <c r="W203" t="str">
        <f t="shared" si="69"/>
        <v>Writer: John Briley</v>
      </c>
      <c r="X203" t="s">
        <v>2099</v>
      </c>
      <c r="Y203" t="s">
        <v>2100</v>
      </c>
      <c r="Z203" t="s">
        <v>2101</v>
      </c>
      <c r="AA203" t="s">
        <v>2102</v>
      </c>
      <c r="AB203" t="s">
        <v>66</v>
      </c>
      <c r="AC203" t="s">
        <v>2103</v>
      </c>
      <c r="AD203" s="1" t="str">
        <f t="shared" si="7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AE203" t="s">
        <v>2104</v>
      </c>
      <c r="AF203" s="1" t="str">
        <f t="shared" si="71"/>
        <v>http://www.imdb.com/title/tt0083987/</v>
      </c>
    </row>
    <row r="204" spans="1:32" x14ac:dyDescent="0.25">
      <c r="A204" t="s">
        <v>2105</v>
      </c>
      <c r="B204" t="str">
        <f t="shared" si="54"/>
        <v>8Â½</v>
      </c>
      <c r="C204" t="s">
        <v>2106</v>
      </c>
      <c r="D204" t="s">
        <v>2702</v>
      </c>
      <c r="E204" t="s">
        <v>2107</v>
      </c>
      <c r="F204" t="s">
        <v>3497</v>
      </c>
      <c r="G204" t="str">
        <f t="shared" si="55"/>
        <v xml:space="preserve">Not Rated | </v>
      </c>
      <c r="H204" t="str">
        <f t="shared" si="56"/>
        <v>2h 18min | Drama, Fantasy | 25 June 1963 (USA)</v>
      </c>
      <c r="I204" t="str">
        <f t="shared" si="57"/>
        <v xml:space="preserve">2h 18min </v>
      </c>
      <c r="J204" t="str">
        <f t="shared" si="58"/>
        <v xml:space="preserve">2h 18min | </v>
      </c>
      <c r="K204" t="str">
        <f t="shared" si="59"/>
        <v>Drama, Fantasy | 25 June 1963 (USA)</v>
      </c>
      <c r="L204" t="str">
        <f t="shared" si="60"/>
        <v xml:space="preserve">Drama, Fantasy </v>
      </c>
      <c r="M204" t="str">
        <f t="shared" si="61"/>
        <v xml:space="preserve">Drama, Fantasy | </v>
      </c>
      <c r="N204" t="str">
        <f t="shared" si="62"/>
        <v>25 June 1963 (USA)</v>
      </c>
      <c r="O204" t="str">
        <f t="shared" si="63"/>
        <v>25 June 1963</v>
      </c>
      <c r="P204" t="str">
        <f t="shared" si="64"/>
        <v xml:space="preserve"> (USA)</v>
      </c>
      <c r="Q204" t="str">
        <f t="shared" si="65"/>
        <v xml:space="preserve"> USA)</v>
      </c>
      <c r="R204" t="str">
        <f t="shared" si="66"/>
        <v xml:space="preserve"> USA</v>
      </c>
      <c r="S204" t="str">
        <f t="shared" si="67"/>
        <v>USA</v>
      </c>
      <c r="T204" t="s">
        <v>1067</v>
      </c>
      <c r="U204" t="str">
        <f t="shared" si="68"/>
        <v>138</v>
      </c>
      <c r="V204" t="s">
        <v>2108</v>
      </c>
      <c r="W204" t="str">
        <f t="shared" si="69"/>
        <v>Federico Fellini (story), Ennio Flaiano (story) | 4 more credits Â»</v>
      </c>
      <c r="X204" t="s">
        <v>2109</v>
      </c>
      <c r="Y204" t="s">
        <v>2110</v>
      </c>
      <c r="Z204" t="s">
        <v>2111</v>
      </c>
      <c r="AA204" t="s">
        <v>2112</v>
      </c>
      <c r="AB204" t="s">
        <v>2113</v>
      </c>
      <c r="AC204" t="s">
        <v>2114</v>
      </c>
      <c r="AD204" s="1" t="str">
        <f t="shared" si="7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AE204" t="s">
        <v>2115</v>
      </c>
      <c r="AF204" s="1" t="str">
        <f t="shared" si="71"/>
        <v>http://www.imdb.com/title/tt0056801/</v>
      </c>
    </row>
    <row r="205" spans="1:32" x14ac:dyDescent="0.25">
      <c r="A205" t="s">
        <v>2116</v>
      </c>
      <c r="B205" t="str">
        <f t="shared" si="54"/>
        <v>The Bourne Ultimatum</v>
      </c>
      <c r="C205" t="s">
        <v>2117</v>
      </c>
      <c r="D205" t="s">
        <v>2703</v>
      </c>
      <c r="E205" t="s">
        <v>2118</v>
      </c>
      <c r="F205" t="s">
        <v>3489</v>
      </c>
      <c r="G205" t="str">
        <f t="shared" si="55"/>
        <v xml:space="preserve">PG-13 | </v>
      </c>
      <c r="H205" t="str">
        <f t="shared" si="56"/>
        <v>1h 55min | Action, Thriller | 3 August 2007 (USA)</v>
      </c>
      <c r="I205" t="str">
        <f t="shared" si="57"/>
        <v xml:space="preserve">1h 55min </v>
      </c>
      <c r="J205" t="str">
        <f t="shared" si="58"/>
        <v xml:space="preserve">1h 55min | </v>
      </c>
      <c r="K205" t="str">
        <f t="shared" si="59"/>
        <v>Action, Thriller | 3 August 2007 (USA)</v>
      </c>
      <c r="L205" t="str">
        <f t="shared" si="60"/>
        <v xml:space="preserve">Action, Thriller </v>
      </c>
      <c r="M205" t="str">
        <f t="shared" si="61"/>
        <v xml:space="preserve">Action, Thriller | </v>
      </c>
      <c r="N205" t="str">
        <f t="shared" si="62"/>
        <v>3 August 2007 (USA)</v>
      </c>
      <c r="O205" t="str">
        <f t="shared" si="63"/>
        <v>3 August 2007</v>
      </c>
      <c r="P205" t="str">
        <f t="shared" si="64"/>
        <v xml:space="preserve"> (USA)</v>
      </c>
      <c r="Q205" t="str">
        <f t="shared" si="65"/>
        <v xml:space="preserve"> USA)</v>
      </c>
      <c r="R205" t="str">
        <f t="shared" si="66"/>
        <v xml:space="preserve"> USA</v>
      </c>
      <c r="S205" t="str">
        <f t="shared" si="67"/>
        <v>USA</v>
      </c>
      <c r="T205" t="s">
        <v>399</v>
      </c>
      <c r="U205" t="str">
        <f t="shared" si="68"/>
        <v>115</v>
      </c>
      <c r="V205" t="s">
        <v>2119</v>
      </c>
      <c r="W205" t="str">
        <f t="shared" si="69"/>
        <v>Tony Gilroy (screenplay), Scott Z. Burns (screenplay) | 3 more credits Â»</v>
      </c>
      <c r="X205" t="s">
        <v>2120</v>
      </c>
      <c r="Y205" t="s">
        <v>2121</v>
      </c>
      <c r="Z205" t="s">
        <v>2122</v>
      </c>
      <c r="AA205" t="s">
        <v>2123</v>
      </c>
      <c r="AB205" t="s">
        <v>673</v>
      </c>
      <c r="AC205" t="s">
        <v>2124</v>
      </c>
      <c r="AD205" s="1" t="str">
        <f t="shared" si="7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AE205" t="s">
        <v>2125</v>
      </c>
      <c r="AF205" s="1" t="str">
        <f t="shared" si="71"/>
        <v>http://www.imdb.com/title/tt0440963/</v>
      </c>
    </row>
    <row r="206" spans="1:32" x14ac:dyDescent="0.25">
      <c r="A206" t="s">
        <v>2126</v>
      </c>
      <c r="B206" t="str">
        <f t="shared" si="54"/>
        <v>Donnie Darko</v>
      </c>
      <c r="C206" t="s">
        <v>2127</v>
      </c>
      <c r="D206" t="s">
        <v>2704</v>
      </c>
      <c r="E206" t="s">
        <v>2128</v>
      </c>
      <c r="F206" t="s">
        <v>3488</v>
      </c>
      <c r="G206" t="str">
        <f t="shared" si="55"/>
        <v xml:space="preserve">R | </v>
      </c>
      <c r="H206" t="str">
        <f t="shared" si="56"/>
        <v>1h 53min | Drama, Sci-Fi, Thriller | 26 October 2001 (USA)</v>
      </c>
      <c r="I206" t="str">
        <f t="shared" si="57"/>
        <v xml:space="preserve">1h 53min </v>
      </c>
      <c r="J206" t="str">
        <f t="shared" si="58"/>
        <v xml:space="preserve">1h 53min | </v>
      </c>
      <c r="K206" t="str">
        <f t="shared" si="59"/>
        <v>Drama, Sci-Fi, Thriller | 26 October 2001 (USA)</v>
      </c>
      <c r="L206" t="str">
        <f t="shared" si="60"/>
        <v xml:space="preserve">Drama, Sci-Fi, Thriller </v>
      </c>
      <c r="M206" t="str">
        <f t="shared" si="61"/>
        <v xml:space="preserve">Drama, Sci-Fi, Thriller | </v>
      </c>
      <c r="N206" t="str">
        <f t="shared" si="62"/>
        <v>26 October 2001 (USA)</v>
      </c>
      <c r="O206" t="str">
        <f t="shared" si="63"/>
        <v>26 October 2001</v>
      </c>
      <c r="P206" t="str">
        <f t="shared" si="64"/>
        <v xml:space="preserve"> (USA)</v>
      </c>
      <c r="Q206" t="str">
        <f t="shared" si="65"/>
        <v xml:space="preserve"> USA)</v>
      </c>
      <c r="R206" t="str">
        <f t="shared" si="66"/>
        <v xml:space="preserve"> USA</v>
      </c>
      <c r="S206" t="str">
        <f t="shared" si="67"/>
        <v>USA</v>
      </c>
      <c r="T206" t="s">
        <v>509</v>
      </c>
      <c r="U206" t="str">
        <f t="shared" si="68"/>
        <v>113</v>
      </c>
      <c r="V206" t="s">
        <v>2129</v>
      </c>
      <c r="W206" t="str">
        <f t="shared" si="69"/>
        <v>Writer: Richard Kelly</v>
      </c>
      <c r="X206" t="s">
        <v>2130</v>
      </c>
      <c r="Y206" t="s">
        <v>2131</v>
      </c>
      <c r="Z206" t="s">
        <v>2132</v>
      </c>
      <c r="AA206" t="s">
        <v>2133</v>
      </c>
      <c r="AB206" t="s">
        <v>2134</v>
      </c>
      <c r="AC206" t="s">
        <v>2135</v>
      </c>
      <c r="AD206" s="1" t="str">
        <f t="shared" si="7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AE206" t="s">
        <v>2136</v>
      </c>
      <c r="AF206" s="1" t="str">
        <f t="shared" si="71"/>
        <v>http://www.imdb.com/title/tt0246578/</v>
      </c>
    </row>
    <row r="207" spans="1:32" x14ac:dyDescent="0.25">
      <c r="A207" t="s">
        <v>2137</v>
      </c>
      <c r="B207" t="str">
        <f t="shared" si="54"/>
        <v>Before Sunrise</v>
      </c>
      <c r="C207" t="s">
        <v>2138</v>
      </c>
      <c r="D207" t="s">
        <v>2705</v>
      </c>
      <c r="E207" t="s">
        <v>2139</v>
      </c>
      <c r="F207" t="s">
        <v>3488</v>
      </c>
      <c r="G207" t="str">
        <f t="shared" si="55"/>
        <v xml:space="preserve">R | </v>
      </c>
      <c r="H207" t="str">
        <f t="shared" si="56"/>
        <v>1h 45min | Drama, Romance | 27 January 1995 (USA)</v>
      </c>
      <c r="I207" t="str">
        <f t="shared" si="57"/>
        <v xml:space="preserve">1h 45min </v>
      </c>
      <c r="J207" t="str">
        <f t="shared" si="58"/>
        <v xml:space="preserve">1h 45min | </v>
      </c>
      <c r="K207" t="str">
        <f t="shared" si="59"/>
        <v>Drama, Romance | 27 January 1995 (USA)</v>
      </c>
      <c r="L207" t="str">
        <f t="shared" si="60"/>
        <v xml:space="preserve">Drama, Romance </v>
      </c>
      <c r="M207" t="str">
        <f t="shared" si="61"/>
        <v xml:space="preserve">Drama, Romance | </v>
      </c>
      <c r="N207" t="str">
        <f t="shared" si="62"/>
        <v>27 January 1995 (USA)</v>
      </c>
      <c r="O207" t="str">
        <f t="shared" si="63"/>
        <v>27 January 1995</v>
      </c>
      <c r="P207" t="str">
        <f t="shared" si="64"/>
        <v xml:space="preserve"> (USA)</v>
      </c>
      <c r="Q207" t="str">
        <f t="shared" si="65"/>
        <v xml:space="preserve"> USA)</v>
      </c>
      <c r="R207" t="str">
        <f t="shared" si="66"/>
        <v xml:space="preserve"> USA</v>
      </c>
      <c r="S207" t="str">
        <f t="shared" si="67"/>
        <v>USA</v>
      </c>
      <c r="T207" t="s">
        <v>1660</v>
      </c>
      <c r="U207" t="str">
        <f t="shared" si="68"/>
        <v>105</v>
      </c>
      <c r="V207" t="s">
        <v>2140</v>
      </c>
      <c r="W207" t="str">
        <f t="shared" si="69"/>
        <v>Richard Linklater, Kim Krizan</v>
      </c>
      <c r="X207" t="s">
        <v>2141</v>
      </c>
      <c r="Y207" t="s">
        <v>2142</v>
      </c>
      <c r="Z207" t="s">
        <v>87</v>
      </c>
      <c r="AA207" t="s">
        <v>2143</v>
      </c>
      <c r="AB207" t="s">
        <v>153</v>
      </c>
      <c r="AC207" t="s">
        <v>2144</v>
      </c>
      <c r="AD207" s="1" t="str">
        <f t="shared" si="7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AE207" t="s">
        <v>2145</v>
      </c>
      <c r="AF207" s="1" t="str">
        <f t="shared" si="71"/>
        <v>http://www.imdb.com/title/tt0112471/</v>
      </c>
    </row>
    <row r="208" spans="1:32" x14ac:dyDescent="0.25">
      <c r="A208" t="s">
        <v>2146</v>
      </c>
      <c r="B208" t="str">
        <f t="shared" si="54"/>
        <v>The Wizard of Oz</v>
      </c>
      <c r="C208" t="s">
        <v>2147</v>
      </c>
      <c r="D208" t="s">
        <v>2735</v>
      </c>
      <c r="E208" t="s">
        <v>2148</v>
      </c>
      <c r="F208" t="s">
        <v>3492</v>
      </c>
      <c r="G208" t="str">
        <f t="shared" si="55"/>
        <v xml:space="preserve">Passed | </v>
      </c>
      <c r="H208" t="str">
        <f t="shared" si="56"/>
        <v>1h 42min | Adventure, Family, Fantasy | 25 August 1939 (USA)</v>
      </c>
      <c r="I208" t="str">
        <f t="shared" si="57"/>
        <v xml:space="preserve">1h 42min </v>
      </c>
      <c r="J208" t="str">
        <f t="shared" si="58"/>
        <v xml:space="preserve">1h 42min | </v>
      </c>
      <c r="K208" t="str">
        <f t="shared" si="59"/>
        <v>Adventure, Family, Fantasy | 25 August 1939 (USA)</v>
      </c>
      <c r="L208" t="str">
        <f t="shared" si="60"/>
        <v xml:space="preserve">Adventure, Family, Fantasy </v>
      </c>
      <c r="M208" t="str">
        <f t="shared" si="61"/>
        <v xml:space="preserve">Adventure, Family, Fantasy | </v>
      </c>
      <c r="N208" t="str">
        <f t="shared" si="62"/>
        <v>25 August 1939 (USA)</v>
      </c>
      <c r="O208" t="str">
        <f t="shared" si="63"/>
        <v>25 August 1939</v>
      </c>
      <c r="P208" t="str">
        <f t="shared" si="64"/>
        <v xml:space="preserve"> (USA)</v>
      </c>
      <c r="Q208" t="str">
        <f t="shared" si="65"/>
        <v xml:space="preserve"> USA)</v>
      </c>
      <c r="R208" t="str">
        <f t="shared" si="66"/>
        <v xml:space="preserve"> USA</v>
      </c>
      <c r="S208" t="str">
        <f t="shared" si="67"/>
        <v>USA</v>
      </c>
      <c r="T208" t="s">
        <v>356</v>
      </c>
      <c r="U208" t="str">
        <f t="shared" si="68"/>
        <v>102</v>
      </c>
      <c r="V208" t="s">
        <v>2149</v>
      </c>
      <c r="W208" t="str">
        <f t="shared" si="69"/>
        <v>Noel Langley (screenplay), Florence Ryerson (screenplay) | 3 more credits Â»</v>
      </c>
      <c r="X208" t="s">
        <v>2150</v>
      </c>
      <c r="Y208" t="s">
        <v>2151</v>
      </c>
      <c r="Z208" t="s">
        <v>2152</v>
      </c>
      <c r="AA208" t="s">
        <v>2153</v>
      </c>
      <c r="AB208" t="s">
        <v>2154</v>
      </c>
      <c r="AC208" t="s">
        <v>2155</v>
      </c>
      <c r="AD208" s="1" t="str">
        <f t="shared" si="7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AE208" t="s">
        <v>2156</v>
      </c>
      <c r="AF208" s="1" t="str">
        <f t="shared" si="71"/>
        <v>http://www.imdb.com/title/tt0032138/</v>
      </c>
    </row>
    <row r="209" spans="1:32" x14ac:dyDescent="0.25">
      <c r="A209" t="s">
        <v>2157</v>
      </c>
      <c r="B209" t="str">
        <f t="shared" si="54"/>
        <v>The Best Years of Our Lives</v>
      </c>
      <c r="C209" t="s">
        <v>1999</v>
      </c>
      <c r="D209" t="s">
        <v>2694</v>
      </c>
      <c r="E209" t="s">
        <v>2158</v>
      </c>
      <c r="F209" t="s">
        <v>3497</v>
      </c>
      <c r="G209" t="str">
        <f t="shared" si="55"/>
        <v xml:space="preserve">Not Rated | </v>
      </c>
      <c r="H209" t="str">
        <f t="shared" si="56"/>
        <v>2h 52min | Drama, Romance, War | 17 June 1947 (Argentina)</v>
      </c>
      <c r="I209" t="str">
        <f t="shared" si="57"/>
        <v xml:space="preserve">2h 52min </v>
      </c>
      <c r="J209" t="str">
        <f t="shared" si="58"/>
        <v xml:space="preserve">2h 52min | </v>
      </c>
      <c r="K209" t="str">
        <f t="shared" si="59"/>
        <v>Drama, Romance, War | 17 June 1947 (Argentina)</v>
      </c>
      <c r="L209" t="str">
        <f t="shared" si="60"/>
        <v xml:space="preserve">Drama, Romance, War </v>
      </c>
      <c r="M209" t="str">
        <f t="shared" si="61"/>
        <v xml:space="preserve">Drama, Romance, War | </v>
      </c>
      <c r="N209" t="str">
        <f t="shared" si="62"/>
        <v>17 June 1947 (Argentina)</v>
      </c>
      <c r="O209" t="str">
        <f t="shared" si="63"/>
        <v>17 June 1947</v>
      </c>
      <c r="P209" t="str">
        <f t="shared" si="64"/>
        <v xml:space="preserve"> (Argentina)</v>
      </c>
      <c r="Q209" t="str">
        <f t="shared" si="65"/>
        <v xml:space="preserve"> Argentina)</v>
      </c>
      <c r="R209" t="str">
        <f t="shared" si="66"/>
        <v xml:space="preserve"> Argentina</v>
      </c>
      <c r="S209" t="str">
        <f t="shared" si="67"/>
        <v>Argentina</v>
      </c>
      <c r="T209" t="s">
        <v>1316</v>
      </c>
      <c r="U209" t="str">
        <f t="shared" si="68"/>
        <v>172</v>
      </c>
      <c r="V209" t="s">
        <v>2159</v>
      </c>
      <c r="W209" t="str">
        <f t="shared" si="69"/>
        <v>Robert E. Sherwood (screen play), MacKinlay Kantor (from a novel by) (as Mackinlay Kantor)</v>
      </c>
      <c r="X209" t="s">
        <v>2160</v>
      </c>
      <c r="Y209" t="s">
        <v>2161</v>
      </c>
      <c r="Z209" t="s">
        <v>87</v>
      </c>
      <c r="AA209" t="s">
        <v>2162</v>
      </c>
      <c r="AB209" t="s">
        <v>361</v>
      </c>
      <c r="AC209" t="s">
        <v>2163</v>
      </c>
      <c r="AD209" s="1" t="str">
        <f t="shared" si="7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AE209" t="s">
        <v>2164</v>
      </c>
      <c r="AF209" s="1" t="str">
        <f t="shared" si="71"/>
        <v>http://www.imdb.com/title/tt0036868/</v>
      </c>
    </row>
    <row r="210" spans="1:32" x14ac:dyDescent="0.25">
      <c r="A210" t="s">
        <v>2165</v>
      </c>
      <c r="B210" t="str">
        <f t="shared" si="54"/>
        <v>Rocky</v>
      </c>
      <c r="C210" t="s">
        <v>2166</v>
      </c>
      <c r="D210" t="s">
        <v>2706</v>
      </c>
      <c r="E210" t="s">
        <v>2167</v>
      </c>
      <c r="F210" t="s">
        <v>3490</v>
      </c>
      <c r="G210" t="str">
        <f t="shared" si="55"/>
        <v xml:space="preserve">PG | </v>
      </c>
      <c r="H210" t="str">
        <f t="shared" si="56"/>
        <v>2h | Drama, Sport | 3 December 1976 (USA)</v>
      </c>
      <c r="I210" t="str">
        <f t="shared" si="57"/>
        <v xml:space="preserve">2h </v>
      </c>
      <c r="J210" t="str">
        <f t="shared" si="58"/>
        <v xml:space="preserve">2h | </v>
      </c>
      <c r="K210" t="str">
        <f t="shared" si="59"/>
        <v>Drama, Sport | 3 December 1976 (USA)</v>
      </c>
      <c r="L210" t="str">
        <f t="shared" si="60"/>
        <v xml:space="preserve">Drama, Sport </v>
      </c>
      <c r="M210" t="str">
        <f t="shared" si="61"/>
        <v xml:space="preserve">Drama, Sport | </v>
      </c>
      <c r="N210" t="str">
        <f t="shared" si="62"/>
        <v>3 December 1976 (USA)</v>
      </c>
      <c r="O210" t="str">
        <f t="shared" si="63"/>
        <v>3 December 1976</v>
      </c>
      <c r="P210" t="str">
        <f t="shared" si="64"/>
        <v xml:space="preserve"> (USA)</v>
      </c>
      <c r="Q210" t="str">
        <f t="shared" si="65"/>
        <v xml:space="preserve"> USA)</v>
      </c>
      <c r="R210" t="str">
        <f t="shared" si="66"/>
        <v xml:space="preserve"> USA</v>
      </c>
      <c r="S210" t="str">
        <f t="shared" si="67"/>
        <v>USA</v>
      </c>
      <c r="T210" t="s">
        <v>722</v>
      </c>
      <c r="U210" t="str">
        <f t="shared" si="68"/>
        <v>120</v>
      </c>
      <c r="V210" t="s">
        <v>2168</v>
      </c>
      <c r="W210" t="str">
        <f t="shared" si="69"/>
        <v>Writer: Sylvester Stallone</v>
      </c>
      <c r="X210" t="s">
        <v>2169</v>
      </c>
      <c r="Y210" t="s">
        <v>2170</v>
      </c>
      <c r="Z210" t="s">
        <v>2171</v>
      </c>
      <c r="AA210" t="s">
        <v>2172</v>
      </c>
      <c r="AB210" t="s">
        <v>1514</v>
      </c>
      <c r="AC210" t="s">
        <v>2173</v>
      </c>
      <c r="AD210" s="1" t="str">
        <f t="shared" si="7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AE210" t="s">
        <v>2174</v>
      </c>
      <c r="AF210" s="1" t="str">
        <f t="shared" si="71"/>
        <v>http://www.imdb.com/title/tt0075148/</v>
      </c>
    </row>
    <row r="211" spans="1:32" x14ac:dyDescent="0.25">
      <c r="A211" t="s">
        <v>2175</v>
      </c>
      <c r="B211" t="str">
        <f t="shared" si="54"/>
        <v>Memories of Murder</v>
      </c>
      <c r="C211" t="s">
        <v>2176</v>
      </c>
      <c r="D211" t="s">
        <v>2707</v>
      </c>
      <c r="E211" t="s">
        <v>2177</v>
      </c>
      <c r="F211" t="s">
        <v>3491</v>
      </c>
      <c r="G211" t="str">
        <f t="shared" si="55"/>
        <v xml:space="preserve">Unrated | </v>
      </c>
      <c r="H211" t="str">
        <f t="shared" si="56"/>
        <v>2h 12min | Crime, Drama, Mystery | 2 May 2003 (South Korea)</v>
      </c>
      <c r="I211" t="str">
        <f t="shared" si="57"/>
        <v xml:space="preserve">2h 12min </v>
      </c>
      <c r="J211" t="str">
        <f t="shared" si="58"/>
        <v xml:space="preserve">2h 12min | </v>
      </c>
      <c r="K211" t="str">
        <f t="shared" si="59"/>
        <v>Crime, Drama, Mystery | 2 May 2003 (South Korea)</v>
      </c>
      <c r="L211" t="str">
        <f t="shared" si="60"/>
        <v xml:space="preserve">Crime, Drama, Mystery </v>
      </c>
      <c r="M211" t="str">
        <f t="shared" si="61"/>
        <v xml:space="preserve">Crime, Drama, Mystery | </v>
      </c>
      <c r="N211" t="str">
        <f t="shared" si="62"/>
        <v>2 May 2003 (South Korea)</v>
      </c>
      <c r="O211" t="str">
        <f t="shared" si="63"/>
        <v>2 May 2003</v>
      </c>
      <c r="P211" t="str">
        <f t="shared" si="64"/>
        <v xml:space="preserve"> (South Korea)</v>
      </c>
      <c r="Q211" t="str">
        <f t="shared" si="65"/>
        <v xml:space="preserve"> South Korea)</v>
      </c>
      <c r="R211" t="str">
        <f t="shared" si="66"/>
        <v xml:space="preserve"> South Korea</v>
      </c>
      <c r="S211" t="str">
        <f t="shared" si="67"/>
        <v>SouthKorea</v>
      </c>
      <c r="T211" t="s">
        <v>788</v>
      </c>
      <c r="U211" t="str">
        <f t="shared" si="68"/>
        <v>131</v>
      </c>
      <c r="V211" t="s">
        <v>2178</v>
      </c>
      <c r="W211" t="str">
        <f t="shared" si="69"/>
        <v>Joon Ho Bong, Kwang-rim Kim (play) | 1 more credit Â»</v>
      </c>
      <c r="X211" t="s">
        <v>2179</v>
      </c>
      <c r="Y211" t="s">
        <v>2180</v>
      </c>
      <c r="Z211" t="s">
        <v>2181</v>
      </c>
      <c r="AA211" t="s">
        <v>2182</v>
      </c>
      <c r="AC211" t="s">
        <v>2183</v>
      </c>
      <c r="AD211" s="1" t="str">
        <f t="shared" si="7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AE211" t="s">
        <v>2184</v>
      </c>
      <c r="AF211" s="1" t="str">
        <f t="shared" si="71"/>
        <v>http://www.imdb.com/title/tt0353969/</v>
      </c>
    </row>
    <row r="212" spans="1:32" x14ac:dyDescent="0.25">
      <c r="A212" t="s">
        <v>2185</v>
      </c>
      <c r="B212" t="str">
        <f t="shared" si="54"/>
        <v>Sin City</v>
      </c>
      <c r="C212" t="s">
        <v>2186</v>
      </c>
      <c r="D212" t="s">
        <v>2734</v>
      </c>
      <c r="E212" t="s">
        <v>2187</v>
      </c>
      <c r="F212" t="s">
        <v>3488</v>
      </c>
      <c r="G212" t="str">
        <f t="shared" si="55"/>
        <v xml:space="preserve">R | </v>
      </c>
      <c r="H212" t="str">
        <f t="shared" si="56"/>
        <v>2h 4min | Crime, Thriller | 1 April 2005 (USA)</v>
      </c>
      <c r="I212" t="str">
        <f t="shared" si="57"/>
        <v xml:space="preserve">2h 4min </v>
      </c>
      <c r="J212" t="str">
        <f t="shared" si="58"/>
        <v xml:space="preserve">2h 4min | </v>
      </c>
      <c r="K212" t="str">
        <f t="shared" si="59"/>
        <v>Crime, Thriller | 1 April 2005 (USA)</v>
      </c>
      <c r="L212" t="str">
        <f t="shared" si="60"/>
        <v xml:space="preserve">Crime, Thriller </v>
      </c>
      <c r="M212" t="str">
        <f t="shared" si="61"/>
        <v xml:space="preserve">Crime, Thriller | </v>
      </c>
      <c r="N212" t="str">
        <f t="shared" si="62"/>
        <v>1 April 2005 (USA)</v>
      </c>
      <c r="O212" t="str">
        <f t="shared" si="63"/>
        <v>1 April 2005</v>
      </c>
      <c r="P212" t="str">
        <f t="shared" si="64"/>
        <v xml:space="preserve"> (USA)</v>
      </c>
      <c r="Q212" t="str">
        <f t="shared" si="65"/>
        <v xml:space="preserve"> USA)</v>
      </c>
      <c r="R212" t="str">
        <f t="shared" si="66"/>
        <v xml:space="preserve"> USA</v>
      </c>
      <c r="S212" t="str">
        <f t="shared" si="67"/>
        <v>USA</v>
      </c>
      <c r="T212" t="s">
        <v>137</v>
      </c>
      <c r="U212" t="str">
        <f t="shared" si="68"/>
        <v>124</v>
      </c>
      <c r="V212" t="s">
        <v>2188</v>
      </c>
      <c r="W212" t="str">
        <f t="shared" si="69"/>
        <v>Writer: Frank Miller (graphic novels)</v>
      </c>
      <c r="X212" t="s">
        <v>2189</v>
      </c>
      <c r="Y212" t="s">
        <v>2190</v>
      </c>
      <c r="Z212" t="s">
        <v>2191</v>
      </c>
      <c r="AA212" t="s">
        <v>2192</v>
      </c>
      <c r="AB212" t="s">
        <v>832</v>
      </c>
      <c r="AC212" t="s">
        <v>2193</v>
      </c>
      <c r="AD212" s="1" t="str">
        <f t="shared" si="7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AE212" t="s">
        <v>2194</v>
      </c>
      <c r="AF212" s="1" t="str">
        <f t="shared" si="71"/>
        <v>http://www.imdb.com/title/tt0401792/</v>
      </c>
    </row>
    <row r="213" spans="1:32" x14ac:dyDescent="0.25">
      <c r="A213" t="s">
        <v>2195</v>
      </c>
      <c r="B213" t="str">
        <f t="shared" si="54"/>
        <v>The Truman Show</v>
      </c>
      <c r="C213" t="s">
        <v>2196</v>
      </c>
      <c r="D213" t="s">
        <v>2708</v>
      </c>
      <c r="E213" t="s">
        <v>2197</v>
      </c>
      <c r="F213" t="s">
        <v>3490</v>
      </c>
      <c r="G213" t="str">
        <f t="shared" si="55"/>
        <v xml:space="preserve">PG | </v>
      </c>
      <c r="H213" t="str">
        <f t="shared" si="56"/>
        <v>1h 43min | Drama | 5 June 1998 (USA)</v>
      </c>
      <c r="I213" t="str">
        <f t="shared" si="57"/>
        <v xml:space="preserve">1h 43min </v>
      </c>
      <c r="J213" t="str">
        <f t="shared" si="58"/>
        <v xml:space="preserve">1h 43min | </v>
      </c>
      <c r="K213" t="str">
        <f t="shared" si="59"/>
        <v>Drama | 5 June 1998 (USA)</v>
      </c>
      <c r="L213" t="str">
        <f t="shared" si="60"/>
        <v xml:space="preserve">Drama </v>
      </c>
      <c r="M213" t="str">
        <f t="shared" si="61"/>
        <v xml:space="preserve">Drama | </v>
      </c>
      <c r="N213" t="str">
        <f t="shared" si="62"/>
        <v>5 June 1998 (USA)</v>
      </c>
      <c r="O213" t="str">
        <f t="shared" si="63"/>
        <v>5 June 1998</v>
      </c>
      <c r="P213" t="str">
        <f t="shared" si="64"/>
        <v xml:space="preserve"> (USA)</v>
      </c>
      <c r="Q213" t="str">
        <f t="shared" si="65"/>
        <v xml:space="preserve"> USA)</v>
      </c>
      <c r="R213" t="str">
        <f t="shared" si="66"/>
        <v xml:space="preserve"> USA</v>
      </c>
      <c r="S213" t="str">
        <f t="shared" si="67"/>
        <v>USA</v>
      </c>
      <c r="T213" t="s">
        <v>877</v>
      </c>
      <c r="U213" t="str">
        <f t="shared" si="68"/>
        <v>103</v>
      </c>
      <c r="V213" t="s">
        <v>2198</v>
      </c>
      <c r="W213" t="str">
        <f t="shared" si="69"/>
        <v>Writer: Andrew Niccol</v>
      </c>
      <c r="X213" t="s">
        <v>2199</v>
      </c>
      <c r="Y213" t="s">
        <v>2200</v>
      </c>
      <c r="Z213" t="s">
        <v>2201</v>
      </c>
      <c r="AA213" t="s">
        <v>2202</v>
      </c>
      <c r="AB213" t="s">
        <v>123</v>
      </c>
      <c r="AC213" t="s">
        <v>2203</v>
      </c>
      <c r="AD213" s="1" t="str">
        <f t="shared" si="7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AE213" t="s">
        <v>2204</v>
      </c>
      <c r="AF213" s="1" t="str">
        <f t="shared" si="71"/>
        <v>http://www.imdb.com/title/tt0120382/</v>
      </c>
    </row>
    <row r="214" spans="1:32" x14ac:dyDescent="0.25">
      <c r="A214" t="s">
        <v>2205</v>
      </c>
      <c r="B214" t="str">
        <f t="shared" si="54"/>
        <v>The Terminator</v>
      </c>
      <c r="C214" t="s">
        <v>453</v>
      </c>
      <c r="D214" t="s">
        <v>2606</v>
      </c>
      <c r="E214" t="s">
        <v>2206</v>
      </c>
      <c r="F214" t="s">
        <v>3488</v>
      </c>
      <c r="G214" t="str">
        <f t="shared" si="55"/>
        <v xml:space="preserve">R | </v>
      </c>
      <c r="H214" t="str">
        <f t="shared" si="56"/>
        <v>1h 47min | Action, Sci-Fi | 26 October 1984 (USA)</v>
      </c>
      <c r="I214" t="str">
        <f t="shared" si="57"/>
        <v xml:space="preserve">1h 47min </v>
      </c>
      <c r="J214" t="str">
        <f t="shared" si="58"/>
        <v xml:space="preserve">1h 47min | </v>
      </c>
      <c r="K214" t="str">
        <f t="shared" si="59"/>
        <v>Action, Sci-Fi | 26 October 1984 (USA)</v>
      </c>
      <c r="L214" t="str">
        <f t="shared" si="60"/>
        <v xml:space="preserve">Action, Sci-Fi </v>
      </c>
      <c r="M214" t="str">
        <f t="shared" si="61"/>
        <v xml:space="preserve">Action, Sci-Fi | </v>
      </c>
      <c r="N214" t="str">
        <f t="shared" si="62"/>
        <v>26 October 1984 (USA)</v>
      </c>
      <c r="O214" t="str">
        <f t="shared" si="63"/>
        <v>26 October 1984</v>
      </c>
      <c r="P214" t="str">
        <f t="shared" si="64"/>
        <v xml:space="preserve"> (USA)</v>
      </c>
      <c r="Q214" t="str">
        <f t="shared" si="65"/>
        <v xml:space="preserve"> USA)</v>
      </c>
      <c r="R214" t="str">
        <f t="shared" si="66"/>
        <v xml:space="preserve"> USA</v>
      </c>
      <c r="S214" t="str">
        <f t="shared" si="67"/>
        <v>USA</v>
      </c>
      <c r="T214" t="s">
        <v>498</v>
      </c>
      <c r="U214" t="str">
        <f t="shared" si="68"/>
        <v>107</v>
      </c>
      <c r="V214" t="s">
        <v>2207</v>
      </c>
      <c r="W214" t="str">
        <f t="shared" si="69"/>
        <v>James Cameron, Gale Anne Hurd | 1 more credit Â»</v>
      </c>
      <c r="X214" t="s">
        <v>2208</v>
      </c>
      <c r="Y214" t="s">
        <v>2209</v>
      </c>
      <c r="Z214" t="s">
        <v>2210</v>
      </c>
      <c r="AA214" t="s">
        <v>2211</v>
      </c>
      <c r="AB214" t="s">
        <v>208</v>
      </c>
      <c r="AC214" t="s">
        <v>2212</v>
      </c>
      <c r="AD214" s="1" t="str">
        <f t="shared" si="7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AE214" t="s">
        <v>2213</v>
      </c>
      <c r="AF214" s="1" t="str">
        <f t="shared" si="71"/>
        <v>http://www.imdb.com/title/tt0088247/</v>
      </c>
    </row>
    <row r="215" spans="1:32" x14ac:dyDescent="0.25">
      <c r="A215" t="s">
        <v>2214</v>
      </c>
      <c r="B215" t="str">
        <f t="shared" si="54"/>
        <v>Twelve Monkeys</v>
      </c>
      <c r="C215" t="s">
        <v>2215</v>
      </c>
      <c r="D215" t="s">
        <v>2709</v>
      </c>
      <c r="E215" t="s">
        <v>2216</v>
      </c>
      <c r="F215" t="s">
        <v>3488</v>
      </c>
      <c r="G215" t="str">
        <f t="shared" si="55"/>
        <v xml:space="preserve">R | </v>
      </c>
      <c r="H215" t="str">
        <f t="shared" si="56"/>
        <v>2h 9min | Mystery, Sci-Fi, Thriller | 5 January 1996 (USA)</v>
      </c>
      <c r="I215" t="str">
        <f t="shared" si="57"/>
        <v xml:space="preserve">2h 9min </v>
      </c>
      <c r="J215" t="str">
        <f t="shared" si="58"/>
        <v xml:space="preserve">2h 9min | </v>
      </c>
      <c r="K215" t="str">
        <f t="shared" si="59"/>
        <v>Mystery, Sci-Fi, Thriller | 5 January 1996 (USA)</v>
      </c>
      <c r="L215" t="str">
        <f t="shared" si="60"/>
        <v xml:space="preserve">Mystery, Sci-Fi, Thriller </v>
      </c>
      <c r="M215" t="str">
        <f t="shared" si="61"/>
        <v xml:space="preserve">Mystery, Sci-Fi, Thriller | </v>
      </c>
      <c r="N215" t="str">
        <f t="shared" si="62"/>
        <v>5 January 1996 (USA)</v>
      </c>
      <c r="O215" t="str">
        <f t="shared" si="63"/>
        <v>5 January 1996</v>
      </c>
      <c r="P215" t="str">
        <f t="shared" si="64"/>
        <v xml:space="preserve"> (USA)</v>
      </c>
      <c r="Q215" t="str">
        <f t="shared" si="65"/>
        <v xml:space="preserve"> USA)</v>
      </c>
      <c r="R215" t="str">
        <f t="shared" si="66"/>
        <v xml:space="preserve"> USA</v>
      </c>
      <c r="S215" t="str">
        <f t="shared" si="67"/>
        <v>USA</v>
      </c>
      <c r="T215" t="s">
        <v>898</v>
      </c>
      <c r="U215" t="str">
        <f t="shared" si="68"/>
        <v>129</v>
      </c>
      <c r="V215" t="s">
        <v>2217</v>
      </c>
      <c r="W215" t="str">
        <f t="shared" si="69"/>
        <v>Chris Marker (film La JetÃ©e), David Webb Peoples (screenplay) (as David Peoples) | 1 more credit Â»</v>
      </c>
      <c r="X215" t="s">
        <v>2218</v>
      </c>
      <c r="Y215" t="s">
        <v>2219</v>
      </c>
      <c r="Z215" t="s">
        <v>2220</v>
      </c>
      <c r="AA215" t="s">
        <v>2221</v>
      </c>
      <c r="AB215" t="s">
        <v>2222</v>
      </c>
      <c r="AC215" t="s">
        <v>2223</v>
      </c>
      <c r="AD215" s="1" t="str">
        <f t="shared" si="7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AE215" t="s">
        <v>2224</v>
      </c>
      <c r="AF215" s="1" t="str">
        <f t="shared" si="71"/>
        <v>http://www.imdb.com/title/tt0114746/</v>
      </c>
    </row>
    <row r="216" spans="1:32" x14ac:dyDescent="0.25">
      <c r="A216" t="s">
        <v>2225</v>
      </c>
      <c r="B216" t="str">
        <f t="shared" si="54"/>
        <v>Strangers on a Train</v>
      </c>
      <c r="C216" t="s">
        <v>387</v>
      </c>
      <c r="D216" t="s">
        <v>2603</v>
      </c>
      <c r="E216" t="s">
        <v>2226</v>
      </c>
      <c r="F216" t="s">
        <v>3493</v>
      </c>
      <c r="G216" t="str">
        <f t="shared" si="55"/>
        <v xml:space="preserve">Approved | </v>
      </c>
      <c r="H216" t="str">
        <f t="shared" si="56"/>
        <v>1h 41min | Crime, Film-Noir, Thriller | 30 June 1951 (USA)</v>
      </c>
      <c r="I216" t="str">
        <f t="shared" si="57"/>
        <v xml:space="preserve">1h 41min </v>
      </c>
      <c r="J216" t="str">
        <f t="shared" si="58"/>
        <v xml:space="preserve">1h 41min | </v>
      </c>
      <c r="K216" t="str">
        <f t="shared" si="59"/>
        <v>Crime, Film-Noir, Thriller | 30 June 1951 (USA)</v>
      </c>
      <c r="L216" t="str">
        <f t="shared" si="60"/>
        <v xml:space="preserve">Crime, Film-Noir, Thriller </v>
      </c>
      <c r="M216" t="str">
        <f t="shared" si="61"/>
        <v xml:space="preserve">Crime, Film-Noir, Thriller | </v>
      </c>
      <c r="N216" t="str">
        <f t="shared" si="62"/>
        <v>30 June 1951 (USA)</v>
      </c>
      <c r="O216" t="str">
        <f t="shared" si="63"/>
        <v>30 June 1951</v>
      </c>
      <c r="P216" t="str">
        <f t="shared" si="64"/>
        <v xml:space="preserve"> (USA)</v>
      </c>
      <c r="Q216" t="str">
        <f t="shared" si="65"/>
        <v xml:space="preserve"> USA)</v>
      </c>
      <c r="R216" t="str">
        <f t="shared" si="66"/>
        <v xml:space="preserve"> USA</v>
      </c>
      <c r="S216" t="str">
        <f t="shared" si="67"/>
        <v>USA</v>
      </c>
      <c r="T216" t="s">
        <v>2227</v>
      </c>
      <c r="U216" t="str">
        <f t="shared" si="68"/>
        <v>101</v>
      </c>
      <c r="V216" t="s">
        <v>2228</v>
      </c>
      <c r="W216" t="str">
        <f t="shared" si="69"/>
        <v>Raymond Chandler (screen play), Czenzi Ormonde (screen play) | 2 more credits Â»</v>
      </c>
      <c r="X216" t="s">
        <v>2229</v>
      </c>
      <c r="Y216" t="s">
        <v>2230</v>
      </c>
      <c r="Z216" t="s">
        <v>194</v>
      </c>
      <c r="AA216" t="s">
        <v>2231</v>
      </c>
      <c r="AB216" t="s">
        <v>1986</v>
      </c>
      <c r="AC216" t="s">
        <v>2232</v>
      </c>
      <c r="AD216" s="1" t="str">
        <f t="shared" si="7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AE216" t="s">
        <v>2233</v>
      </c>
      <c r="AF216" s="1" t="str">
        <f t="shared" si="71"/>
        <v>http://www.imdb.com/title/tt0044079/</v>
      </c>
    </row>
    <row r="217" spans="1:32" x14ac:dyDescent="0.25">
      <c r="A217" t="s">
        <v>2234</v>
      </c>
      <c r="B217" t="str">
        <f t="shared" si="54"/>
        <v>Monsters, Inc.</v>
      </c>
      <c r="C217" t="s">
        <v>2235</v>
      </c>
      <c r="D217" t="s">
        <v>2733</v>
      </c>
      <c r="E217" t="s">
        <v>2236</v>
      </c>
      <c r="F217" t="s">
        <v>3494</v>
      </c>
      <c r="G217" t="str">
        <f t="shared" si="55"/>
        <v xml:space="preserve">G | </v>
      </c>
      <c r="H217" t="str">
        <f t="shared" si="56"/>
        <v>1h 32min | Animation, Adventure, Comedy | 2 November 2001 (USA)</v>
      </c>
      <c r="I217" t="str">
        <f t="shared" si="57"/>
        <v xml:space="preserve">1h 32min </v>
      </c>
      <c r="J217" t="str">
        <f t="shared" si="58"/>
        <v xml:space="preserve">1h 32min | </v>
      </c>
      <c r="K217" t="str">
        <f t="shared" si="59"/>
        <v>Animation, Adventure, Comedy | 2 November 2001 (USA)</v>
      </c>
      <c r="L217" t="str">
        <f t="shared" si="60"/>
        <v xml:space="preserve">Animation, Adventure, Comedy </v>
      </c>
      <c r="M217" t="str">
        <f t="shared" si="61"/>
        <v xml:space="preserve">Animation, Adventure, Comedy | </v>
      </c>
      <c r="N217" t="str">
        <f t="shared" si="62"/>
        <v>2 November 2001 (USA)</v>
      </c>
      <c r="O217" t="str">
        <f t="shared" si="63"/>
        <v>2 November 2001</v>
      </c>
      <c r="P217" t="str">
        <f t="shared" si="64"/>
        <v xml:space="preserve"> (USA)</v>
      </c>
      <c r="Q217" t="str">
        <f t="shared" si="65"/>
        <v xml:space="preserve"> USA)</v>
      </c>
      <c r="R217" t="str">
        <f t="shared" si="66"/>
        <v xml:space="preserve"> USA</v>
      </c>
      <c r="S217" t="str">
        <f t="shared" si="67"/>
        <v>USA</v>
      </c>
      <c r="T217" t="s">
        <v>1753</v>
      </c>
      <c r="U217" t="str">
        <f t="shared" si="68"/>
        <v>92</v>
      </c>
      <c r="V217" t="s">
        <v>2237</v>
      </c>
      <c r="W217" t="str">
        <f t="shared" si="69"/>
        <v>Pete Docter (original story by), Jill Culton (original story by) | 4 more credits Â»</v>
      </c>
      <c r="X217" t="s">
        <v>2238</v>
      </c>
      <c r="Y217" t="s">
        <v>2239</v>
      </c>
      <c r="Z217" t="s">
        <v>2240</v>
      </c>
      <c r="AA217" t="s">
        <v>2241</v>
      </c>
      <c r="AB217" t="s">
        <v>883</v>
      </c>
      <c r="AC217" t="s">
        <v>2242</v>
      </c>
      <c r="AD217" s="1" t="str">
        <f t="shared" si="7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AE217" t="s">
        <v>2243</v>
      </c>
      <c r="AF217" s="1" t="str">
        <f t="shared" si="71"/>
        <v>http://www.imdb.com/title/tt0198781/</v>
      </c>
    </row>
    <row r="218" spans="1:32" x14ac:dyDescent="0.25">
      <c r="A218" t="s">
        <v>2244</v>
      </c>
      <c r="B218" t="str">
        <f t="shared" si="54"/>
        <v>Groundhog Day</v>
      </c>
      <c r="C218" t="s">
        <v>2245</v>
      </c>
      <c r="D218" t="s">
        <v>2710</v>
      </c>
      <c r="E218" t="s">
        <v>2246</v>
      </c>
      <c r="F218" t="s">
        <v>3490</v>
      </c>
      <c r="G218" t="str">
        <f t="shared" si="55"/>
        <v xml:space="preserve">PG | </v>
      </c>
      <c r="H218" t="str">
        <f t="shared" si="56"/>
        <v>1h 41min | Comedy, Drama, Fantasy | 12 February 1993 (USA)</v>
      </c>
      <c r="I218" t="str">
        <f t="shared" si="57"/>
        <v xml:space="preserve">1h 41min </v>
      </c>
      <c r="J218" t="str">
        <f t="shared" si="58"/>
        <v xml:space="preserve">1h 41min | </v>
      </c>
      <c r="K218" t="str">
        <f t="shared" si="59"/>
        <v>Comedy, Drama, Fantasy | 12 February 1993 (USA)</v>
      </c>
      <c r="L218" t="str">
        <f t="shared" si="60"/>
        <v xml:space="preserve">Comedy, Drama, Fantasy </v>
      </c>
      <c r="M218" t="str">
        <f t="shared" si="61"/>
        <v xml:space="preserve">Comedy, Drama, Fantasy | </v>
      </c>
      <c r="N218" t="str">
        <f t="shared" si="62"/>
        <v>12 February 1993 (USA)</v>
      </c>
      <c r="O218" t="str">
        <f t="shared" si="63"/>
        <v>12 February 1993</v>
      </c>
      <c r="P218" t="str">
        <f t="shared" si="64"/>
        <v xml:space="preserve"> (USA)</v>
      </c>
      <c r="Q218" t="str">
        <f t="shared" si="65"/>
        <v xml:space="preserve"> USA)</v>
      </c>
      <c r="R218" t="str">
        <f t="shared" si="66"/>
        <v xml:space="preserve"> USA</v>
      </c>
      <c r="S218" t="str">
        <f t="shared" si="67"/>
        <v>USA</v>
      </c>
      <c r="T218" t="s">
        <v>2227</v>
      </c>
      <c r="U218" t="str">
        <f t="shared" si="68"/>
        <v>101</v>
      </c>
      <c r="V218" t="s">
        <v>2247</v>
      </c>
      <c r="W218" t="str">
        <f t="shared" si="69"/>
        <v>Danny Rubin (screenplay), Harold Ramis (screenplay) | 1 more credit Â»</v>
      </c>
      <c r="X218" t="s">
        <v>2248</v>
      </c>
      <c r="Y218" t="s">
        <v>2249</v>
      </c>
      <c r="Z218" t="s">
        <v>87</v>
      </c>
      <c r="AA218" t="s">
        <v>2250</v>
      </c>
      <c r="AB218" t="s">
        <v>2251</v>
      </c>
      <c r="AC218" t="s">
        <v>2252</v>
      </c>
      <c r="AD218" s="1" t="str">
        <f t="shared" si="7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AE218" t="s">
        <v>2253</v>
      </c>
      <c r="AF218" s="1" t="str">
        <f t="shared" si="71"/>
        <v>http://www.imdb.com/title/tt0107048/</v>
      </c>
    </row>
    <row r="219" spans="1:32" x14ac:dyDescent="0.25">
      <c r="A219" t="s">
        <v>2254</v>
      </c>
      <c r="B219" t="str">
        <f t="shared" si="54"/>
        <v>Harry Potter and the Deathly Hallows: Part 2</v>
      </c>
      <c r="C219" t="s">
        <v>2255</v>
      </c>
      <c r="D219" t="s">
        <v>2711</v>
      </c>
      <c r="E219" t="s">
        <v>2256</v>
      </c>
      <c r="F219" t="s">
        <v>3489</v>
      </c>
      <c r="G219" t="str">
        <f t="shared" si="55"/>
        <v xml:space="preserve">PG-13 | </v>
      </c>
      <c r="H219" t="str">
        <f t="shared" si="56"/>
        <v>2h 10min | Adventure, Drama, Fantasy | 15 July 2011 (USA)</v>
      </c>
      <c r="I219" t="str">
        <f t="shared" si="57"/>
        <v xml:space="preserve">2h 10min </v>
      </c>
      <c r="J219" t="str">
        <f t="shared" si="58"/>
        <v xml:space="preserve">2h 10min | </v>
      </c>
      <c r="K219" t="str">
        <f t="shared" si="59"/>
        <v>Adventure, Drama, Fantasy | 15 July 2011 (USA)</v>
      </c>
      <c r="L219" t="str">
        <f t="shared" si="60"/>
        <v xml:space="preserve">Adventure, Drama, Fantasy </v>
      </c>
      <c r="M219" t="str">
        <f t="shared" si="61"/>
        <v xml:space="preserve">Adventure, Drama, Fantasy | </v>
      </c>
      <c r="N219" t="str">
        <f t="shared" si="62"/>
        <v>15 July 2011 (USA)</v>
      </c>
      <c r="O219" t="str">
        <f t="shared" si="63"/>
        <v>15 July 2011</v>
      </c>
      <c r="P219" t="str">
        <f t="shared" si="64"/>
        <v xml:space="preserve"> (USA)</v>
      </c>
      <c r="Q219" t="str">
        <f t="shared" si="65"/>
        <v xml:space="preserve"> USA)</v>
      </c>
      <c r="R219" t="str">
        <f t="shared" si="66"/>
        <v xml:space="preserve"> USA</v>
      </c>
      <c r="S219" t="str">
        <f t="shared" si="67"/>
        <v>USA</v>
      </c>
      <c r="T219" t="s">
        <v>235</v>
      </c>
      <c r="U219" t="str">
        <f t="shared" si="68"/>
        <v>130</v>
      </c>
      <c r="V219" t="s">
        <v>2257</v>
      </c>
      <c r="W219" t="str">
        <f t="shared" si="69"/>
        <v>Steve Kloves (screenplay), J.K. Rowling (novel)</v>
      </c>
      <c r="X219" t="s">
        <v>2258</v>
      </c>
      <c r="Y219" t="s">
        <v>2259</v>
      </c>
      <c r="Z219" t="s">
        <v>2260</v>
      </c>
      <c r="AA219" t="s">
        <v>2261</v>
      </c>
      <c r="AB219" t="s">
        <v>2262</v>
      </c>
      <c r="AC219" t="s">
        <v>2263</v>
      </c>
      <c r="AD219" s="1" t="str">
        <f t="shared" si="7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AE219" t="s">
        <v>2264</v>
      </c>
      <c r="AF219" s="1" t="str">
        <f t="shared" si="71"/>
        <v>http://www.imdb.com/title/tt1201607/</v>
      </c>
    </row>
    <row r="220" spans="1:32" x14ac:dyDescent="0.25">
      <c r="A220" t="s">
        <v>2265</v>
      </c>
      <c r="B220" t="str">
        <f t="shared" si="54"/>
        <v>The Martian</v>
      </c>
      <c r="C220" t="s">
        <v>518</v>
      </c>
      <c r="D220" t="s">
        <v>2609</v>
      </c>
      <c r="E220" t="s">
        <v>2266</v>
      </c>
      <c r="F220" t="s">
        <v>3489</v>
      </c>
      <c r="G220" t="str">
        <f t="shared" si="55"/>
        <v xml:space="preserve">PG-13 | </v>
      </c>
      <c r="H220" t="str">
        <f t="shared" si="56"/>
        <v>2h 24min | Adventure, Drama, Sci-Fi | 2 October 2015 (USA)</v>
      </c>
      <c r="I220" t="str">
        <f t="shared" si="57"/>
        <v xml:space="preserve">2h 24min </v>
      </c>
      <c r="J220" t="str">
        <f t="shared" si="58"/>
        <v xml:space="preserve">2h 24min | </v>
      </c>
      <c r="K220" t="str">
        <f t="shared" si="59"/>
        <v>Adventure, Drama, Sci-Fi | 2 October 2015 (USA)</v>
      </c>
      <c r="L220" t="str">
        <f t="shared" si="60"/>
        <v xml:space="preserve">Adventure, Drama, Sci-Fi </v>
      </c>
      <c r="M220" t="str">
        <f t="shared" si="61"/>
        <v xml:space="preserve">Adventure, Drama, Sci-Fi | </v>
      </c>
      <c r="N220" t="str">
        <f t="shared" si="62"/>
        <v>2 October 2015 (USA)</v>
      </c>
      <c r="O220" t="str">
        <f t="shared" si="63"/>
        <v>2 October 2015</v>
      </c>
      <c r="P220" t="str">
        <f t="shared" si="64"/>
        <v xml:space="preserve"> (USA)</v>
      </c>
      <c r="Q220" t="str">
        <f t="shared" si="65"/>
        <v xml:space="preserve"> USA)</v>
      </c>
      <c r="R220" t="str">
        <f t="shared" si="66"/>
        <v xml:space="preserve"> USA</v>
      </c>
      <c r="S220" t="str">
        <f t="shared" si="67"/>
        <v>USA</v>
      </c>
      <c r="T220" t="s">
        <v>637</v>
      </c>
      <c r="U220" t="str">
        <f t="shared" si="68"/>
        <v>144</v>
      </c>
      <c r="V220" t="s">
        <v>2267</v>
      </c>
      <c r="W220" t="str">
        <f t="shared" si="69"/>
        <v>Drew Goddard (screenplay), Andy Weir (book)</v>
      </c>
      <c r="X220" t="s">
        <v>2268</v>
      </c>
      <c r="Y220" t="s">
        <v>2269</v>
      </c>
      <c r="Z220" t="s">
        <v>2270</v>
      </c>
      <c r="AA220" t="s">
        <v>2271</v>
      </c>
      <c r="AB220" t="s">
        <v>350</v>
      </c>
      <c r="AC220" t="s">
        <v>2272</v>
      </c>
      <c r="AD220" s="1" t="str">
        <f t="shared" si="7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AE220" t="s">
        <v>2273</v>
      </c>
      <c r="AF220" s="1" t="str">
        <f t="shared" si="71"/>
        <v>http://www.imdb.com/title/tt3659388/</v>
      </c>
    </row>
    <row r="221" spans="1:32" x14ac:dyDescent="0.25">
      <c r="A221" t="s">
        <v>2274</v>
      </c>
      <c r="B221" t="str">
        <f t="shared" si="54"/>
        <v>Infernal Affairs</v>
      </c>
      <c r="C221" t="s">
        <v>2275</v>
      </c>
      <c r="D221" t="s">
        <v>2712</v>
      </c>
      <c r="E221" t="s">
        <v>2276</v>
      </c>
      <c r="F221" t="s">
        <v>3488</v>
      </c>
      <c r="G221" t="str">
        <f t="shared" si="55"/>
        <v xml:space="preserve">R | </v>
      </c>
      <c r="H221" t="str">
        <f t="shared" si="56"/>
        <v>1h 41min | Crime, Mystery, Thriller | 12 December 2002 (Hong Kong)</v>
      </c>
      <c r="I221" t="str">
        <f t="shared" si="57"/>
        <v xml:space="preserve">1h 41min </v>
      </c>
      <c r="J221" t="str">
        <f t="shared" si="58"/>
        <v xml:space="preserve">1h 41min | </v>
      </c>
      <c r="K221" t="str">
        <f t="shared" si="59"/>
        <v>Crime, Mystery, Thriller | 12 December 2002 (Hong Kong)</v>
      </c>
      <c r="L221" t="str">
        <f t="shared" si="60"/>
        <v xml:space="preserve">Crime, Mystery, Thriller </v>
      </c>
      <c r="M221" t="str">
        <f t="shared" si="61"/>
        <v xml:space="preserve">Crime, Mystery, Thriller | </v>
      </c>
      <c r="N221" t="str">
        <f t="shared" si="62"/>
        <v>12 December 2002 (Hong Kong)</v>
      </c>
      <c r="O221" t="str">
        <f t="shared" si="63"/>
        <v>12 December 2002</v>
      </c>
      <c r="P221" t="str">
        <f t="shared" si="64"/>
        <v xml:space="preserve"> (Hong Kong)</v>
      </c>
      <c r="Q221" t="str">
        <f t="shared" si="65"/>
        <v xml:space="preserve"> Hong Kong)</v>
      </c>
      <c r="R221" t="str">
        <f t="shared" si="66"/>
        <v xml:space="preserve"> Hong Kong</v>
      </c>
      <c r="S221" t="str">
        <f t="shared" si="67"/>
        <v>HongKong</v>
      </c>
      <c r="T221" t="s">
        <v>2227</v>
      </c>
      <c r="U221" t="str">
        <f t="shared" si="68"/>
        <v>101</v>
      </c>
      <c r="V221" t="s">
        <v>2277</v>
      </c>
      <c r="W221" t="str">
        <f t="shared" si="69"/>
        <v>Alan Mak, Felix Chong</v>
      </c>
      <c r="X221" t="s">
        <v>2278</v>
      </c>
      <c r="Y221" t="s">
        <v>2279</v>
      </c>
      <c r="Z221" t="s">
        <v>2280</v>
      </c>
      <c r="AA221" t="s">
        <v>2281</v>
      </c>
      <c r="AB221" t="s">
        <v>2282</v>
      </c>
      <c r="AC221" t="s">
        <v>2283</v>
      </c>
      <c r="AD221" s="1" t="str">
        <f t="shared" si="7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AE221" t="s">
        <v>2284</v>
      </c>
      <c r="AF221" s="1" t="str">
        <f t="shared" si="71"/>
        <v>http://www.imdb.com/title/tt0338564/</v>
      </c>
    </row>
    <row r="222" spans="1:32" x14ac:dyDescent="0.25">
      <c r="A222" t="s">
        <v>2285</v>
      </c>
      <c r="B222" t="str">
        <f t="shared" si="54"/>
        <v>Jaws</v>
      </c>
      <c r="C222" t="s">
        <v>58</v>
      </c>
      <c r="D222" t="s">
        <v>2581</v>
      </c>
      <c r="E222" t="s">
        <v>2286</v>
      </c>
      <c r="F222" t="s">
        <v>3490</v>
      </c>
      <c r="G222" t="str">
        <f t="shared" si="55"/>
        <v xml:space="preserve">PG | </v>
      </c>
      <c r="H222" t="str">
        <f t="shared" si="56"/>
        <v>2h 4min | Adventure, Drama, Thriller | 20 June 1975 (USA)</v>
      </c>
      <c r="I222" t="str">
        <f t="shared" si="57"/>
        <v xml:space="preserve">2h 4min </v>
      </c>
      <c r="J222" t="str">
        <f t="shared" si="58"/>
        <v xml:space="preserve">2h 4min | </v>
      </c>
      <c r="K222" t="str">
        <f t="shared" si="59"/>
        <v>Adventure, Drama, Thriller | 20 June 1975 (USA)</v>
      </c>
      <c r="L222" t="str">
        <f t="shared" si="60"/>
        <v xml:space="preserve">Adventure, Drama, Thriller </v>
      </c>
      <c r="M222" t="str">
        <f t="shared" si="61"/>
        <v xml:space="preserve">Adventure, Drama, Thriller | </v>
      </c>
      <c r="N222" t="str">
        <f t="shared" si="62"/>
        <v>20 June 1975 (USA)</v>
      </c>
      <c r="O222" t="str">
        <f t="shared" si="63"/>
        <v>20 June 1975</v>
      </c>
      <c r="P222" t="str">
        <f t="shared" si="64"/>
        <v xml:space="preserve"> (USA)</v>
      </c>
      <c r="Q222" t="str">
        <f t="shared" si="65"/>
        <v xml:space="preserve"> USA)</v>
      </c>
      <c r="R222" t="str">
        <f t="shared" si="66"/>
        <v xml:space="preserve"> USA</v>
      </c>
      <c r="S222" t="str">
        <f t="shared" si="67"/>
        <v>USA</v>
      </c>
      <c r="T222" t="s">
        <v>137</v>
      </c>
      <c r="U222" t="str">
        <f t="shared" si="68"/>
        <v>124</v>
      </c>
      <c r="V222" t="s">
        <v>2287</v>
      </c>
      <c r="W222" t="str">
        <f t="shared" si="69"/>
        <v>Peter Benchley (screenplay), Carl Gottlieb (screenplay) | 1 more credit Â»</v>
      </c>
      <c r="X222" t="s">
        <v>2288</v>
      </c>
      <c r="Y222" t="s">
        <v>2289</v>
      </c>
      <c r="Z222" t="s">
        <v>2290</v>
      </c>
      <c r="AA222" t="s">
        <v>2291</v>
      </c>
      <c r="AB222" t="s">
        <v>1870</v>
      </c>
      <c r="AC222" t="s">
        <v>2292</v>
      </c>
      <c r="AD222" s="1" t="str">
        <f t="shared" si="7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AE222" t="s">
        <v>2293</v>
      </c>
      <c r="AF222" s="1" t="str">
        <f t="shared" si="71"/>
        <v>http://www.imdb.com/title/tt0073195/</v>
      </c>
    </row>
    <row r="223" spans="1:32" x14ac:dyDescent="0.25">
      <c r="A223" t="s">
        <v>2294</v>
      </c>
      <c r="B223" t="str">
        <f t="shared" si="54"/>
        <v>The Battle of Algiers</v>
      </c>
      <c r="C223" t="s">
        <v>2295</v>
      </c>
      <c r="D223" t="s">
        <v>2713</v>
      </c>
      <c r="E223" t="s">
        <v>2296</v>
      </c>
      <c r="F223" t="s">
        <v>3497</v>
      </c>
      <c r="G223" t="str">
        <f t="shared" si="55"/>
        <v xml:space="preserve">Not Rated | </v>
      </c>
      <c r="H223" t="str">
        <f t="shared" si="56"/>
        <v>2h 1min | Drama, War | 20 September 1967 (USA)</v>
      </c>
      <c r="I223" t="str">
        <f t="shared" si="57"/>
        <v xml:space="preserve">2h 1min </v>
      </c>
      <c r="J223" t="str">
        <f t="shared" si="58"/>
        <v xml:space="preserve">2h 1min | </v>
      </c>
      <c r="K223" t="str">
        <f t="shared" si="59"/>
        <v>Drama, War | 20 September 1967 (USA)</v>
      </c>
      <c r="L223" t="str">
        <f t="shared" si="60"/>
        <v xml:space="preserve">Drama, War </v>
      </c>
      <c r="M223" t="str">
        <f t="shared" si="61"/>
        <v xml:space="preserve">Drama, War | </v>
      </c>
      <c r="N223" t="str">
        <f t="shared" si="62"/>
        <v>20 September 1967 (USA)</v>
      </c>
      <c r="O223" t="str">
        <f t="shared" si="63"/>
        <v>20 September 1967</v>
      </c>
      <c r="P223" t="str">
        <f t="shared" si="64"/>
        <v xml:space="preserve"> (USA)</v>
      </c>
      <c r="Q223" t="str">
        <f t="shared" si="65"/>
        <v xml:space="preserve"> USA)</v>
      </c>
      <c r="R223" t="str">
        <f t="shared" si="66"/>
        <v xml:space="preserve"> USA</v>
      </c>
      <c r="S223" t="str">
        <f t="shared" si="67"/>
        <v>USA</v>
      </c>
      <c r="T223" t="s">
        <v>225</v>
      </c>
      <c r="U223" t="str">
        <f t="shared" si="68"/>
        <v>121</v>
      </c>
      <c r="V223" t="s">
        <v>2297</v>
      </c>
      <c r="W223" t="str">
        <f t="shared" si="69"/>
        <v>Franco Solinas, Franco Solinas (story) (as F. Solinas) | 1 more credit Â»</v>
      </c>
      <c r="X223" t="s">
        <v>2298</v>
      </c>
      <c r="Y223" t="s">
        <v>2299</v>
      </c>
      <c r="Z223" t="s">
        <v>2300</v>
      </c>
      <c r="AA223" t="s">
        <v>2301</v>
      </c>
      <c r="AB223" t="s">
        <v>538</v>
      </c>
      <c r="AC223" t="s">
        <v>2302</v>
      </c>
      <c r="AD223" s="1" t="str">
        <f t="shared" si="7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AE223" t="s">
        <v>2303</v>
      </c>
      <c r="AF223" s="1" t="str">
        <f t="shared" si="71"/>
        <v>http://www.imdb.com/title/tt0058946/</v>
      </c>
    </row>
    <row r="224" spans="1:32" x14ac:dyDescent="0.25">
      <c r="A224" t="s">
        <v>2304</v>
      </c>
      <c r="B224" t="str">
        <f t="shared" si="54"/>
        <v>Barry Lyndon</v>
      </c>
      <c r="C224" t="s">
        <v>552</v>
      </c>
      <c r="D224" t="s">
        <v>2611</v>
      </c>
      <c r="E224" t="s">
        <v>2305</v>
      </c>
      <c r="F224" t="s">
        <v>3490</v>
      </c>
      <c r="G224" t="str">
        <f t="shared" si="55"/>
        <v xml:space="preserve">PG | </v>
      </c>
      <c r="H224" t="str">
        <f t="shared" si="56"/>
        <v>3h 4min | Adventure, Drama, History | 18 December 1975 (USA)</v>
      </c>
      <c r="I224" t="str">
        <f t="shared" si="57"/>
        <v xml:space="preserve">3h 4min </v>
      </c>
      <c r="J224" t="str">
        <f t="shared" si="58"/>
        <v xml:space="preserve">3h 4min | </v>
      </c>
      <c r="K224" t="str">
        <f t="shared" si="59"/>
        <v>Adventure, Drama, History | 18 December 1975 (USA)</v>
      </c>
      <c r="L224" t="str">
        <f t="shared" si="60"/>
        <v xml:space="preserve">Adventure, Drama, History </v>
      </c>
      <c r="M224" t="str">
        <f t="shared" si="61"/>
        <v xml:space="preserve">Adventure, Drama, History | </v>
      </c>
      <c r="N224" t="str">
        <f t="shared" si="62"/>
        <v>18 December 1975 (USA)</v>
      </c>
      <c r="O224" t="str">
        <f t="shared" si="63"/>
        <v>18 December 1975</v>
      </c>
      <c r="P224" t="str">
        <f t="shared" si="64"/>
        <v xml:space="preserve"> (USA)</v>
      </c>
      <c r="Q224" t="str">
        <f t="shared" si="65"/>
        <v xml:space="preserve"> USA)</v>
      </c>
      <c r="R224" t="str">
        <f t="shared" si="66"/>
        <v xml:space="preserve"> USA</v>
      </c>
      <c r="S224" t="str">
        <f t="shared" si="67"/>
        <v>USA</v>
      </c>
      <c r="T224" t="s">
        <v>2306</v>
      </c>
      <c r="U224" t="str">
        <f t="shared" si="68"/>
        <v>184</v>
      </c>
      <c r="V224" t="s">
        <v>2307</v>
      </c>
      <c r="W224" t="str">
        <f t="shared" si="69"/>
        <v>Stanley Kubrick (written for the screen by), William Makepeace Thackeray (novel)</v>
      </c>
      <c r="X224" t="s">
        <v>2308</v>
      </c>
      <c r="Y224" t="s">
        <v>2309</v>
      </c>
      <c r="Z224" t="s">
        <v>87</v>
      </c>
      <c r="AA224" t="s">
        <v>2310</v>
      </c>
      <c r="AB224" t="s">
        <v>2311</v>
      </c>
      <c r="AC224" t="s">
        <v>2312</v>
      </c>
      <c r="AD224" s="1" t="str">
        <f t="shared" si="7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AE224" t="s">
        <v>2313</v>
      </c>
      <c r="AF224" s="1" t="str">
        <f t="shared" si="71"/>
        <v>http://www.imdb.com/title/tt0072684/</v>
      </c>
    </row>
    <row r="225" spans="1:32" x14ac:dyDescent="0.25">
      <c r="A225" t="s">
        <v>2314</v>
      </c>
      <c r="B225" t="str">
        <f t="shared" si="54"/>
        <v>La Haine</v>
      </c>
      <c r="C225" t="s">
        <v>2315</v>
      </c>
      <c r="D225" t="s">
        <v>2714</v>
      </c>
      <c r="E225" t="s">
        <v>2316</v>
      </c>
      <c r="F225" t="s">
        <v>3497</v>
      </c>
      <c r="G225" t="str">
        <f t="shared" si="55"/>
        <v xml:space="preserve">Not Rated | </v>
      </c>
      <c r="H225" t="str">
        <f t="shared" si="56"/>
        <v>1h 38min | Crime, Drama | 23 February 1996 (USA)</v>
      </c>
      <c r="I225" t="str">
        <f t="shared" si="57"/>
        <v xml:space="preserve">1h 38min </v>
      </c>
      <c r="J225" t="str">
        <f t="shared" si="58"/>
        <v xml:space="preserve">1h 38min | </v>
      </c>
      <c r="K225" t="str">
        <f t="shared" si="59"/>
        <v>Crime, Drama | 23 February 1996 (USA)</v>
      </c>
      <c r="L225" t="str">
        <f t="shared" si="60"/>
        <v xml:space="preserve">Crime, Drama </v>
      </c>
      <c r="M225" t="str">
        <f t="shared" si="61"/>
        <v xml:space="preserve">Crime, Drama | </v>
      </c>
      <c r="N225" t="str">
        <f t="shared" si="62"/>
        <v>23 February 1996 (USA)</v>
      </c>
      <c r="O225" t="str">
        <f t="shared" si="63"/>
        <v>23 February 1996</v>
      </c>
      <c r="P225" t="str">
        <f t="shared" si="64"/>
        <v xml:space="preserve"> (USA)</v>
      </c>
      <c r="Q225" t="str">
        <f t="shared" si="65"/>
        <v xml:space="preserve"> USA)</v>
      </c>
      <c r="R225" t="str">
        <f t="shared" si="66"/>
        <v xml:space="preserve"> USA</v>
      </c>
      <c r="S225" t="str">
        <f t="shared" si="67"/>
        <v>USA</v>
      </c>
      <c r="T225" t="s">
        <v>679</v>
      </c>
      <c r="U225" t="str">
        <f t="shared" si="68"/>
        <v>98</v>
      </c>
      <c r="V225" t="s">
        <v>2317</v>
      </c>
      <c r="W225" t="str">
        <f t="shared" si="69"/>
        <v>Writer: Mathieu Kassovitz</v>
      </c>
      <c r="X225" t="s">
        <v>2318</v>
      </c>
      <c r="Y225" t="s">
        <v>2319</v>
      </c>
      <c r="Z225" t="s">
        <v>2320</v>
      </c>
      <c r="AA225" t="s">
        <v>2321</v>
      </c>
      <c r="AB225" t="s">
        <v>21</v>
      </c>
      <c r="AC225" t="s">
        <v>2322</v>
      </c>
      <c r="AD225" s="1" t="str">
        <f t="shared" si="7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AE225" t="s">
        <v>2323</v>
      </c>
      <c r="AF225" s="1" t="str">
        <f t="shared" si="71"/>
        <v>http://www.imdb.com/title/tt0113247/</v>
      </c>
    </row>
    <row r="226" spans="1:32" x14ac:dyDescent="0.25">
      <c r="A226" t="s">
        <v>2324</v>
      </c>
      <c r="B226" t="str">
        <f t="shared" si="54"/>
        <v>Dog Day Afternoon</v>
      </c>
      <c r="C226" t="s">
        <v>81</v>
      </c>
      <c r="D226" t="s">
        <v>2583</v>
      </c>
      <c r="E226" t="s">
        <v>2325</v>
      </c>
      <c r="F226" t="s">
        <v>3488</v>
      </c>
      <c r="G226" t="str">
        <f t="shared" si="55"/>
        <v xml:space="preserve">R | </v>
      </c>
      <c r="H226" t="str">
        <f t="shared" si="56"/>
        <v>2h 5min | Crime, Drama | 21 September 1975 (USA)</v>
      </c>
      <c r="I226" t="str">
        <f t="shared" si="57"/>
        <v xml:space="preserve">2h 5min </v>
      </c>
      <c r="J226" t="str">
        <f t="shared" si="58"/>
        <v xml:space="preserve">2h 5min | </v>
      </c>
      <c r="K226" t="str">
        <f t="shared" si="59"/>
        <v>Crime, Drama | 21 September 1975 (USA)</v>
      </c>
      <c r="L226" t="str">
        <f t="shared" si="60"/>
        <v xml:space="preserve">Crime, Drama </v>
      </c>
      <c r="M226" t="str">
        <f t="shared" si="61"/>
        <v xml:space="preserve">Crime, Drama | </v>
      </c>
      <c r="N226" t="str">
        <f t="shared" si="62"/>
        <v>21 September 1975 (USA)</v>
      </c>
      <c r="O226" t="str">
        <f t="shared" si="63"/>
        <v>21 September 1975</v>
      </c>
      <c r="P226" t="str">
        <f t="shared" si="64"/>
        <v xml:space="preserve"> (USA)</v>
      </c>
      <c r="Q226" t="str">
        <f t="shared" si="65"/>
        <v xml:space="preserve"> USA)</v>
      </c>
      <c r="R226" t="str">
        <f t="shared" si="66"/>
        <v xml:space="preserve"> USA</v>
      </c>
      <c r="S226" t="str">
        <f t="shared" si="67"/>
        <v>USA</v>
      </c>
      <c r="T226" t="s">
        <v>323</v>
      </c>
      <c r="U226" t="str">
        <f t="shared" si="68"/>
        <v>125</v>
      </c>
      <c r="V226" t="s">
        <v>2326</v>
      </c>
      <c r="W226" t="str">
        <f t="shared" si="69"/>
        <v>Frank Pierson (screenplay), P.F. Kluge (based upon a magazine article by) | 1 more credit Â»</v>
      </c>
      <c r="X226" t="s">
        <v>2327</v>
      </c>
      <c r="Y226" t="s">
        <v>2328</v>
      </c>
      <c r="Z226" t="s">
        <v>2329</v>
      </c>
      <c r="AA226" t="s">
        <v>2330</v>
      </c>
      <c r="AB226" t="s">
        <v>21</v>
      </c>
      <c r="AC226" t="s">
        <v>2331</v>
      </c>
      <c r="AD226" s="1" t="str">
        <f t="shared" si="7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AE226" t="s">
        <v>2332</v>
      </c>
      <c r="AF226" s="1" t="str">
        <f t="shared" si="71"/>
        <v>http://www.imdb.com/title/tt0072890/</v>
      </c>
    </row>
    <row r="227" spans="1:32" x14ac:dyDescent="0.25">
      <c r="A227" t="s">
        <v>2333</v>
      </c>
      <c r="B227" t="str">
        <f t="shared" si="54"/>
        <v>Fanny and Alexander</v>
      </c>
      <c r="C227" t="s">
        <v>1422</v>
      </c>
      <c r="D227" t="s">
        <v>2660</v>
      </c>
      <c r="E227" t="s">
        <v>2334</v>
      </c>
      <c r="F227" t="s">
        <v>3488</v>
      </c>
      <c r="G227" t="str">
        <f t="shared" si="55"/>
        <v xml:space="preserve">R | </v>
      </c>
      <c r="H227" t="str">
        <f t="shared" si="56"/>
        <v>3h 8min | Drama | 17 December 1982 (Sweden)</v>
      </c>
      <c r="I227" t="str">
        <f t="shared" si="57"/>
        <v xml:space="preserve">3h 8min </v>
      </c>
      <c r="J227" t="str">
        <f t="shared" si="58"/>
        <v xml:space="preserve">3h 8min | </v>
      </c>
      <c r="K227" t="str">
        <f t="shared" si="59"/>
        <v>Drama | 17 December 1982 (Sweden)</v>
      </c>
      <c r="L227" t="str">
        <f t="shared" si="60"/>
        <v xml:space="preserve">Drama </v>
      </c>
      <c r="M227" t="str">
        <f t="shared" si="61"/>
        <v xml:space="preserve">Drama | </v>
      </c>
      <c r="N227" t="str">
        <f t="shared" si="62"/>
        <v>17 December 1982 (Sweden)</v>
      </c>
      <c r="O227" t="str">
        <f t="shared" si="63"/>
        <v>17 December 1982</v>
      </c>
      <c r="P227" t="str">
        <f t="shared" si="64"/>
        <v xml:space="preserve"> (Sweden)</v>
      </c>
      <c r="Q227" t="str">
        <f t="shared" si="65"/>
        <v xml:space="preserve"> Sweden)</v>
      </c>
      <c r="R227" t="str">
        <f t="shared" si="66"/>
        <v xml:space="preserve"> Sweden</v>
      </c>
      <c r="S227" t="str">
        <f t="shared" si="67"/>
        <v>Sweden</v>
      </c>
      <c r="T227" t="s">
        <v>2335</v>
      </c>
      <c r="U227" t="str">
        <f t="shared" si="68"/>
        <v>188</v>
      </c>
      <c r="V227" t="s">
        <v>1473</v>
      </c>
      <c r="W227" t="str">
        <f t="shared" si="69"/>
        <v>Writer: Ingmar Bergman</v>
      </c>
      <c r="X227" t="s">
        <v>2336</v>
      </c>
      <c r="Y227" t="s">
        <v>2337</v>
      </c>
      <c r="Z227" t="s">
        <v>87</v>
      </c>
      <c r="AA227" t="s">
        <v>2338</v>
      </c>
      <c r="AB227" t="s">
        <v>123</v>
      </c>
      <c r="AC227" t="s">
        <v>2339</v>
      </c>
      <c r="AD227" s="1" t="str">
        <f t="shared" si="7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AE227" t="s">
        <v>2340</v>
      </c>
      <c r="AF227" s="1" t="str">
        <f t="shared" ref="AF227:AF251" si="72">LEFT( AE227, FIND( "?", AE227 ) - 1 )</f>
        <v>http://www.imdb.com/title/tt0083922/</v>
      </c>
    </row>
    <row r="228" spans="1:32" x14ac:dyDescent="0.25">
      <c r="A228" t="s">
        <v>2341</v>
      </c>
      <c r="B228" t="str">
        <f t="shared" si="54"/>
        <v>Ip Man</v>
      </c>
      <c r="C228" t="s">
        <v>2342</v>
      </c>
      <c r="D228" t="s">
        <v>2715</v>
      </c>
      <c r="E228" t="s">
        <v>2343</v>
      </c>
      <c r="F228" t="s">
        <v>3488</v>
      </c>
      <c r="G228" t="str">
        <f t="shared" si="55"/>
        <v xml:space="preserve">R | </v>
      </c>
      <c r="H228" t="str">
        <f t="shared" si="56"/>
        <v>1h 46min | Action, Biography, Drama | 12 December 2008 (China)</v>
      </c>
      <c r="I228" t="str">
        <f t="shared" si="57"/>
        <v xml:space="preserve">1h 46min </v>
      </c>
      <c r="J228" t="str">
        <f t="shared" si="58"/>
        <v xml:space="preserve">1h 46min | </v>
      </c>
      <c r="K228" t="str">
        <f t="shared" si="59"/>
        <v>Action, Biography, Drama | 12 December 2008 (China)</v>
      </c>
      <c r="L228" t="str">
        <f t="shared" si="60"/>
        <v xml:space="preserve">Action, Biography, Drama </v>
      </c>
      <c r="M228" t="str">
        <f t="shared" si="61"/>
        <v xml:space="preserve">Action, Biography, Drama | </v>
      </c>
      <c r="N228" t="str">
        <f t="shared" si="62"/>
        <v>12 December 2008 (China)</v>
      </c>
      <c r="O228" t="str">
        <f t="shared" si="63"/>
        <v>12 December 2008</v>
      </c>
      <c r="P228" t="str">
        <f t="shared" si="64"/>
        <v xml:space="preserve"> (China)</v>
      </c>
      <c r="Q228" t="str">
        <f t="shared" si="65"/>
        <v xml:space="preserve"> China)</v>
      </c>
      <c r="R228" t="str">
        <f t="shared" si="66"/>
        <v xml:space="preserve"> China</v>
      </c>
      <c r="S228" t="str">
        <f t="shared" si="67"/>
        <v>China</v>
      </c>
      <c r="T228" t="s">
        <v>280</v>
      </c>
      <c r="U228" t="str">
        <f t="shared" si="68"/>
        <v>106</v>
      </c>
      <c r="V228" t="s">
        <v>2344</v>
      </c>
      <c r="W228" t="str">
        <f t="shared" si="69"/>
        <v>Edmond Wong (screenplay), Tai-Li Chan</v>
      </c>
      <c r="X228" t="s">
        <v>2345</v>
      </c>
      <c r="Y228" t="s">
        <v>2346</v>
      </c>
      <c r="Z228" t="s">
        <v>2347</v>
      </c>
      <c r="AA228" t="s">
        <v>2348</v>
      </c>
      <c r="AB228" t="s">
        <v>1788</v>
      </c>
      <c r="AC228" t="s">
        <v>2349</v>
      </c>
      <c r="AD228" s="1" t="str">
        <f t="shared" si="7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AE228" t="s">
        <v>2350</v>
      </c>
      <c r="AF228" s="1" t="str">
        <f t="shared" si="72"/>
        <v>http://www.imdb.com/title/tt1220719/</v>
      </c>
    </row>
    <row r="229" spans="1:32" x14ac:dyDescent="0.25">
      <c r="A229" t="s">
        <v>2351</v>
      </c>
      <c r="B229" t="str">
        <f t="shared" si="54"/>
        <v>Prisoners</v>
      </c>
      <c r="C229" t="s">
        <v>1599</v>
      </c>
      <c r="D229" t="s">
        <v>2670</v>
      </c>
      <c r="E229" t="s">
        <v>2352</v>
      </c>
      <c r="F229" t="s">
        <v>3488</v>
      </c>
      <c r="G229" t="str">
        <f t="shared" si="55"/>
        <v xml:space="preserve">R | </v>
      </c>
      <c r="H229" t="str">
        <f t="shared" si="56"/>
        <v>2h 33min | Crime, Drama, Mystery | 20 September 2013 (USA)</v>
      </c>
      <c r="I229" t="str">
        <f t="shared" si="57"/>
        <v xml:space="preserve">2h 33min </v>
      </c>
      <c r="J229" t="str">
        <f t="shared" si="58"/>
        <v xml:space="preserve">2h 33min | </v>
      </c>
      <c r="K229" t="str">
        <f t="shared" si="59"/>
        <v>Crime, Drama, Mystery | 20 September 2013 (USA)</v>
      </c>
      <c r="L229" t="str">
        <f t="shared" si="60"/>
        <v xml:space="preserve">Crime, Drama, Mystery </v>
      </c>
      <c r="M229" t="str">
        <f t="shared" si="61"/>
        <v xml:space="preserve">Crime, Drama, Mystery | </v>
      </c>
      <c r="N229" t="str">
        <f t="shared" si="62"/>
        <v>20 September 2013 (USA)</v>
      </c>
      <c r="O229" t="str">
        <f t="shared" si="63"/>
        <v>20 September 2013</v>
      </c>
      <c r="P229" t="str">
        <f t="shared" si="64"/>
        <v xml:space="preserve"> (USA)</v>
      </c>
      <c r="Q229" t="str">
        <f t="shared" si="65"/>
        <v xml:space="preserve"> USA)</v>
      </c>
      <c r="R229" t="str">
        <f t="shared" si="66"/>
        <v xml:space="preserve"> USA</v>
      </c>
      <c r="S229" t="str">
        <f t="shared" si="67"/>
        <v>USA</v>
      </c>
      <c r="T229" t="s">
        <v>532</v>
      </c>
      <c r="U229" t="str">
        <f t="shared" si="68"/>
        <v>153</v>
      </c>
      <c r="V229" t="s">
        <v>2353</v>
      </c>
      <c r="W229" t="str">
        <f t="shared" si="69"/>
        <v>Writer: Aaron Guzikowski</v>
      </c>
      <c r="X229" t="s">
        <v>2354</v>
      </c>
      <c r="Y229" t="s">
        <v>2355</v>
      </c>
      <c r="Z229" t="s">
        <v>2356</v>
      </c>
      <c r="AA229" t="s">
        <v>2357</v>
      </c>
      <c r="AB229" t="s">
        <v>251</v>
      </c>
      <c r="AC229" t="s">
        <v>2358</v>
      </c>
      <c r="AD229" s="1" t="str">
        <f t="shared" si="7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AE229" t="s">
        <v>2359</v>
      </c>
      <c r="AF229" s="1" t="str">
        <f t="shared" si="72"/>
        <v>http://www.imdb.com/title/tt1392214/</v>
      </c>
    </row>
    <row r="230" spans="1:32" x14ac:dyDescent="0.25">
      <c r="A230" t="s">
        <v>2360</v>
      </c>
      <c r="B230" t="str">
        <f t="shared" si="54"/>
        <v>The Avengers</v>
      </c>
      <c r="C230" t="s">
        <v>2361</v>
      </c>
      <c r="D230" t="s">
        <v>2716</v>
      </c>
      <c r="E230" t="s">
        <v>2362</v>
      </c>
      <c r="F230" t="s">
        <v>3489</v>
      </c>
      <c r="G230" t="str">
        <f t="shared" si="55"/>
        <v xml:space="preserve">PG-13 | </v>
      </c>
      <c r="H230" t="str">
        <f t="shared" si="56"/>
        <v>2h 23min | Action, Adventure, Sci-Fi | 4 May 2012 (USA)</v>
      </c>
      <c r="I230" t="str">
        <f t="shared" si="57"/>
        <v xml:space="preserve">2h 23min </v>
      </c>
      <c r="J230" t="str">
        <f t="shared" si="58"/>
        <v xml:space="preserve">2h 23min | </v>
      </c>
      <c r="K230" t="str">
        <f t="shared" si="59"/>
        <v>Action, Adventure, Sci-Fi | 4 May 2012 (USA)</v>
      </c>
      <c r="L230" t="str">
        <f t="shared" si="60"/>
        <v xml:space="preserve">Action, Adventure, Sci-Fi </v>
      </c>
      <c r="M230" t="str">
        <f t="shared" si="61"/>
        <v xml:space="preserve">Action, Adventure, Sci-Fi | </v>
      </c>
      <c r="N230" t="str">
        <f t="shared" si="62"/>
        <v>4 May 2012 (USA)</v>
      </c>
      <c r="O230" t="str">
        <f t="shared" si="63"/>
        <v>4 May 2012</v>
      </c>
      <c r="P230" t="str">
        <f t="shared" si="64"/>
        <v xml:space="preserve"> (USA)</v>
      </c>
      <c r="Q230" t="str">
        <f t="shared" si="65"/>
        <v xml:space="preserve"> USA)</v>
      </c>
      <c r="R230" t="str">
        <f t="shared" si="66"/>
        <v xml:space="preserve"> USA</v>
      </c>
      <c r="S230" t="str">
        <f t="shared" si="67"/>
        <v>USA</v>
      </c>
      <c r="T230" t="s">
        <v>1388</v>
      </c>
      <c r="U230" t="str">
        <f t="shared" si="68"/>
        <v>143</v>
      </c>
      <c r="V230" t="s">
        <v>2363</v>
      </c>
      <c r="W230" t="str">
        <f t="shared" si="69"/>
        <v>Joss Whedon (screenplay), Zak Penn (story) | 1 more credit Â»</v>
      </c>
      <c r="X230" t="s">
        <v>2364</v>
      </c>
      <c r="Y230" t="s">
        <v>2365</v>
      </c>
      <c r="Z230" t="s">
        <v>2366</v>
      </c>
      <c r="AA230" t="s">
        <v>2367</v>
      </c>
      <c r="AB230" t="s">
        <v>2368</v>
      </c>
      <c r="AC230" t="s">
        <v>2369</v>
      </c>
      <c r="AD230" s="1" t="str">
        <f t="shared" si="7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AE230" t="s">
        <v>2370</v>
      </c>
      <c r="AF230" s="1" t="str">
        <f t="shared" si="72"/>
        <v>http://www.imdb.com/title/tt0848228/</v>
      </c>
    </row>
    <row r="231" spans="1:32" x14ac:dyDescent="0.25">
      <c r="A231" t="s">
        <v>2371</v>
      </c>
      <c r="B231" t="str">
        <f t="shared" si="54"/>
        <v>The Imitation Game</v>
      </c>
      <c r="C231" t="s">
        <v>2372</v>
      </c>
      <c r="D231" t="s">
        <v>2717</v>
      </c>
      <c r="E231" t="s">
        <v>2373</v>
      </c>
      <c r="F231" t="s">
        <v>3489</v>
      </c>
      <c r="G231" t="str">
        <f t="shared" si="55"/>
        <v xml:space="preserve">PG-13 | </v>
      </c>
      <c r="H231" t="str">
        <f t="shared" si="56"/>
        <v>1h 54min | Biography, Drama, Thriller | 25 December 2014 (USA)</v>
      </c>
      <c r="I231" t="str">
        <f t="shared" si="57"/>
        <v xml:space="preserve">1h 54min </v>
      </c>
      <c r="J231" t="str">
        <f t="shared" si="58"/>
        <v xml:space="preserve">1h 54min | </v>
      </c>
      <c r="K231" t="str">
        <f t="shared" si="59"/>
        <v>Biography, Drama, Thriller | 25 December 2014 (USA)</v>
      </c>
      <c r="L231" t="str">
        <f t="shared" si="60"/>
        <v xml:space="preserve">Biography, Drama, Thriller </v>
      </c>
      <c r="M231" t="str">
        <f t="shared" si="61"/>
        <v xml:space="preserve">Biography, Drama, Thriller | </v>
      </c>
      <c r="N231" t="str">
        <f t="shared" si="62"/>
        <v>25 December 2014 (USA)</v>
      </c>
      <c r="O231" t="str">
        <f t="shared" si="63"/>
        <v>25 December 2014</v>
      </c>
      <c r="P231" t="str">
        <f t="shared" si="64"/>
        <v xml:space="preserve"> (USA)</v>
      </c>
      <c r="Q231" t="str">
        <f t="shared" si="65"/>
        <v xml:space="preserve"> USA)</v>
      </c>
      <c r="R231" t="str">
        <f t="shared" si="66"/>
        <v xml:space="preserve"> USA</v>
      </c>
      <c r="S231" t="str">
        <f t="shared" si="67"/>
        <v>USA</v>
      </c>
      <c r="T231" t="s">
        <v>2374</v>
      </c>
      <c r="U231" t="str">
        <f t="shared" si="68"/>
        <v>114</v>
      </c>
      <c r="V231" t="s">
        <v>2375</v>
      </c>
      <c r="W231" t="str">
        <f t="shared" si="69"/>
        <v>Graham Moore, Andrew Hodges (book)</v>
      </c>
      <c r="X231" t="s">
        <v>2376</v>
      </c>
      <c r="Y231" t="s">
        <v>2377</v>
      </c>
      <c r="Z231" t="s">
        <v>2378</v>
      </c>
      <c r="AA231" t="s">
        <v>2379</v>
      </c>
      <c r="AB231" t="s">
        <v>2380</v>
      </c>
      <c r="AC231" t="s">
        <v>2381</v>
      </c>
      <c r="AD231" s="1" t="str">
        <f t="shared" si="7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AE231" t="s">
        <v>2382</v>
      </c>
      <c r="AF231" s="1" t="str">
        <f t="shared" si="72"/>
        <v>http://www.imdb.com/title/tt2084970/</v>
      </c>
    </row>
    <row r="232" spans="1:32" x14ac:dyDescent="0.25">
      <c r="A232" t="s">
        <v>2383</v>
      </c>
      <c r="B232" t="str">
        <f t="shared" si="54"/>
        <v>The King's Speech</v>
      </c>
      <c r="C232" t="s">
        <v>2384</v>
      </c>
      <c r="D232" t="s">
        <v>2718</v>
      </c>
      <c r="E232" t="s">
        <v>2385</v>
      </c>
      <c r="F232" t="s">
        <v>3488</v>
      </c>
      <c r="G232" t="str">
        <f t="shared" si="55"/>
        <v xml:space="preserve">R | </v>
      </c>
      <c r="H232" t="str">
        <f t="shared" si="56"/>
        <v>1h 58min | Biography, Drama, History | 25 December 2010 (USA)</v>
      </c>
      <c r="I232" t="str">
        <f t="shared" si="57"/>
        <v xml:space="preserve">1h 58min </v>
      </c>
      <c r="J232" t="str">
        <f t="shared" si="58"/>
        <v xml:space="preserve">1h 58min | </v>
      </c>
      <c r="K232" t="str">
        <f t="shared" si="59"/>
        <v>Biography, Drama, History | 25 December 2010 (USA)</v>
      </c>
      <c r="L232" t="str">
        <f t="shared" si="60"/>
        <v xml:space="preserve">Biography, Drama, History </v>
      </c>
      <c r="M232" t="str">
        <f t="shared" si="61"/>
        <v xml:space="preserve">Biography, Drama, History | </v>
      </c>
      <c r="N232" t="str">
        <f t="shared" si="62"/>
        <v>25 December 2010 (USA)</v>
      </c>
      <c r="O232" t="str">
        <f t="shared" si="63"/>
        <v>25 December 2010</v>
      </c>
      <c r="P232" t="str">
        <f t="shared" si="64"/>
        <v xml:space="preserve"> (USA)</v>
      </c>
      <c r="Q232" t="str">
        <f t="shared" si="65"/>
        <v xml:space="preserve"> USA)</v>
      </c>
      <c r="R232" t="str">
        <f t="shared" si="66"/>
        <v xml:space="preserve"> USA</v>
      </c>
      <c r="S232" t="str">
        <f t="shared" si="67"/>
        <v>USA</v>
      </c>
      <c r="T232" t="s">
        <v>257</v>
      </c>
      <c r="U232" t="str">
        <f t="shared" si="68"/>
        <v>118</v>
      </c>
      <c r="V232" t="s">
        <v>2386</v>
      </c>
      <c r="W232" t="str">
        <f t="shared" si="69"/>
        <v>Writer: David Seidler (screenplay)</v>
      </c>
      <c r="X232" t="s">
        <v>2387</v>
      </c>
      <c r="Y232" t="s">
        <v>2388</v>
      </c>
      <c r="Z232" t="s">
        <v>2389</v>
      </c>
      <c r="AA232" t="s">
        <v>2390</v>
      </c>
      <c r="AB232" t="s">
        <v>66</v>
      </c>
      <c r="AC232" t="s">
        <v>2391</v>
      </c>
      <c r="AD232" s="1" t="str">
        <f t="shared" si="7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AE232" t="s">
        <v>2392</v>
      </c>
      <c r="AF232" s="1" t="str">
        <f t="shared" si="72"/>
        <v>http://www.imdb.com/title/tt1504320/</v>
      </c>
    </row>
    <row r="233" spans="1:32" x14ac:dyDescent="0.25">
      <c r="A233" t="s">
        <v>2393</v>
      </c>
      <c r="B233" t="str">
        <f t="shared" si="54"/>
        <v>Throne of Blood</v>
      </c>
      <c r="C233" t="s">
        <v>212</v>
      </c>
      <c r="D233" t="s">
        <v>2591</v>
      </c>
      <c r="E233" t="s">
        <v>2394</v>
      </c>
      <c r="F233" t="s">
        <v>3491</v>
      </c>
      <c r="G233" t="str">
        <f t="shared" si="55"/>
        <v xml:space="preserve">Unrated | </v>
      </c>
      <c r="H233" t="str">
        <f t="shared" si="56"/>
        <v>1h 50min | Drama | 22 November 1961 (USA)</v>
      </c>
      <c r="I233" t="str">
        <f t="shared" si="57"/>
        <v xml:space="preserve">1h 50min </v>
      </c>
      <c r="J233" t="str">
        <f t="shared" si="58"/>
        <v xml:space="preserve">1h 50min | </v>
      </c>
      <c r="K233" t="str">
        <f t="shared" si="59"/>
        <v>Drama | 22 November 1961 (USA)</v>
      </c>
      <c r="L233" t="str">
        <f t="shared" si="60"/>
        <v xml:space="preserve">Drama </v>
      </c>
      <c r="M233" t="str">
        <f t="shared" si="61"/>
        <v xml:space="preserve">Drama | </v>
      </c>
      <c r="N233" t="str">
        <f t="shared" si="62"/>
        <v>22 November 1961 (USA)</v>
      </c>
      <c r="O233" t="str">
        <f t="shared" si="63"/>
        <v>22 November 1961</v>
      </c>
      <c r="P233" t="str">
        <f t="shared" si="64"/>
        <v xml:space="preserve"> (USA)</v>
      </c>
      <c r="Q233" t="str">
        <f t="shared" si="65"/>
        <v xml:space="preserve"> USA)</v>
      </c>
      <c r="R233" t="str">
        <f t="shared" si="66"/>
        <v xml:space="preserve"> USA</v>
      </c>
      <c r="S233" t="str">
        <f t="shared" si="67"/>
        <v>USA</v>
      </c>
      <c r="T233" t="s">
        <v>303</v>
      </c>
      <c r="U233" t="str">
        <f t="shared" si="68"/>
        <v>110</v>
      </c>
      <c r="V233" t="s">
        <v>2395</v>
      </c>
      <c r="W233" t="str">
        <f t="shared" si="69"/>
        <v>Hideo Oguni (screenplay), Shinobu Hashimoto (screenplay) | 2 more credits Â»</v>
      </c>
      <c r="X233" t="s">
        <v>2396</v>
      </c>
      <c r="Y233" t="s">
        <v>2397</v>
      </c>
      <c r="Z233" t="s">
        <v>2398</v>
      </c>
      <c r="AA233" t="s">
        <v>2399</v>
      </c>
      <c r="AC233" t="s">
        <v>2400</v>
      </c>
      <c r="AD233" s="1" t="str">
        <f t="shared" si="7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AE233" t="s">
        <v>2401</v>
      </c>
      <c r="AF233" s="1" t="str">
        <f t="shared" si="72"/>
        <v>http://www.imdb.com/title/tt0050613/</v>
      </c>
    </row>
    <row r="234" spans="1:32" x14ac:dyDescent="0.25">
      <c r="A234" t="s">
        <v>2402</v>
      </c>
      <c r="B234" t="str">
        <f t="shared" si="54"/>
        <v>Pirates of the Caribbean: The Curse of the Black Pearl</v>
      </c>
      <c r="C234" t="s">
        <v>2403</v>
      </c>
      <c r="D234" t="s">
        <v>2719</v>
      </c>
      <c r="E234" t="s">
        <v>2404</v>
      </c>
      <c r="F234" t="s">
        <v>3489</v>
      </c>
      <c r="G234" t="str">
        <f t="shared" si="55"/>
        <v xml:space="preserve">PG-13 | </v>
      </c>
      <c r="H234" t="str">
        <f t="shared" si="56"/>
        <v>2h 23min | Action, Adventure, Fantasy | 9 July 2003 (USA)</v>
      </c>
      <c r="I234" t="str">
        <f t="shared" si="57"/>
        <v xml:space="preserve">2h 23min </v>
      </c>
      <c r="J234" t="str">
        <f t="shared" si="58"/>
        <v xml:space="preserve">2h 23min | </v>
      </c>
      <c r="K234" t="str">
        <f t="shared" si="59"/>
        <v>Action, Adventure, Fantasy | 9 July 2003 (USA)</v>
      </c>
      <c r="L234" t="str">
        <f t="shared" si="60"/>
        <v xml:space="preserve">Action, Adventure, Fantasy </v>
      </c>
      <c r="M234" t="str">
        <f t="shared" si="61"/>
        <v xml:space="preserve">Action, Adventure, Fantasy | </v>
      </c>
      <c r="N234" t="str">
        <f t="shared" si="62"/>
        <v>9 July 2003 (USA)</v>
      </c>
      <c r="O234" t="str">
        <f t="shared" si="63"/>
        <v>9 July 2003</v>
      </c>
      <c r="P234" t="str">
        <f t="shared" si="64"/>
        <v xml:space="preserve"> (USA)</v>
      </c>
      <c r="Q234" t="str">
        <f t="shared" si="65"/>
        <v xml:space="preserve"> USA)</v>
      </c>
      <c r="R234" t="str">
        <f t="shared" si="66"/>
        <v xml:space="preserve"> USA</v>
      </c>
      <c r="S234" t="str">
        <f t="shared" si="67"/>
        <v>USA</v>
      </c>
      <c r="T234" t="s">
        <v>1388</v>
      </c>
      <c r="U234" t="str">
        <f t="shared" si="68"/>
        <v>143</v>
      </c>
      <c r="V234" t="s">
        <v>2405</v>
      </c>
      <c r="W234" t="str">
        <f t="shared" si="69"/>
        <v>Ted Elliott (screen story), Terry Rossio (screen story) | 4 more credits Â»</v>
      </c>
      <c r="X234" t="s">
        <v>2406</v>
      </c>
      <c r="Z234" t="s">
        <v>2407</v>
      </c>
      <c r="AA234" t="s">
        <v>2408</v>
      </c>
      <c r="AB234" t="s">
        <v>1108</v>
      </c>
      <c r="AC234" t="s">
        <v>2409</v>
      </c>
      <c r="AD234" s="1" t="str">
        <f t="shared" si="7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AE234" t="s">
        <v>2410</v>
      </c>
      <c r="AF234" s="1" t="str">
        <f t="shared" si="72"/>
        <v>http://www.imdb.com/title/tt0325980/</v>
      </c>
    </row>
    <row r="235" spans="1:32" x14ac:dyDescent="0.25">
      <c r="A235" t="s">
        <v>2411</v>
      </c>
      <c r="B235" t="str">
        <f t="shared" si="54"/>
        <v>Guardians of the Galaxy</v>
      </c>
      <c r="C235" t="s">
        <v>2412</v>
      </c>
      <c r="D235" t="s">
        <v>2720</v>
      </c>
      <c r="E235" t="s">
        <v>2413</v>
      </c>
      <c r="F235" t="s">
        <v>3489</v>
      </c>
      <c r="G235" t="str">
        <f t="shared" si="55"/>
        <v xml:space="preserve">PG-13 | </v>
      </c>
      <c r="H235" t="str">
        <f t="shared" si="56"/>
        <v>2h 1min | Action, Adventure, Sci-Fi | 1 August 2014 (USA)</v>
      </c>
      <c r="I235" t="str">
        <f t="shared" si="57"/>
        <v xml:space="preserve">2h 1min </v>
      </c>
      <c r="J235" t="str">
        <f t="shared" si="58"/>
        <v xml:space="preserve">2h 1min | </v>
      </c>
      <c r="K235" t="str">
        <f t="shared" si="59"/>
        <v>Action, Adventure, Sci-Fi | 1 August 2014 (USA)</v>
      </c>
      <c r="L235" t="str">
        <f t="shared" si="60"/>
        <v xml:space="preserve">Action, Adventure, Sci-Fi </v>
      </c>
      <c r="M235" t="str">
        <f t="shared" si="61"/>
        <v xml:space="preserve">Action, Adventure, Sci-Fi | </v>
      </c>
      <c r="N235" t="str">
        <f t="shared" si="62"/>
        <v>1 August 2014 (USA)</v>
      </c>
      <c r="O235" t="str">
        <f t="shared" si="63"/>
        <v>1 August 2014</v>
      </c>
      <c r="P235" t="str">
        <f t="shared" si="64"/>
        <v xml:space="preserve"> (USA)</v>
      </c>
      <c r="Q235" t="str">
        <f t="shared" si="65"/>
        <v xml:space="preserve"> USA)</v>
      </c>
      <c r="R235" t="str">
        <f t="shared" si="66"/>
        <v xml:space="preserve"> USA</v>
      </c>
      <c r="S235" t="str">
        <f t="shared" si="67"/>
        <v>USA</v>
      </c>
      <c r="T235" t="s">
        <v>225</v>
      </c>
      <c r="U235" t="str">
        <f t="shared" si="68"/>
        <v>121</v>
      </c>
      <c r="V235" t="s">
        <v>2414</v>
      </c>
      <c r="W235" t="str">
        <f t="shared" si="69"/>
        <v>James Gunn, Nicole Perlman | 2 more credits Â»</v>
      </c>
      <c r="X235" t="s">
        <v>2415</v>
      </c>
      <c r="Y235" t="s">
        <v>2416</v>
      </c>
      <c r="Z235" t="s">
        <v>2417</v>
      </c>
      <c r="AA235" t="s">
        <v>2418</v>
      </c>
      <c r="AB235" t="s">
        <v>2368</v>
      </c>
      <c r="AC235" t="s">
        <v>2419</v>
      </c>
      <c r="AD235" s="1" t="str">
        <f t="shared" si="7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AE235" t="s">
        <v>2420</v>
      </c>
      <c r="AF235" s="1" t="str">
        <f t="shared" si="72"/>
        <v>http://www.imdb.com/title/tt2015381/</v>
      </c>
    </row>
    <row r="236" spans="1:32" x14ac:dyDescent="0.25">
      <c r="A236" t="s">
        <v>2421</v>
      </c>
      <c r="B236" t="str">
        <f t="shared" si="54"/>
        <v>A Fistful of Dollars</v>
      </c>
      <c r="C236" t="s">
        <v>104</v>
      </c>
      <c r="D236" t="s">
        <v>2585</v>
      </c>
      <c r="E236" t="s">
        <v>2422</v>
      </c>
      <c r="F236" t="s">
        <v>3488</v>
      </c>
      <c r="G236" t="str">
        <f t="shared" si="55"/>
        <v xml:space="preserve">R | </v>
      </c>
      <c r="H236" t="str">
        <f t="shared" si="56"/>
        <v>1h 39min | Action, Drama, Western | 18 January 1967 (USA)</v>
      </c>
      <c r="I236" t="str">
        <f t="shared" si="57"/>
        <v xml:space="preserve">1h 39min </v>
      </c>
      <c r="J236" t="str">
        <f t="shared" si="58"/>
        <v xml:space="preserve">1h 39min | </v>
      </c>
      <c r="K236" t="str">
        <f t="shared" si="59"/>
        <v>Action, Drama, Western | 18 January 1967 (USA)</v>
      </c>
      <c r="L236" t="str">
        <f t="shared" si="60"/>
        <v xml:space="preserve">Action, Drama, Western </v>
      </c>
      <c r="M236" t="str">
        <f t="shared" si="61"/>
        <v xml:space="preserve">Action, Drama, Western | </v>
      </c>
      <c r="N236" t="str">
        <f t="shared" si="62"/>
        <v>18 January 1967 (USA)</v>
      </c>
      <c r="O236" t="str">
        <f t="shared" si="63"/>
        <v>18 January 1967</v>
      </c>
      <c r="P236" t="str">
        <f t="shared" si="64"/>
        <v xml:space="preserve"> (USA)</v>
      </c>
      <c r="Q236" t="str">
        <f t="shared" si="65"/>
        <v xml:space="preserve"> USA)</v>
      </c>
      <c r="R236" t="str">
        <f t="shared" si="66"/>
        <v xml:space="preserve"> USA</v>
      </c>
      <c r="S236" t="str">
        <f t="shared" si="67"/>
        <v>USA</v>
      </c>
      <c r="T236" t="s">
        <v>826</v>
      </c>
      <c r="U236" t="str">
        <f t="shared" si="68"/>
        <v>99</v>
      </c>
      <c r="V236" t="s">
        <v>2423</v>
      </c>
      <c r="W236" t="str">
        <f t="shared" si="69"/>
        <v>Adriano Bolzoni (story) (as A. Bonzzoni), VÃ­ctor AndrÃ©s Catena (story) | 4 more credits Â»</v>
      </c>
      <c r="X236" t="s">
        <v>2424</v>
      </c>
      <c r="Y236" t="s">
        <v>2425</v>
      </c>
      <c r="Z236" t="s">
        <v>87</v>
      </c>
      <c r="AA236" t="s">
        <v>2426</v>
      </c>
      <c r="AB236" t="s">
        <v>2427</v>
      </c>
      <c r="AC236" t="s">
        <v>2428</v>
      </c>
      <c r="AD236" s="1" t="str">
        <f t="shared" si="70"/>
        <v xml:space="preserve">An anonymous, but deadly man rides into a town torn by war between two factions, the Baxters and the Rojo's. Instead of fleeing or dying, as most other would do, the man schemes to play the two sides off each other, getting rich in the bargain. </v>
      </c>
      <c r="AE236" t="s">
        <v>2429</v>
      </c>
      <c r="AF236" s="1" t="str">
        <f t="shared" si="72"/>
        <v>http://www.imdb.com/title/tt0058461/</v>
      </c>
    </row>
    <row r="237" spans="1:32" x14ac:dyDescent="0.25">
      <c r="A237" t="s">
        <v>2430</v>
      </c>
      <c r="B237" t="str">
        <f t="shared" si="54"/>
        <v>The Help</v>
      </c>
      <c r="C237" t="s">
        <v>2431</v>
      </c>
      <c r="D237" t="s">
        <v>2721</v>
      </c>
      <c r="E237" t="s">
        <v>2432</v>
      </c>
      <c r="F237" t="s">
        <v>3489</v>
      </c>
      <c r="G237" t="str">
        <f t="shared" si="55"/>
        <v xml:space="preserve">PG-13 | </v>
      </c>
      <c r="H237" t="str">
        <f t="shared" si="56"/>
        <v>2h 26min | Drama | 10 August 2011 (USA)</v>
      </c>
      <c r="I237" t="str">
        <f t="shared" si="57"/>
        <v xml:space="preserve">2h 26min </v>
      </c>
      <c r="J237" t="str">
        <f t="shared" si="58"/>
        <v xml:space="preserve">2h 26min | </v>
      </c>
      <c r="K237" t="str">
        <f t="shared" si="59"/>
        <v>Drama | 10 August 2011 (USA)</v>
      </c>
      <c r="L237" t="str">
        <f t="shared" si="60"/>
        <v xml:space="preserve">Drama </v>
      </c>
      <c r="M237" t="str">
        <f t="shared" si="61"/>
        <v xml:space="preserve">Drama | </v>
      </c>
      <c r="N237" t="str">
        <f t="shared" si="62"/>
        <v>10 August 2011 (USA)</v>
      </c>
      <c r="O237" t="str">
        <f t="shared" si="63"/>
        <v>10 August 2011</v>
      </c>
      <c r="P237" t="str">
        <f t="shared" si="64"/>
        <v xml:space="preserve"> (USA)</v>
      </c>
      <c r="Q237" t="str">
        <f t="shared" si="65"/>
        <v xml:space="preserve"> USA)</v>
      </c>
      <c r="R237" t="str">
        <f t="shared" si="66"/>
        <v xml:space="preserve"> USA</v>
      </c>
      <c r="S237" t="str">
        <f t="shared" si="67"/>
        <v>USA</v>
      </c>
      <c r="U237" t="str">
        <f t="shared" si="68"/>
        <v/>
      </c>
      <c r="V237" t="s">
        <v>2433</v>
      </c>
      <c r="W237" t="str">
        <f t="shared" si="69"/>
        <v>Tate Taylor (screenplay), Kathryn Stockett (novel)</v>
      </c>
      <c r="X237" t="s">
        <v>2434</v>
      </c>
      <c r="Y237" t="s">
        <v>2435</v>
      </c>
      <c r="Z237" t="s">
        <v>2436</v>
      </c>
      <c r="AA237" t="s">
        <v>2437</v>
      </c>
      <c r="AB237" t="s">
        <v>123</v>
      </c>
      <c r="AC237" t="s">
        <v>2438</v>
      </c>
      <c r="AD237" s="1" t="str">
        <f t="shared" si="7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AE237" t="s">
        <v>2439</v>
      </c>
      <c r="AF237" s="1" t="str">
        <f t="shared" si="72"/>
        <v>http://www.imdb.com/title/tt1454029/</v>
      </c>
    </row>
    <row r="238" spans="1:32" x14ac:dyDescent="0.25">
      <c r="A238" t="s">
        <v>2440</v>
      </c>
      <c r="B238" t="str">
        <f t="shared" si="54"/>
        <v>High Noon</v>
      </c>
      <c r="C238" t="s">
        <v>2441</v>
      </c>
      <c r="D238" t="s">
        <v>2722</v>
      </c>
      <c r="E238" t="s">
        <v>2442</v>
      </c>
      <c r="F238" t="s">
        <v>3490</v>
      </c>
      <c r="G238" t="str">
        <f t="shared" si="55"/>
        <v xml:space="preserve">PG | </v>
      </c>
      <c r="H238" t="str">
        <f t="shared" si="56"/>
        <v>1h 25min | Western | 30 July 1952 (USA)</v>
      </c>
      <c r="I238" t="str">
        <f t="shared" si="57"/>
        <v xml:space="preserve">1h 25min </v>
      </c>
      <c r="J238" t="str">
        <f t="shared" si="58"/>
        <v xml:space="preserve">1h 25min | </v>
      </c>
      <c r="K238" t="str">
        <f t="shared" si="59"/>
        <v>Western | 30 July 1952 (USA)</v>
      </c>
      <c r="L238" t="str">
        <f t="shared" si="60"/>
        <v xml:space="preserve">Western </v>
      </c>
      <c r="M238" t="str">
        <f t="shared" si="61"/>
        <v xml:space="preserve">Western | </v>
      </c>
      <c r="N238" t="str">
        <f t="shared" si="62"/>
        <v>30 July 1952 (USA)</v>
      </c>
      <c r="O238" t="str">
        <f t="shared" si="63"/>
        <v>30 July 1952</v>
      </c>
      <c r="P238" t="str">
        <f t="shared" si="64"/>
        <v xml:space="preserve"> (USA)</v>
      </c>
      <c r="Q238" t="str">
        <f t="shared" si="65"/>
        <v xml:space="preserve"> USA)</v>
      </c>
      <c r="R238" t="str">
        <f t="shared" si="66"/>
        <v xml:space="preserve"> USA</v>
      </c>
      <c r="S238" t="str">
        <f t="shared" si="67"/>
        <v>USA</v>
      </c>
      <c r="T238" t="s">
        <v>1913</v>
      </c>
      <c r="U238" t="str">
        <f t="shared" si="68"/>
        <v>85</v>
      </c>
      <c r="V238" t="s">
        <v>2443</v>
      </c>
      <c r="W238" t="str">
        <f t="shared" si="69"/>
        <v>Carl Foreman (screenplay), John W. Cunningham (magazine story "The Tin Star")</v>
      </c>
      <c r="X238" t="s">
        <v>2444</v>
      </c>
      <c r="Y238" t="s">
        <v>2445</v>
      </c>
      <c r="Z238" t="s">
        <v>2446</v>
      </c>
      <c r="AA238" t="s">
        <v>2447</v>
      </c>
      <c r="AB238" t="s">
        <v>111</v>
      </c>
      <c r="AC238" t="s">
        <v>2448</v>
      </c>
      <c r="AD238" s="1" t="str">
        <f t="shared" si="7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AE238" t="s">
        <v>2449</v>
      </c>
      <c r="AF238" s="1" t="str">
        <f t="shared" si="72"/>
        <v>http://www.imdb.com/title/tt0044706/</v>
      </c>
    </row>
    <row r="239" spans="1:32" x14ac:dyDescent="0.25">
      <c r="A239" t="s">
        <v>2450</v>
      </c>
      <c r="B239" t="str">
        <f t="shared" si="54"/>
        <v>Castle in the Sky</v>
      </c>
      <c r="C239" t="s">
        <v>321</v>
      </c>
      <c r="D239" t="s">
        <v>2599</v>
      </c>
      <c r="E239" t="s">
        <v>2451</v>
      </c>
      <c r="F239" t="s">
        <v>3490</v>
      </c>
      <c r="G239" t="str">
        <f t="shared" si="55"/>
        <v xml:space="preserve">PG | </v>
      </c>
      <c r="H239" t="str">
        <f t="shared" si="56"/>
        <v>2h 5min | Animation, Adventure, Family | 2 August 1986 (Japan)</v>
      </c>
      <c r="I239" t="str">
        <f t="shared" si="57"/>
        <v xml:space="preserve">2h 5min </v>
      </c>
      <c r="J239" t="str">
        <f t="shared" si="58"/>
        <v xml:space="preserve">2h 5min | </v>
      </c>
      <c r="K239" t="str">
        <f t="shared" si="59"/>
        <v>Animation, Adventure, Family | 2 August 1986 (Japan)</v>
      </c>
      <c r="L239" t="str">
        <f t="shared" si="60"/>
        <v xml:space="preserve">Animation, Adventure, Family </v>
      </c>
      <c r="M239" t="str">
        <f t="shared" si="61"/>
        <v xml:space="preserve">Animation, Adventure, Family | </v>
      </c>
      <c r="N239" t="str">
        <f t="shared" si="62"/>
        <v>2 August 1986 (Japan)</v>
      </c>
      <c r="O239" t="str">
        <f t="shared" si="63"/>
        <v>2 August 1986</v>
      </c>
      <c r="P239" t="str">
        <f t="shared" si="64"/>
        <v xml:space="preserve"> (Japan)</v>
      </c>
      <c r="Q239" t="str">
        <f t="shared" si="65"/>
        <v xml:space="preserve"> Japan)</v>
      </c>
      <c r="R239" t="str">
        <f t="shared" si="66"/>
        <v xml:space="preserve"> Japan</v>
      </c>
      <c r="S239" t="str">
        <f t="shared" si="67"/>
        <v>Japan</v>
      </c>
      <c r="T239" t="s">
        <v>323</v>
      </c>
      <c r="U239" t="str">
        <f t="shared" si="68"/>
        <v>125</v>
      </c>
      <c r="V239" t="s">
        <v>324</v>
      </c>
      <c r="W239" t="str">
        <f t="shared" si="69"/>
        <v>Writer: Hayao Miyazaki</v>
      </c>
      <c r="X239" t="s">
        <v>2452</v>
      </c>
      <c r="Y239" t="s">
        <v>2453</v>
      </c>
      <c r="Z239" t="s">
        <v>87</v>
      </c>
      <c r="AA239" t="s">
        <v>2454</v>
      </c>
      <c r="AC239" t="s">
        <v>2455</v>
      </c>
      <c r="AD239" s="1" t="str">
        <f t="shared" si="7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AE239" t="s">
        <v>2456</v>
      </c>
      <c r="AF239" s="1" t="str">
        <f t="shared" si="72"/>
        <v>http://www.imdb.com/title/tt0092067/</v>
      </c>
    </row>
    <row r="240" spans="1:32" x14ac:dyDescent="0.25">
      <c r="A240" t="s">
        <v>2457</v>
      </c>
      <c r="B240" t="str">
        <f t="shared" si="54"/>
        <v>Roman Holiday</v>
      </c>
      <c r="C240" t="s">
        <v>1999</v>
      </c>
      <c r="D240" t="s">
        <v>2694</v>
      </c>
      <c r="E240" t="s">
        <v>2458</v>
      </c>
      <c r="F240" t="s">
        <v>3497</v>
      </c>
      <c r="G240" t="str">
        <f t="shared" si="55"/>
        <v xml:space="preserve">Not Rated | </v>
      </c>
      <c r="H240" t="str">
        <f t="shared" si="56"/>
        <v>1h 58min | Comedy, Romance | 2 September 1953 (USA)</v>
      </c>
      <c r="I240" t="str">
        <f t="shared" si="57"/>
        <v xml:space="preserve">1h 58min </v>
      </c>
      <c r="J240" t="str">
        <f t="shared" si="58"/>
        <v xml:space="preserve">1h 58min | </v>
      </c>
      <c r="K240" t="str">
        <f t="shared" si="59"/>
        <v>Comedy, Romance | 2 September 1953 (USA)</v>
      </c>
      <c r="L240" t="str">
        <f t="shared" si="60"/>
        <v xml:space="preserve">Comedy, Romance </v>
      </c>
      <c r="M240" t="str">
        <f t="shared" si="61"/>
        <v xml:space="preserve">Comedy, Romance | </v>
      </c>
      <c r="N240" t="str">
        <f t="shared" si="62"/>
        <v>2 September 1953 (USA)</v>
      </c>
      <c r="O240" t="str">
        <f t="shared" si="63"/>
        <v>2 September 1953</v>
      </c>
      <c r="P240" t="str">
        <f t="shared" si="64"/>
        <v xml:space="preserve"> (USA)</v>
      </c>
      <c r="Q240" t="str">
        <f t="shared" si="65"/>
        <v xml:space="preserve"> USA)</v>
      </c>
      <c r="R240" t="str">
        <f t="shared" si="66"/>
        <v xml:space="preserve"> USA</v>
      </c>
      <c r="S240" t="str">
        <f t="shared" si="67"/>
        <v>USA</v>
      </c>
      <c r="T240" t="s">
        <v>257</v>
      </c>
      <c r="U240" t="str">
        <f t="shared" si="68"/>
        <v>118</v>
      </c>
      <c r="V240" t="s">
        <v>2459</v>
      </c>
      <c r="W240" t="str">
        <f t="shared" si="69"/>
        <v>Ian McLellan Hunter (screenplay), John Dighton (screenplay) | 2 more credits Â»</v>
      </c>
      <c r="X240" t="s">
        <v>2460</v>
      </c>
      <c r="Y240" t="s">
        <v>2461</v>
      </c>
      <c r="Z240" t="s">
        <v>2462</v>
      </c>
      <c r="AA240" t="s">
        <v>2463</v>
      </c>
      <c r="AB240" t="s">
        <v>821</v>
      </c>
      <c r="AC240" t="s">
        <v>2464</v>
      </c>
      <c r="AD240" s="1" t="str">
        <f t="shared" si="7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AE240" t="s">
        <v>2465</v>
      </c>
      <c r="AF240" s="1" t="str">
        <f t="shared" si="72"/>
        <v>http://www.imdb.com/title/tt0046250/</v>
      </c>
    </row>
    <row r="241" spans="1:32" x14ac:dyDescent="0.25">
      <c r="A241" t="s">
        <v>2466</v>
      </c>
      <c r="B241" t="str">
        <f t="shared" si="54"/>
        <v>La Grande Illusion</v>
      </c>
      <c r="C241" t="s">
        <v>2467</v>
      </c>
      <c r="D241" t="s">
        <v>2723</v>
      </c>
      <c r="E241" t="s">
        <v>2468</v>
      </c>
      <c r="F241" t="s">
        <v>3491</v>
      </c>
      <c r="G241" t="str">
        <f t="shared" si="55"/>
        <v xml:space="preserve">Unrated | </v>
      </c>
      <c r="H241" t="str">
        <f t="shared" si="56"/>
        <v>1h 54min | Drama, War | 12 September 1938 (USA)</v>
      </c>
      <c r="I241" t="str">
        <f t="shared" si="57"/>
        <v xml:space="preserve">1h 54min </v>
      </c>
      <c r="J241" t="str">
        <f t="shared" si="58"/>
        <v xml:space="preserve">1h 54min | </v>
      </c>
      <c r="K241" t="str">
        <f t="shared" si="59"/>
        <v>Drama, War | 12 September 1938 (USA)</v>
      </c>
      <c r="L241" t="str">
        <f t="shared" si="60"/>
        <v xml:space="preserve">Drama, War </v>
      </c>
      <c r="M241" t="str">
        <f t="shared" si="61"/>
        <v xml:space="preserve">Drama, War | </v>
      </c>
      <c r="N241" t="str">
        <f t="shared" si="62"/>
        <v>12 September 1938 (USA)</v>
      </c>
      <c r="O241" t="str">
        <f t="shared" si="63"/>
        <v>12 September 1938</v>
      </c>
      <c r="P241" t="str">
        <f t="shared" si="64"/>
        <v xml:space="preserve"> (USA)</v>
      </c>
      <c r="Q241" t="str">
        <f t="shared" si="65"/>
        <v xml:space="preserve"> USA)</v>
      </c>
      <c r="R241" t="str">
        <f t="shared" si="66"/>
        <v xml:space="preserve"> USA</v>
      </c>
      <c r="S241" t="str">
        <f t="shared" si="67"/>
        <v>USA</v>
      </c>
      <c r="T241" t="s">
        <v>2374</v>
      </c>
      <c r="U241" t="str">
        <f t="shared" si="68"/>
        <v>114</v>
      </c>
      <c r="V241" t="s">
        <v>2469</v>
      </c>
      <c r="W241" t="str">
        <f t="shared" si="69"/>
        <v>Charles Spaak (scenario and dialogue), Jean Renoir (scenario and dialogue)</v>
      </c>
      <c r="X241" t="s">
        <v>2470</v>
      </c>
      <c r="Y241" t="s">
        <v>2471</v>
      </c>
      <c r="Z241" t="s">
        <v>87</v>
      </c>
      <c r="AA241" t="s">
        <v>2472</v>
      </c>
      <c r="AB241" t="s">
        <v>538</v>
      </c>
      <c r="AC241" t="s">
        <v>2473</v>
      </c>
      <c r="AD241" s="1" t="str">
        <f t="shared" si="7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AE241" t="s">
        <v>2474</v>
      </c>
      <c r="AF241" s="1" t="str">
        <f t="shared" si="72"/>
        <v>http://www.imdb.com/title/tt0028950/</v>
      </c>
    </row>
    <row r="242" spans="1:32" x14ac:dyDescent="0.25">
      <c r="A242" t="s">
        <v>2475</v>
      </c>
      <c r="B242" t="str">
        <f t="shared" si="54"/>
        <v>Catch Me If You Can</v>
      </c>
      <c r="C242" t="s">
        <v>58</v>
      </c>
      <c r="D242" t="s">
        <v>2581</v>
      </c>
      <c r="E242" t="s">
        <v>2476</v>
      </c>
      <c r="F242" t="s">
        <v>3489</v>
      </c>
      <c r="G242" t="str">
        <f t="shared" si="55"/>
        <v xml:space="preserve">PG-13 | </v>
      </c>
      <c r="H242" t="str">
        <f t="shared" si="56"/>
        <v>2h 21min | Biography, Crime, Drama | 25 December 2002 (USA)</v>
      </c>
      <c r="I242" t="str">
        <f t="shared" si="57"/>
        <v xml:space="preserve">2h 21min </v>
      </c>
      <c r="J242" t="str">
        <f t="shared" si="58"/>
        <v xml:space="preserve">2h 21min | </v>
      </c>
      <c r="K242" t="str">
        <f t="shared" si="59"/>
        <v>Biography, Crime, Drama | 25 December 2002 (USA)</v>
      </c>
      <c r="L242" t="str">
        <f t="shared" si="60"/>
        <v xml:space="preserve">Biography, Crime, Drama </v>
      </c>
      <c r="M242" t="str">
        <f t="shared" si="61"/>
        <v xml:space="preserve">Biography, Crime, Drama | </v>
      </c>
      <c r="N242" t="str">
        <f t="shared" si="62"/>
        <v>25 December 2002 (USA)</v>
      </c>
      <c r="O242" t="str">
        <f t="shared" si="63"/>
        <v>25 December 2002</v>
      </c>
      <c r="P242" t="str">
        <f t="shared" si="64"/>
        <v xml:space="preserve"> (USA)</v>
      </c>
      <c r="Q242" t="str">
        <f t="shared" si="65"/>
        <v xml:space="preserve"> USA)</v>
      </c>
      <c r="R242" t="str">
        <f t="shared" si="66"/>
        <v xml:space="preserve"> USA</v>
      </c>
      <c r="S242" t="str">
        <f t="shared" si="67"/>
        <v>USA</v>
      </c>
      <c r="T242" t="s">
        <v>2477</v>
      </c>
      <c r="U242" t="str">
        <f t="shared" si="68"/>
        <v>141</v>
      </c>
      <c r="V242" t="s">
        <v>2478</v>
      </c>
      <c r="W242" t="str">
        <f t="shared" si="69"/>
        <v>Jeff Nathanson (screenplay), Frank Abagnale Jr. (book) (as Frank W. Abagnale) | 1 more credit Â»</v>
      </c>
      <c r="X242" t="s">
        <v>2479</v>
      </c>
      <c r="Y242" t="s">
        <v>2480</v>
      </c>
      <c r="Z242" t="s">
        <v>2481</v>
      </c>
      <c r="AA242" t="s">
        <v>2482</v>
      </c>
      <c r="AB242" t="s">
        <v>196</v>
      </c>
      <c r="AC242" t="s">
        <v>2483</v>
      </c>
      <c r="AD242" s="1" t="str">
        <f t="shared" si="7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AE242" t="s">
        <v>2484</v>
      </c>
      <c r="AF242" s="1" t="str">
        <f t="shared" si="72"/>
        <v>http://www.imdb.com/title/tt0264464/</v>
      </c>
    </row>
    <row r="243" spans="1:32" x14ac:dyDescent="0.25">
      <c r="A243" t="s">
        <v>2485</v>
      </c>
      <c r="B243" t="str">
        <f t="shared" si="54"/>
        <v>Who's Afraid of Virginia Woolf?</v>
      </c>
      <c r="C243" t="s">
        <v>2486</v>
      </c>
      <c r="D243" t="s">
        <v>2724</v>
      </c>
      <c r="E243" t="s">
        <v>2487</v>
      </c>
      <c r="F243" t="s">
        <v>3496</v>
      </c>
      <c r="G243" t="str">
        <f t="shared" si="55"/>
        <v xml:space="preserve">TV-MA | </v>
      </c>
      <c r="H243" t="str">
        <f t="shared" si="56"/>
        <v>2h 11min | Drama | 22 June 1966 (USA)</v>
      </c>
      <c r="I243" t="str">
        <f t="shared" si="57"/>
        <v xml:space="preserve">2h 11min </v>
      </c>
      <c r="J243" t="str">
        <f t="shared" si="58"/>
        <v xml:space="preserve">2h 11min | </v>
      </c>
      <c r="K243" t="str">
        <f t="shared" si="59"/>
        <v>Drama | 22 June 1966 (USA)</v>
      </c>
      <c r="L243" t="str">
        <f t="shared" si="60"/>
        <v xml:space="preserve">Drama </v>
      </c>
      <c r="M243" t="str">
        <f t="shared" si="61"/>
        <v xml:space="preserve">Drama | </v>
      </c>
      <c r="N243" t="str">
        <f t="shared" si="62"/>
        <v>22 June 1966 (USA)</v>
      </c>
      <c r="O243" t="str">
        <f t="shared" si="63"/>
        <v>22 June 1966</v>
      </c>
      <c r="P243" t="str">
        <f t="shared" si="64"/>
        <v xml:space="preserve"> (USA)</v>
      </c>
      <c r="Q243" t="str">
        <f t="shared" si="65"/>
        <v xml:space="preserve"> USA)</v>
      </c>
      <c r="R243" t="str">
        <f t="shared" si="66"/>
        <v xml:space="preserve"> USA</v>
      </c>
      <c r="S243" t="str">
        <f t="shared" si="67"/>
        <v>USA</v>
      </c>
      <c r="T243" t="s">
        <v>788</v>
      </c>
      <c r="U243" t="str">
        <f t="shared" si="68"/>
        <v>131</v>
      </c>
      <c r="V243" t="s">
        <v>2488</v>
      </c>
      <c r="W243" t="str">
        <f t="shared" si="69"/>
        <v>Writer: Ernest Lehman (screenplay)</v>
      </c>
      <c r="X243" t="s">
        <v>2489</v>
      </c>
      <c r="Y243" t="s">
        <v>2490</v>
      </c>
      <c r="Z243" t="s">
        <v>2491</v>
      </c>
      <c r="AA243" t="s">
        <v>2492</v>
      </c>
      <c r="AB243" t="s">
        <v>123</v>
      </c>
      <c r="AC243" t="s">
        <v>2493</v>
      </c>
      <c r="AD243" s="1" t="str">
        <f t="shared" si="7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AE243" t="s">
        <v>2494</v>
      </c>
      <c r="AF243" s="1" t="str">
        <f t="shared" si="72"/>
        <v>http://www.imdb.com/title/tt0061184/</v>
      </c>
    </row>
    <row r="244" spans="1:32" x14ac:dyDescent="0.25">
      <c r="A244" t="s">
        <v>2495</v>
      </c>
      <c r="B244" t="str">
        <f t="shared" si="54"/>
        <v>Notorious</v>
      </c>
      <c r="C244" t="s">
        <v>387</v>
      </c>
      <c r="D244" t="s">
        <v>2603</v>
      </c>
      <c r="E244" t="s">
        <v>2496</v>
      </c>
      <c r="F244" t="s">
        <v>3493</v>
      </c>
      <c r="G244" t="str">
        <f t="shared" si="55"/>
        <v xml:space="preserve">Approved | </v>
      </c>
      <c r="H244" t="str">
        <f t="shared" si="56"/>
        <v>1h 41min | Drama, Film-Noir, Romance | 6 September 1946 (USA)</v>
      </c>
      <c r="I244" t="str">
        <f t="shared" si="57"/>
        <v xml:space="preserve">1h 41min </v>
      </c>
      <c r="J244" t="str">
        <f t="shared" si="58"/>
        <v xml:space="preserve">1h 41min | </v>
      </c>
      <c r="K244" t="str">
        <f t="shared" si="59"/>
        <v>Drama, Film-Noir, Romance | 6 September 1946 (USA)</v>
      </c>
      <c r="L244" t="str">
        <f t="shared" si="60"/>
        <v xml:space="preserve">Drama, Film-Noir, Romance </v>
      </c>
      <c r="M244" t="str">
        <f t="shared" si="61"/>
        <v xml:space="preserve">Drama, Film-Noir, Romance | </v>
      </c>
      <c r="N244" t="str">
        <f t="shared" si="62"/>
        <v>6 September 1946 (USA)</v>
      </c>
      <c r="O244" t="str">
        <f t="shared" si="63"/>
        <v>6 September 1946</v>
      </c>
      <c r="P244" t="str">
        <f t="shared" si="64"/>
        <v xml:space="preserve"> (USA)</v>
      </c>
      <c r="Q244" t="str">
        <f t="shared" si="65"/>
        <v xml:space="preserve"> USA)</v>
      </c>
      <c r="R244" t="str">
        <f t="shared" si="66"/>
        <v xml:space="preserve"> USA</v>
      </c>
      <c r="S244" t="str">
        <f t="shared" si="67"/>
        <v>USA</v>
      </c>
      <c r="T244" t="s">
        <v>2227</v>
      </c>
      <c r="U244" t="str">
        <f t="shared" si="68"/>
        <v>101</v>
      </c>
      <c r="V244" t="s">
        <v>2497</v>
      </c>
      <c r="W244" t="str">
        <f t="shared" si="69"/>
        <v>Writer: Ben Hecht</v>
      </c>
      <c r="X244" t="s">
        <v>2498</v>
      </c>
      <c r="Y244" t="s">
        <v>2499</v>
      </c>
      <c r="Z244" t="s">
        <v>2500</v>
      </c>
      <c r="AA244" t="s">
        <v>2501</v>
      </c>
      <c r="AB244" t="s">
        <v>2502</v>
      </c>
      <c r="AC244" t="s">
        <v>2503</v>
      </c>
      <c r="AD244" s="1" t="str">
        <f t="shared" si="7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AE244" t="s">
        <v>2504</v>
      </c>
      <c r="AF244" s="1" t="str">
        <f t="shared" si="72"/>
        <v>http://www.imdb.com/title/tt0038787/</v>
      </c>
    </row>
    <row r="245" spans="1:32" x14ac:dyDescent="0.25">
      <c r="A245" t="s">
        <v>2505</v>
      </c>
      <c r="B245" t="str">
        <f t="shared" si="54"/>
        <v>Beauty and the Beast</v>
      </c>
      <c r="C245" t="s">
        <v>2506</v>
      </c>
      <c r="D245" t="s">
        <v>2725</v>
      </c>
      <c r="E245" t="s">
        <v>2507</v>
      </c>
      <c r="F245" t="s">
        <v>3494</v>
      </c>
      <c r="G245" t="str">
        <f t="shared" si="55"/>
        <v xml:space="preserve">G | </v>
      </c>
      <c r="H245" t="str">
        <f t="shared" si="56"/>
        <v>1h 24min | Animation, Family, Fantasy | 22 November 1991 (USA)</v>
      </c>
      <c r="I245" t="str">
        <f t="shared" si="57"/>
        <v xml:space="preserve">1h 24min </v>
      </c>
      <c r="J245" t="str">
        <f t="shared" si="58"/>
        <v xml:space="preserve">1h 24min | </v>
      </c>
      <c r="K245" t="str">
        <f t="shared" si="59"/>
        <v>Animation, Family, Fantasy | 22 November 1991 (USA)</v>
      </c>
      <c r="L245" t="str">
        <f t="shared" si="60"/>
        <v xml:space="preserve">Animation, Family, Fantasy </v>
      </c>
      <c r="M245" t="str">
        <f t="shared" si="61"/>
        <v xml:space="preserve">Animation, Family, Fantasy | </v>
      </c>
      <c r="N245" t="str">
        <f t="shared" si="62"/>
        <v>22 November 1991 (USA)</v>
      </c>
      <c r="O245" t="str">
        <f t="shared" si="63"/>
        <v>22 November 1991</v>
      </c>
      <c r="P245" t="str">
        <f t="shared" si="64"/>
        <v xml:space="preserve"> (USA)</v>
      </c>
      <c r="Q245" t="str">
        <f t="shared" si="65"/>
        <v xml:space="preserve"> USA)</v>
      </c>
      <c r="R245" t="str">
        <f t="shared" si="66"/>
        <v xml:space="preserve"> USA</v>
      </c>
      <c r="S245" t="str">
        <f t="shared" si="67"/>
        <v>USA</v>
      </c>
      <c r="T245" t="s">
        <v>2508</v>
      </c>
      <c r="U245" t="str">
        <f t="shared" si="68"/>
        <v>84</v>
      </c>
      <c r="V245" t="s">
        <v>2509</v>
      </c>
      <c r="W245" t="str">
        <f t="shared" si="69"/>
        <v>Linda Woolverton (animation screenplay by), Brenda Chapman (story) | 9 more credits Â»</v>
      </c>
      <c r="X245" t="s">
        <v>2510</v>
      </c>
      <c r="Y245" t="s">
        <v>2511</v>
      </c>
      <c r="Z245" t="s">
        <v>2512</v>
      </c>
      <c r="AA245" t="s">
        <v>2513</v>
      </c>
      <c r="AB245" t="s">
        <v>2514</v>
      </c>
      <c r="AC245" t="s">
        <v>2515</v>
      </c>
      <c r="AD245" s="1" t="str">
        <f t="shared" si="7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AE245" t="s">
        <v>2516</v>
      </c>
      <c r="AF245" s="1" t="str">
        <f t="shared" si="72"/>
        <v>http://www.imdb.com/title/tt0101414/</v>
      </c>
    </row>
    <row r="246" spans="1:32" x14ac:dyDescent="0.25">
      <c r="A246" t="s">
        <v>2517</v>
      </c>
      <c r="B246" t="str">
        <f t="shared" si="54"/>
        <v>Gangs of Wasseypur</v>
      </c>
      <c r="C246" t="s">
        <v>2518</v>
      </c>
      <c r="D246" t="s">
        <v>2726</v>
      </c>
      <c r="E246" t="s">
        <v>3498</v>
      </c>
      <c r="F246" t="s">
        <v>3491</v>
      </c>
      <c r="G246" t="str">
        <f t="shared" si="55"/>
        <v xml:space="preserve">Unrated | </v>
      </c>
      <c r="H246" t="str">
        <f t="shared" si="56"/>
        <v>5h 20min | Action, Crime, Drama | 2 August 2012 (Singapore)</v>
      </c>
      <c r="I246" t="str">
        <f t="shared" si="57"/>
        <v xml:space="preserve">5h 20min </v>
      </c>
      <c r="J246" t="str">
        <f t="shared" si="58"/>
        <v xml:space="preserve">5h 20min | </v>
      </c>
      <c r="K246" t="str">
        <f t="shared" si="59"/>
        <v>Action, Crime, Drama | 2 August 2012 (Singapore)</v>
      </c>
      <c r="L246" t="str">
        <f t="shared" si="60"/>
        <v xml:space="preserve">Action, Crime, Drama </v>
      </c>
      <c r="M246" t="str">
        <f t="shared" si="61"/>
        <v xml:space="preserve">Action, Crime, Drama | </v>
      </c>
      <c r="N246" t="str">
        <f t="shared" si="62"/>
        <v>2 August 2012 (Singapore)</v>
      </c>
      <c r="O246" t="str">
        <f t="shared" si="63"/>
        <v>2 August 2012</v>
      </c>
      <c r="P246" t="str">
        <f t="shared" si="64"/>
        <v xml:space="preserve"> (Singapore)</v>
      </c>
      <c r="Q246" t="str">
        <f t="shared" si="65"/>
        <v xml:space="preserve"> Singapore)</v>
      </c>
      <c r="R246" t="str">
        <f t="shared" si="66"/>
        <v xml:space="preserve"> Singapore</v>
      </c>
      <c r="S246" t="str">
        <f t="shared" si="67"/>
        <v>Singapore</v>
      </c>
      <c r="T246" t="s">
        <v>2519</v>
      </c>
      <c r="U246" t="str">
        <f t="shared" si="68"/>
        <v>320</v>
      </c>
      <c r="V246" t="s">
        <v>2520</v>
      </c>
      <c r="W246" t="str">
        <f t="shared" si="69"/>
        <v>Akhilesh Jaiswal, Anurag Kashyap | 2 more credits Â»</v>
      </c>
      <c r="X246" t="s">
        <v>2521</v>
      </c>
      <c r="Y246" t="s">
        <v>2522</v>
      </c>
      <c r="Z246" t="s">
        <v>87</v>
      </c>
      <c r="AA246" t="s">
        <v>2523</v>
      </c>
      <c r="AC246" t="s">
        <v>2524</v>
      </c>
      <c r="AD246" s="1" t="str">
        <f t="shared" si="7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AE246" t="s">
        <v>2525</v>
      </c>
      <c r="AF246" s="1" t="str">
        <f t="shared" si="72"/>
        <v>http://www.imdb.com/title/tt1954470/</v>
      </c>
    </row>
    <row r="247" spans="1:32" x14ac:dyDescent="0.25">
      <c r="A247" t="s">
        <v>2526</v>
      </c>
      <c r="B247" t="str">
        <f t="shared" si="54"/>
        <v>In the Mood for Love</v>
      </c>
      <c r="C247" t="s">
        <v>2527</v>
      </c>
      <c r="D247" t="s">
        <v>2727</v>
      </c>
      <c r="E247" t="s">
        <v>2528</v>
      </c>
      <c r="F247" t="s">
        <v>3490</v>
      </c>
      <c r="G247" t="str">
        <f t="shared" si="55"/>
        <v xml:space="preserve">PG | </v>
      </c>
      <c r="H247" t="str">
        <f t="shared" si="56"/>
        <v>1h 38min | Drama, Romance | 9 March 2001 (USA)</v>
      </c>
      <c r="I247" t="str">
        <f t="shared" si="57"/>
        <v xml:space="preserve">1h 38min </v>
      </c>
      <c r="J247" t="str">
        <f t="shared" si="58"/>
        <v xml:space="preserve">1h 38min | </v>
      </c>
      <c r="K247" t="str">
        <f t="shared" si="59"/>
        <v>Drama, Romance | 9 March 2001 (USA)</v>
      </c>
      <c r="L247" t="str">
        <f t="shared" si="60"/>
        <v xml:space="preserve">Drama, Romance </v>
      </c>
      <c r="M247" t="str">
        <f t="shared" si="61"/>
        <v xml:space="preserve">Drama, Romance | </v>
      </c>
      <c r="N247" t="str">
        <f t="shared" si="62"/>
        <v>9 March 2001 (USA)</v>
      </c>
      <c r="O247" t="str">
        <f t="shared" si="63"/>
        <v>9 March 2001</v>
      </c>
      <c r="P247" t="str">
        <f t="shared" si="64"/>
        <v xml:space="preserve"> (USA)</v>
      </c>
      <c r="Q247" t="str">
        <f t="shared" si="65"/>
        <v xml:space="preserve"> USA)</v>
      </c>
      <c r="R247" t="str">
        <f t="shared" si="66"/>
        <v xml:space="preserve"> USA</v>
      </c>
      <c r="S247" t="str">
        <f t="shared" si="67"/>
        <v>USA</v>
      </c>
      <c r="T247" t="s">
        <v>679</v>
      </c>
      <c r="U247" t="str">
        <f t="shared" si="68"/>
        <v>98</v>
      </c>
      <c r="V247" t="s">
        <v>2529</v>
      </c>
      <c r="W247" t="str">
        <f t="shared" si="69"/>
        <v>Writer: Kar-Wai Wong (as Kar Wai Wong)</v>
      </c>
      <c r="X247" t="s">
        <v>2530</v>
      </c>
      <c r="Y247" t="s">
        <v>2531</v>
      </c>
      <c r="Z247" t="s">
        <v>2532</v>
      </c>
      <c r="AA247" t="s">
        <v>2533</v>
      </c>
      <c r="AB247" t="s">
        <v>153</v>
      </c>
      <c r="AC247" t="s">
        <v>2534</v>
      </c>
      <c r="AD247" s="1" t="str">
        <f t="shared" si="7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AE247" t="s">
        <v>2535</v>
      </c>
      <c r="AF247" s="1" t="str">
        <f t="shared" si="72"/>
        <v>http://www.imdb.com/title/tt0118694/</v>
      </c>
    </row>
    <row r="248" spans="1:32" x14ac:dyDescent="0.25">
      <c r="A248" t="s">
        <v>2536</v>
      </c>
      <c r="B248" t="str">
        <f t="shared" si="54"/>
        <v>Anatomy of a Murder</v>
      </c>
      <c r="C248" t="s">
        <v>2537</v>
      </c>
      <c r="D248" t="s">
        <v>2728</v>
      </c>
      <c r="E248" t="s">
        <v>2538</v>
      </c>
      <c r="F248" t="s">
        <v>3491</v>
      </c>
      <c r="G248" t="str">
        <f t="shared" si="55"/>
        <v xml:space="preserve">Unrated | </v>
      </c>
      <c r="H248" t="str">
        <f t="shared" si="56"/>
        <v>2h 40min | Crime, Drama, Mystery | September 1959 (Austria)</v>
      </c>
      <c r="I248" t="str">
        <f t="shared" si="57"/>
        <v xml:space="preserve">2h 40min </v>
      </c>
      <c r="J248" t="str">
        <f t="shared" si="58"/>
        <v xml:space="preserve">2h 40min | </v>
      </c>
      <c r="K248" t="str">
        <f t="shared" si="59"/>
        <v>Crime, Drama, Mystery | September 1959 (Austria)</v>
      </c>
      <c r="L248" t="str">
        <f t="shared" si="60"/>
        <v xml:space="preserve">Crime, Drama, Mystery </v>
      </c>
      <c r="M248" t="str">
        <f t="shared" si="61"/>
        <v xml:space="preserve">Crime, Drama, Mystery | </v>
      </c>
      <c r="N248" t="str">
        <f t="shared" si="62"/>
        <v>September 1959 (Austria)</v>
      </c>
      <c r="O248" t="str">
        <f t="shared" si="63"/>
        <v>September 1959</v>
      </c>
      <c r="P248" t="str">
        <f t="shared" si="64"/>
        <v xml:space="preserve"> (Austria)</v>
      </c>
      <c r="Q248" t="str">
        <f t="shared" si="65"/>
        <v xml:space="preserve"> Austria)</v>
      </c>
      <c r="R248" t="str">
        <f t="shared" si="66"/>
        <v xml:space="preserve"> Austria</v>
      </c>
      <c r="S248" t="str">
        <f t="shared" si="67"/>
        <v>Austria</v>
      </c>
      <c r="T248" t="s">
        <v>961</v>
      </c>
      <c r="U248" t="str">
        <f t="shared" si="68"/>
        <v>160</v>
      </c>
      <c r="V248" t="s">
        <v>2539</v>
      </c>
      <c r="W248" t="str">
        <f t="shared" si="69"/>
        <v>Wendell Mayes (screenplay), John D. Voelker (based on the novel by) (as Robert Traver)</v>
      </c>
      <c r="X248" t="s">
        <v>2540</v>
      </c>
      <c r="Y248" t="s">
        <v>2541</v>
      </c>
      <c r="Z248" t="s">
        <v>2542</v>
      </c>
      <c r="AA248" t="s">
        <v>2543</v>
      </c>
      <c r="AB248" t="s">
        <v>251</v>
      </c>
      <c r="AC248" t="s">
        <v>2544</v>
      </c>
      <c r="AD248" s="1" t="str">
        <f t="shared" si="7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AE248" t="s">
        <v>2545</v>
      </c>
      <c r="AF248" s="1" t="str">
        <f t="shared" si="72"/>
        <v>http://www.imdb.com/title/tt0052561/</v>
      </c>
    </row>
    <row r="249" spans="1:32" x14ac:dyDescent="0.25">
      <c r="A249" t="s">
        <v>2546</v>
      </c>
      <c r="B249" t="str">
        <f t="shared" si="54"/>
        <v>Akira</v>
      </c>
      <c r="C249" t="s">
        <v>2547</v>
      </c>
      <c r="D249" t="s">
        <v>2729</v>
      </c>
      <c r="E249" t="s">
        <v>2548</v>
      </c>
      <c r="F249" t="s">
        <v>3488</v>
      </c>
      <c r="G249" t="str">
        <f t="shared" si="55"/>
        <v xml:space="preserve">R | </v>
      </c>
      <c r="H249" t="str">
        <f t="shared" si="56"/>
        <v>2h 4min | Animation, Action, Sci-Fi | 16 July 1988 (Japan)</v>
      </c>
      <c r="I249" t="str">
        <f t="shared" si="57"/>
        <v xml:space="preserve">2h 4min </v>
      </c>
      <c r="J249" t="str">
        <f t="shared" si="58"/>
        <v xml:space="preserve">2h 4min | </v>
      </c>
      <c r="K249" t="str">
        <f t="shared" si="59"/>
        <v>Animation, Action, Sci-Fi | 16 July 1988 (Japan)</v>
      </c>
      <c r="L249" t="str">
        <f t="shared" si="60"/>
        <v xml:space="preserve">Animation, Action, Sci-Fi </v>
      </c>
      <c r="M249" t="str">
        <f t="shared" si="61"/>
        <v xml:space="preserve">Animation, Action, Sci-Fi | </v>
      </c>
      <c r="N249" t="str">
        <f t="shared" si="62"/>
        <v>16 July 1988 (Japan)</v>
      </c>
      <c r="O249" t="str">
        <f t="shared" si="63"/>
        <v>16 July 1988</v>
      </c>
      <c r="P249" t="str">
        <f t="shared" si="64"/>
        <v xml:space="preserve"> (Japan)</v>
      </c>
      <c r="Q249" t="str">
        <f t="shared" si="65"/>
        <v xml:space="preserve"> Japan)</v>
      </c>
      <c r="R249" t="str">
        <f t="shared" si="66"/>
        <v xml:space="preserve"> Japan</v>
      </c>
      <c r="S249" t="str">
        <f t="shared" si="67"/>
        <v>Japan</v>
      </c>
      <c r="T249" t="s">
        <v>137</v>
      </c>
      <c r="U249" t="str">
        <f t="shared" si="68"/>
        <v>124</v>
      </c>
      <c r="V249" t="s">
        <v>2549</v>
      </c>
      <c r="W249" t="str">
        <f t="shared" si="69"/>
        <v>Katsuhiro Ã”tomo (screenplay) (as Katsuhiro Otomo), IzÃ´ Hashimoto (screenplay) | 4 more credits Â»</v>
      </c>
      <c r="X249" t="s">
        <v>2550</v>
      </c>
      <c r="Y249" t="s">
        <v>2551</v>
      </c>
      <c r="Z249" t="s">
        <v>87</v>
      </c>
      <c r="AA249" t="s">
        <v>2552</v>
      </c>
      <c r="AB249" t="s">
        <v>2553</v>
      </c>
      <c r="AC249" t="s">
        <v>2554</v>
      </c>
      <c r="AD249" s="1" t="str">
        <f t="shared" si="7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AE249" t="s">
        <v>2555</v>
      </c>
      <c r="AF249" s="1" t="str">
        <f t="shared" si="72"/>
        <v>http://www.imdb.com/title/tt0094625/</v>
      </c>
    </row>
    <row r="250" spans="1:32" x14ac:dyDescent="0.25">
      <c r="A250" t="s">
        <v>2556</v>
      </c>
      <c r="B250" t="str">
        <f t="shared" si="54"/>
        <v>Before Sunset</v>
      </c>
      <c r="C250" t="s">
        <v>2138</v>
      </c>
      <c r="D250" t="s">
        <v>2705</v>
      </c>
      <c r="E250" t="s">
        <v>2557</v>
      </c>
      <c r="F250" t="s">
        <v>3488</v>
      </c>
      <c r="G250" t="str">
        <f t="shared" si="55"/>
        <v xml:space="preserve">R | </v>
      </c>
      <c r="H250" t="str">
        <f t="shared" si="56"/>
        <v>1h 20min | Drama, Romance | 30 July 2004 (USA)</v>
      </c>
      <c r="I250" t="str">
        <f t="shared" si="57"/>
        <v xml:space="preserve">1h 20min </v>
      </c>
      <c r="J250" t="str">
        <f t="shared" si="58"/>
        <v xml:space="preserve">1h 20min | </v>
      </c>
      <c r="K250" t="str">
        <f t="shared" si="59"/>
        <v>Drama, Romance | 30 July 2004 (USA)</v>
      </c>
      <c r="L250" t="str">
        <f t="shared" si="60"/>
        <v xml:space="preserve">Drama, Romance </v>
      </c>
      <c r="M250" t="str">
        <f t="shared" si="61"/>
        <v xml:space="preserve">Drama, Romance | </v>
      </c>
      <c r="N250" t="str">
        <f t="shared" si="62"/>
        <v>30 July 2004 (USA)</v>
      </c>
      <c r="O250" t="str">
        <f t="shared" si="63"/>
        <v>30 July 2004</v>
      </c>
      <c r="P250" t="str">
        <f t="shared" si="64"/>
        <v xml:space="preserve"> (USA)</v>
      </c>
      <c r="Q250" t="str">
        <f t="shared" si="65"/>
        <v xml:space="preserve"> USA)</v>
      </c>
      <c r="R250" t="str">
        <f t="shared" si="66"/>
        <v xml:space="preserve"> USA</v>
      </c>
      <c r="S250" t="str">
        <f t="shared" si="67"/>
        <v>USA</v>
      </c>
      <c r="T250" t="s">
        <v>2558</v>
      </c>
      <c r="U250" t="str">
        <f t="shared" si="68"/>
        <v>80</v>
      </c>
      <c r="V250" t="s">
        <v>2559</v>
      </c>
      <c r="W250" t="str">
        <f t="shared" si="69"/>
        <v>Richard Linklater (screenplay), Julie Delpy (screenplay) | 5 more credits Â»</v>
      </c>
      <c r="X250" t="s">
        <v>2560</v>
      </c>
      <c r="Y250" t="s">
        <v>2561</v>
      </c>
      <c r="Z250" t="s">
        <v>2562</v>
      </c>
      <c r="AA250" t="s">
        <v>2563</v>
      </c>
      <c r="AB250" t="s">
        <v>153</v>
      </c>
      <c r="AC250" t="s">
        <v>2564</v>
      </c>
      <c r="AD250" s="1" t="str">
        <f t="shared" si="7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AE250" t="s">
        <v>2565</v>
      </c>
      <c r="AF250" s="1" t="str">
        <f t="shared" si="72"/>
        <v>http://www.imdb.com/title/tt0381681/</v>
      </c>
    </row>
    <row r="251" spans="1:32" x14ac:dyDescent="0.25">
      <c r="A251" t="s">
        <v>2566</v>
      </c>
      <c r="B251" t="str">
        <f t="shared" si="54"/>
        <v>The Night of the Hunter</v>
      </c>
      <c r="C251" t="s">
        <v>2567</v>
      </c>
      <c r="D251" t="s">
        <v>2732</v>
      </c>
      <c r="E251" t="s">
        <v>2568</v>
      </c>
      <c r="F251" t="s">
        <v>3493</v>
      </c>
      <c r="G251" t="str">
        <f t="shared" si="55"/>
        <v xml:space="preserve">Approved | </v>
      </c>
      <c r="H251" t="str">
        <f t="shared" si="56"/>
        <v>1h 32min | Crime, Drama, Film-Noir | 24 November 1955 (Argentina)</v>
      </c>
      <c r="I251" t="str">
        <f t="shared" si="57"/>
        <v xml:space="preserve">1h 32min </v>
      </c>
      <c r="J251" t="str">
        <f t="shared" si="58"/>
        <v xml:space="preserve">1h 32min | </v>
      </c>
      <c r="K251" t="str">
        <f t="shared" si="59"/>
        <v>Crime, Drama, Film-Noir | 24 November 1955 (Argentina)</v>
      </c>
      <c r="L251" t="str">
        <f t="shared" si="60"/>
        <v xml:space="preserve">Crime, Drama, Film-Noir </v>
      </c>
      <c r="M251" t="str">
        <f t="shared" si="61"/>
        <v xml:space="preserve">Crime, Drama, Film-Noir | </v>
      </c>
      <c r="N251" t="str">
        <f t="shared" si="62"/>
        <v>24 November 1955 (Argentina)</v>
      </c>
      <c r="O251" t="str">
        <f t="shared" si="63"/>
        <v>24 November 1955</v>
      </c>
      <c r="P251" t="str">
        <f t="shared" si="64"/>
        <v xml:space="preserve"> (Argentina)</v>
      </c>
      <c r="Q251" t="str">
        <f t="shared" si="65"/>
        <v xml:space="preserve"> Argentina)</v>
      </c>
      <c r="R251" t="str">
        <f t="shared" si="66"/>
        <v xml:space="preserve"> Argentina</v>
      </c>
      <c r="S251" t="str">
        <f t="shared" si="67"/>
        <v>Argentina</v>
      </c>
      <c r="T251" t="s">
        <v>1753</v>
      </c>
      <c r="U251" t="str">
        <f t="shared" si="68"/>
        <v>92</v>
      </c>
      <c r="V251" t="s">
        <v>2569</v>
      </c>
      <c r="W251" t="str">
        <f t="shared" si="69"/>
        <v>Davis Grubb (from the novel by), James Agee (screen play)</v>
      </c>
      <c r="X251" t="s">
        <v>2570</v>
      </c>
      <c r="Y251" t="s">
        <v>2571</v>
      </c>
      <c r="Z251" t="s">
        <v>87</v>
      </c>
      <c r="AA251" t="s">
        <v>2572</v>
      </c>
      <c r="AB251" t="s">
        <v>2573</v>
      </c>
      <c r="AC251" t="s">
        <v>2574</v>
      </c>
      <c r="AD251" s="1" t="str">
        <f t="shared" si="7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AE251" t="s">
        <v>2575</v>
      </c>
      <c r="AF251" s="1" t="str">
        <f t="shared" si="72"/>
        <v>http://www.imdb.com/title/tt0048424/</v>
      </c>
    </row>
    <row r="252" spans="1:32" x14ac:dyDescent="0.25">
      <c r="W252" t="str">
        <f t="shared" si="69"/>
        <v/>
      </c>
      <c r="AF25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topLeftCell="B1" workbookViewId="0">
      <pane ySplit="1" topLeftCell="A38" activePane="bottomLeft" state="frozen"/>
      <selection pane="bottomLeft" activeCell="I52" sqref="I52"/>
    </sheetView>
  </sheetViews>
  <sheetFormatPr defaultRowHeight="15" x14ac:dyDescent="0.25"/>
  <cols>
    <col min="1" max="1" width="19.42578125" customWidth="1"/>
    <col min="2" max="2" width="18.7109375" customWidth="1"/>
    <col min="3" max="3" width="19.42578125" style="4" customWidth="1"/>
    <col min="4" max="4" width="9.28515625" customWidth="1"/>
    <col min="5" max="6" width="15.5703125" customWidth="1"/>
    <col min="7" max="7" width="8.140625" bestFit="1" customWidth="1"/>
    <col min="8" max="8" width="7.7109375" customWidth="1"/>
    <col min="9" max="9" width="14.42578125" customWidth="1"/>
    <col min="10" max="10" width="16.85546875" customWidth="1"/>
    <col min="11" max="11" width="6" customWidth="1"/>
    <col min="13" max="13" width="39" style="5" customWidth="1"/>
    <col min="14" max="14" width="9.7109375" customWidth="1"/>
    <col min="15" max="15" width="19" customWidth="1"/>
    <col min="16" max="16" width="14.140625" customWidth="1"/>
    <col min="17" max="17" width="49.28515625" customWidth="1"/>
  </cols>
  <sheetData>
    <row r="1" spans="1:18" x14ac:dyDescent="0.25">
      <c r="A1" t="s">
        <v>6</v>
      </c>
      <c r="B1" t="s">
        <v>4558</v>
      </c>
      <c r="C1" s="4" t="s">
        <v>1</v>
      </c>
      <c r="D1" t="s">
        <v>2987</v>
      </c>
      <c r="E1" t="s">
        <v>10</v>
      </c>
      <c r="F1" t="s">
        <v>4559</v>
      </c>
      <c r="G1" t="s">
        <v>3</v>
      </c>
      <c r="H1" t="s">
        <v>3487</v>
      </c>
      <c r="I1" t="s">
        <v>3605</v>
      </c>
      <c r="J1" t="s">
        <v>3606</v>
      </c>
      <c r="K1" t="s">
        <v>3852</v>
      </c>
      <c r="L1" t="s">
        <v>4</v>
      </c>
      <c r="M1" s="5" t="s">
        <v>5</v>
      </c>
      <c r="N1" t="s">
        <v>4338</v>
      </c>
      <c r="O1" t="s">
        <v>7</v>
      </c>
      <c r="P1" t="s">
        <v>4557</v>
      </c>
      <c r="Q1" s="2" t="s">
        <v>4560</v>
      </c>
      <c r="R1" s="2"/>
    </row>
    <row r="2" spans="1:18" x14ac:dyDescent="0.25">
      <c r="A2" t="s">
        <v>2737</v>
      </c>
      <c r="B2" t="str">
        <f>SUBSTITUTE(A2, "'", "\'")</f>
        <v>The Shawshank Redemption</v>
      </c>
      <c r="C2" s="4" t="s">
        <v>2578</v>
      </c>
      <c r="D2" t="s">
        <v>2988</v>
      </c>
      <c r="E2" t="s">
        <v>3239</v>
      </c>
      <c r="F2" t="str">
        <f>SUBSTITUTE(E2,"'","\'")</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G2">
        <v>142</v>
      </c>
      <c r="H2" t="s">
        <v>3488</v>
      </c>
      <c r="I2" t="s">
        <v>3503</v>
      </c>
      <c r="J2" t="s">
        <v>3607</v>
      </c>
      <c r="K2" s="3" t="s">
        <v>3859</v>
      </c>
      <c r="L2" t="s">
        <v>3879</v>
      </c>
      <c r="M2" s="5" t="s">
        <v>4090</v>
      </c>
      <c r="N2" t="s">
        <v>20</v>
      </c>
      <c r="O2" t="s">
        <v>4339</v>
      </c>
      <c r="P2" t="str">
        <f>CONCATENATE("INSERT INTO MOVIES VALUES(","'",A2,"'",",", "'",N2,"'",",", "'",J2,"'",",", "'",F2,"'",",", "'",H2,"'",",", "'",G2,"'",",", "'","English","'",",", "'",K2,"'",")")</f>
        <v>INSERT INTO MOVIES VALUES('The Shawshank Redemption','http://ia.media-imdb.com/images/M/MV5BODU4MjU4NjIwNl5BMl5BanBnXkFtZTgwMDU2MjEyMDE@._V1_UX182_CR0,0,182,268_AL_.jpg','14 October 1994','Chronicles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','R','142','English','USA')</v>
      </c>
    </row>
    <row r="3" spans="1:18" x14ac:dyDescent="0.25">
      <c r="A3" t="s">
        <v>2738</v>
      </c>
      <c r="B3" t="str">
        <f t="shared" ref="B3:B66" si="0">SUBSTITUTE(A3, "'", "\'")</f>
        <v>The Godfather</v>
      </c>
      <c r="C3" s="4" t="s">
        <v>2579</v>
      </c>
      <c r="D3" t="s">
        <v>2989</v>
      </c>
      <c r="E3" t="s">
        <v>3240</v>
      </c>
      <c r="F3" t="str">
        <f t="shared" ref="F3:F66" si="1">SUBSTITUTE(E3,"'","\'")</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G3">
        <v>175</v>
      </c>
      <c r="H3" t="s">
        <v>3488</v>
      </c>
      <c r="I3" t="s">
        <v>3503</v>
      </c>
      <c r="J3" t="s">
        <v>3608</v>
      </c>
      <c r="K3" t="s">
        <v>3859</v>
      </c>
      <c r="L3" t="s">
        <v>3951</v>
      </c>
      <c r="M3" s="5" t="s">
        <v>4091</v>
      </c>
      <c r="N3" t="s">
        <v>32</v>
      </c>
      <c r="O3" t="s">
        <v>4340</v>
      </c>
      <c r="P3" t="str">
        <f t="shared" ref="P3:P66" si="2">CONCATENATE("INSERT INTO MOVIES VALUES(","'",A3,"'",",", "'",N3,"'",",", "'",J3,"'",",", "'",F3,"'",",", "'",H3,"'",",", "'",G3,"'",",", "'","English","'",",", "'",K3,"'",")")</f>
        <v>INSERT INTO MOVIES VALUES('The Godfather','http://ia.media-imdb.com/images/M/MV5BMjEyMjcyNDI4MF5BMl5BanBnXkFtZTcwMDA5Mzg3OA@@._V1_UX182_CR0,0,182,268_AL_.jpg','24 March 1972','When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','R','175','English','USA')</v>
      </c>
    </row>
    <row r="4" spans="1:18" x14ac:dyDescent="0.25">
      <c r="A4" t="s">
        <v>2739</v>
      </c>
      <c r="B4" t="str">
        <f t="shared" si="0"/>
        <v>The Godfather: Part II</v>
      </c>
      <c r="C4" s="4" t="s">
        <v>2579</v>
      </c>
      <c r="D4" t="s">
        <v>2990</v>
      </c>
      <c r="E4" t="s">
        <v>3241</v>
      </c>
      <c r="F4" t="str">
        <f t="shared" si="1"/>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G4">
        <v>202</v>
      </c>
      <c r="H4" t="s">
        <v>3488</v>
      </c>
      <c r="I4" t="s">
        <v>3503</v>
      </c>
      <c r="J4" t="s">
        <v>3609</v>
      </c>
      <c r="K4" t="s">
        <v>3859</v>
      </c>
      <c r="L4" t="s">
        <v>3952</v>
      </c>
      <c r="M4" s="5" t="s">
        <v>4092</v>
      </c>
      <c r="N4" t="s">
        <v>42</v>
      </c>
      <c r="O4" t="s">
        <v>4341</v>
      </c>
      <c r="P4" t="str">
        <f t="shared" si="2"/>
        <v>INSERT INTO MOVIES VALUES('The Godfather: Part II','http://ia.media-imdb.com/images/M/MV5BNDc2NTM3MzU1Nl5BMl5BanBnXkFtZTcwMTA5Mzg3OA@@._V1_UX182_CR0,0,182,268_AL_.jpg','20 December 1974','The continuing saga of the Corleone crime family tells the story of a young Vito Corleone growing up in Sicily and in 1910s New York; and follows Michael Corleone in the 1950s as he attempts to expand the family business into Las Vegas, Hollywood and Cuba. ','R','202','English','USA')</v>
      </c>
    </row>
    <row r="5" spans="1:18" x14ac:dyDescent="0.25">
      <c r="A5" t="s">
        <v>2740</v>
      </c>
      <c r="B5" t="str">
        <f t="shared" si="0"/>
        <v>The Dark Knight</v>
      </c>
      <c r="C5" s="4" t="s">
        <v>2580</v>
      </c>
      <c r="D5" t="s">
        <v>2991</v>
      </c>
      <c r="E5" t="s">
        <v>3242</v>
      </c>
      <c r="F5" t="str">
        <f t="shared" si="1"/>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G5">
        <v>152</v>
      </c>
      <c r="H5" t="s">
        <v>3489</v>
      </c>
      <c r="I5" t="s">
        <v>3504</v>
      </c>
      <c r="J5" t="s">
        <v>3610</v>
      </c>
      <c r="K5" t="s">
        <v>3859</v>
      </c>
      <c r="L5" t="s">
        <v>3953</v>
      </c>
      <c r="M5" s="5" t="s">
        <v>4093</v>
      </c>
      <c r="N5" t="s">
        <v>53</v>
      </c>
      <c r="O5" t="s">
        <v>4342</v>
      </c>
      <c r="P5" t="str">
        <f t="shared" si="2"/>
        <v>INSERT INTO MOVIES VALUES('The Dark Knight','http://ia.media-imdb.com/images/M/MV5BMTMxNTMwODM0NF5BMl5BanBnXkFtZTcwODAyMTk2Mw@@._V1_UX182_CR0,0,182,268_AL_.jpg','18 July 2008','Set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','PG-13','152','English','USA')</v>
      </c>
    </row>
    <row r="6" spans="1:18" x14ac:dyDescent="0.25">
      <c r="A6" t="s">
        <v>2741</v>
      </c>
      <c r="B6" t="str">
        <f t="shared" si="0"/>
        <v>Schindler\'s List</v>
      </c>
      <c r="C6" s="4" t="s">
        <v>2581</v>
      </c>
      <c r="D6" t="s">
        <v>2992</v>
      </c>
      <c r="E6" t="s">
        <v>3243</v>
      </c>
      <c r="F6" t="str">
        <f t="shared" si="1"/>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G6">
        <v>195</v>
      </c>
      <c r="H6" t="s">
        <v>3488</v>
      </c>
      <c r="I6" t="s">
        <v>3505</v>
      </c>
      <c r="J6" t="s">
        <v>3611</v>
      </c>
      <c r="K6" t="s">
        <v>3859</v>
      </c>
      <c r="L6" t="s">
        <v>3880</v>
      </c>
      <c r="M6" s="5" t="s">
        <v>4094</v>
      </c>
      <c r="N6" t="s">
        <v>65</v>
      </c>
      <c r="O6" t="s">
        <v>4343</v>
      </c>
      <c r="P6" t="str">
        <f t="shared" si="2"/>
        <v>INSERT INTO MOVIES VALUES('Schindler's List','http://ia.media-imdb.com/images/M/MV5BMzMwMTM4MDU2N15BMl5BanBnXkFtZTgwMzQ0MjMxMDE@._V1_UX182_CR0,0,182,268_AL_.jpg','4 February 1994','Oskar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','R','195','English','USA')</v>
      </c>
    </row>
    <row r="7" spans="1:18" x14ac:dyDescent="0.25">
      <c r="A7" t="s">
        <v>2742</v>
      </c>
      <c r="B7" t="str">
        <f t="shared" si="0"/>
        <v>Pulp Fiction</v>
      </c>
      <c r="C7" s="4" t="s">
        <v>2582</v>
      </c>
      <c r="D7" t="s">
        <v>2993</v>
      </c>
      <c r="E7" t="s">
        <v>3244</v>
      </c>
      <c r="F7" t="str">
        <f t="shared" si="1"/>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G7">
        <v>154</v>
      </c>
      <c r="H7" t="s">
        <v>3488</v>
      </c>
      <c r="I7" t="s">
        <v>3503</v>
      </c>
      <c r="J7" t="s">
        <v>3607</v>
      </c>
      <c r="K7" t="s">
        <v>3859</v>
      </c>
      <c r="L7" t="s">
        <v>3954</v>
      </c>
      <c r="M7" s="5" t="s">
        <v>4095</v>
      </c>
      <c r="N7" t="s">
        <v>77</v>
      </c>
      <c r="O7" t="s">
        <v>4344</v>
      </c>
      <c r="P7" t="str">
        <f t="shared" si="2"/>
        <v>INSERT INTO MOVIES VALUES('Pulp Fiction','http://ia.media-imdb.com/images/M/MV5BMTkxMTA5OTAzMl5BMl5BanBnXkFtZTgwNjA5MDc3NjE@._V1_UX182_CR0,0,182,268_AL_.jpg','14 October 1994','Jules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','R','154','English','USA')</v>
      </c>
    </row>
    <row r="8" spans="1:18" x14ac:dyDescent="0.25">
      <c r="A8" t="s">
        <v>2743</v>
      </c>
      <c r="B8" t="str">
        <f t="shared" si="0"/>
        <v>12 Angry Men</v>
      </c>
      <c r="C8" s="4" t="s">
        <v>2583</v>
      </c>
      <c r="D8" t="s">
        <v>2994</v>
      </c>
      <c r="E8" t="s">
        <v>3245</v>
      </c>
      <c r="F8" t="str">
        <f t="shared" si="1"/>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G8">
        <v>96</v>
      </c>
      <c r="H8" t="s">
        <v>3497</v>
      </c>
      <c r="I8" t="s">
        <v>3503</v>
      </c>
      <c r="J8" t="s">
        <v>3612</v>
      </c>
      <c r="K8" t="s">
        <v>3859</v>
      </c>
      <c r="L8" t="s">
        <v>3881</v>
      </c>
      <c r="M8" s="5" t="s">
        <v>4096</v>
      </c>
      <c r="N8" t="s">
        <v>88</v>
      </c>
      <c r="O8" t="s">
        <v>4345</v>
      </c>
      <c r="P8" t="str">
        <f t="shared" si="2"/>
        <v>INSERT INTO MOVIES VALUES('12 Angry Men','http://ia.media-imdb.com/images/M/MV5BODQwOTc5MDM2N15BMl5BanBnXkFtZTcwODQxNTEzNA@@._V1_UX182_CR0,0,182,268_AL_.jpg','April 1957','The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','Not Rated','96','English','USA')</v>
      </c>
    </row>
    <row r="9" spans="1:18" x14ac:dyDescent="0.25">
      <c r="A9" t="s">
        <v>2744</v>
      </c>
      <c r="B9" t="str">
        <f t="shared" si="0"/>
        <v>The Lord of the Rings: The Return of the King</v>
      </c>
      <c r="C9" s="4" t="s">
        <v>2584</v>
      </c>
      <c r="D9" t="s">
        <v>2995</v>
      </c>
      <c r="E9" t="s">
        <v>3246</v>
      </c>
      <c r="F9" t="str">
        <f t="shared" si="1"/>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G9">
        <v>201</v>
      </c>
      <c r="H9" t="s">
        <v>3489</v>
      </c>
      <c r="I9" t="s">
        <v>3506</v>
      </c>
      <c r="J9" t="s">
        <v>3613</v>
      </c>
      <c r="K9" t="s">
        <v>3859</v>
      </c>
      <c r="L9" t="s">
        <v>3955</v>
      </c>
      <c r="M9" s="5" t="s">
        <v>4097</v>
      </c>
      <c r="N9" t="s">
        <v>99</v>
      </c>
      <c r="O9" t="s">
        <v>4346</v>
      </c>
      <c r="P9" t="str">
        <f t="shared" si="2"/>
        <v>INSERT INTO MOVIES VALUES('The Lord of the Rings: The Return of the King','http://ia.media-imdb.com/images/M/MV5BMjE4MjA1NTAyMV5BMl5BanBnXkFtZTcwNzM1NDQyMQ@@._V1_UX182_CR0,0,182,268_AL_.jpg','17 December 2003','While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','PG-13','201','English','USA')</v>
      </c>
    </row>
    <row r="10" spans="1:18" x14ac:dyDescent="0.25">
      <c r="A10" t="s">
        <v>2745</v>
      </c>
      <c r="B10" t="str">
        <f t="shared" si="0"/>
        <v>The Good, the Bad and the Ugly</v>
      </c>
      <c r="C10" s="4" t="s">
        <v>2585</v>
      </c>
      <c r="D10" t="s">
        <v>2996</v>
      </c>
      <c r="E10" t="s">
        <v>3247</v>
      </c>
      <c r="F10" t="str">
        <f t="shared" si="1"/>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G10">
        <v>161</v>
      </c>
      <c r="H10" t="s">
        <v>3497</v>
      </c>
      <c r="I10" t="s">
        <v>3507</v>
      </c>
      <c r="J10" t="s">
        <v>3614</v>
      </c>
      <c r="K10" t="s">
        <v>3860</v>
      </c>
      <c r="L10" t="s">
        <v>3956</v>
      </c>
      <c r="M10" s="5" t="s">
        <v>4098</v>
      </c>
      <c r="N10" t="s">
        <v>110</v>
      </c>
      <c r="O10" t="s">
        <v>4347</v>
      </c>
      <c r="P10" t="str">
        <f t="shared" si="2"/>
        <v>INSERT INTO MOVIES VALUES('The Good, the Bad and the Ugly','http://ia.media-imdb.com/images/M/MV5BOTQ5NDI3MTI4MF5BMl5BanBnXkFtZTgwNDQ4ODE5MDE@._V1_UX182_CR0,0,182,268_AL_.jpg','23 December 1966','Blondie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','Not Rated','161','English','Italy')</v>
      </c>
    </row>
    <row r="11" spans="1:18" x14ac:dyDescent="0.25">
      <c r="A11" t="s">
        <v>2746</v>
      </c>
      <c r="B11" t="str">
        <f t="shared" si="0"/>
        <v>Fight Club</v>
      </c>
      <c r="C11" s="4" t="s">
        <v>2586</v>
      </c>
      <c r="D11" t="s">
        <v>2997</v>
      </c>
      <c r="E11" t="s">
        <v>3248</v>
      </c>
      <c r="F11" t="str">
        <f t="shared" si="1"/>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G11">
        <v>139</v>
      </c>
      <c r="H11" t="s">
        <v>3488</v>
      </c>
      <c r="I11" t="s">
        <v>3508</v>
      </c>
      <c r="J11" t="s">
        <v>3615</v>
      </c>
      <c r="K11" t="s">
        <v>3859</v>
      </c>
      <c r="L11" t="s">
        <v>3882</v>
      </c>
      <c r="M11" s="5" t="s">
        <v>4099</v>
      </c>
      <c r="N11" t="s">
        <v>122</v>
      </c>
      <c r="O11" t="s">
        <v>4348</v>
      </c>
      <c r="P11" t="str">
        <f t="shared" si="2"/>
        <v>INSERT INTO MOVIES VALUES('Fight Club','http://ia.media-imdb.com/images/M/MV5BMjIwNTYzMzE1M15BMl5BanBnXkFtZTcwOTE5Mzg3OA@@._V1_UX182_CR0,0,182,268_AL_.jpg','15 October 1999','A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','R','139','English','USA')</v>
      </c>
    </row>
    <row r="12" spans="1:18" x14ac:dyDescent="0.25">
      <c r="A12" t="s">
        <v>2747</v>
      </c>
      <c r="B12" t="str">
        <f t="shared" si="0"/>
        <v>The Lord of the Rings: The Fellowship of the Ring</v>
      </c>
      <c r="C12" s="4" t="s">
        <v>2584</v>
      </c>
      <c r="D12" t="s">
        <v>2998</v>
      </c>
      <c r="E12" t="s">
        <v>3249</v>
      </c>
      <c r="F12" t="str">
        <f t="shared" si="1"/>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G12">
        <v>178</v>
      </c>
      <c r="H12" t="s">
        <v>3489</v>
      </c>
      <c r="I12" t="s">
        <v>3506</v>
      </c>
      <c r="J12" t="s">
        <v>3616</v>
      </c>
      <c r="K12" t="s">
        <v>3859</v>
      </c>
      <c r="L12" t="s">
        <v>3955</v>
      </c>
      <c r="M12" s="5" t="s">
        <v>4100</v>
      </c>
      <c r="N12" t="s">
        <v>131</v>
      </c>
      <c r="O12" t="s">
        <v>4346</v>
      </c>
      <c r="P12" t="str">
        <f t="shared" si="2"/>
        <v>INSERT INTO MOVIES VALUES('The Lord of the Rings: The Fellowship of the Ring','http://ia.media-imdb.com/images/M/MV5BNTEyMjAwMDU1OV5BMl5BanBnXkFtZTcwNDQyNTkxMw@@._V1_UY268_CR0,0,182,268_AL_.jpg','19 December 2001','An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','PG-13','178','English','USA')</v>
      </c>
    </row>
    <row r="13" spans="1:18" x14ac:dyDescent="0.25">
      <c r="A13" t="s">
        <v>2748</v>
      </c>
      <c r="B13" t="str">
        <f t="shared" si="0"/>
        <v>Star Wars: Episode V - The Empire Strikes Back</v>
      </c>
      <c r="C13" s="4" t="s">
        <v>2587</v>
      </c>
      <c r="D13" t="s">
        <v>2999</v>
      </c>
      <c r="E13" t="s">
        <v>143</v>
      </c>
      <c r="F13" t="str">
        <f t="shared" si="1"/>
        <v>After the Rebel base on the icy planet Hoth is taken over by the Empire, Han, Leia, Chewbacca, and C-3PO flee across the galaxy from the Empire. Luke travels to the forgotten planet of Dagobah to receive training from the Jedi master Yoda, while Vader endlessly pursues him.</v>
      </c>
      <c r="G13">
        <v>124</v>
      </c>
      <c r="H13" t="s">
        <v>3490</v>
      </c>
      <c r="I13" t="s">
        <v>3509</v>
      </c>
      <c r="J13" t="s">
        <v>3617</v>
      </c>
      <c r="K13" t="s">
        <v>3859</v>
      </c>
      <c r="L13" t="s">
        <v>3957</v>
      </c>
      <c r="M13" s="5" t="s">
        <v>4101</v>
      </c>
      <c r="N13" t="s">
        <v>141</v>
      </c>
      <c r="O13" t="s">
        <v>4349</v>
      </c>
      <c r="P13" t="str">
        <f t="shared" si="2"/>
        <v>INSERT INTO MOVIES VALUES('Star Wars: Episode V - The Empire Strikes Back','http://ia.media-imdb.com/images/M/MV5BMjE2MzQwMTgxN15BMl5BanBnXkFtZTcwMDQzNjk2OQ@@._V1_UX182_CR0,0,182,268_AL_.jpg','20 June 1980','After the Rebel base on the icy planet Hoth is taken over by the Empire, Han, Leia, Chewbacca, and C-3PO flee across the galaxy from the Empire. Luke travels to the forgotten planet of Dagobah to receive training from the Jedi master Yoda, while Vader endlessly pursues him.','PG','124','English','USA')</v>
      </c>
    </row>
    <row r="14" spans="1:18" x14ac:dyDescent="0.25">
      <c r="A14" t="s">
        <v>2749</v>
      </c>
      <c r="B14" t="str">
        <f t="shared" si="0"/>
        <v>Forrest Gump</v>
      </c>
      <c r="C14" s="4" t="s">
        <v>2588</v>
      </c>
      <c r="D14" t="s">
        <v>3000</v>
      </c>
      <c r="E14" t="s">
        <v>3250</v>
      </c>
      <c r="F14" t="str">
        <f t="shared" si="1"/>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G14">
        <v>142</v>
      </c>
      <c r="H14" t="s">
        <v>3489</v>
      </c>
      <c r="I14" t="s">
        <v>3510</v>
      </c>
      <c r="J14" t="s">
        <v>3618</v>
      </c>
      <c r="K14" t="s">
        <v>3859</v>
      </c>
      <c r="L14" t="s">
        <v>3883</v>
      </c>
      <c r="M14" s="5" t="s">
        <v>4102</v>
      </c>
      <c r="N14" t="s">
        <v>152</v>
      </c>
      <c r="O14" t="s">
        <v>4350</v>
      </c>
      <c r="P14" t="str">
        <f t="shared" si="2"/>
        <v>INSERT INTO MOVIES VALUES('Forrest Gump','http://ia.media-imdb.com/images/M/MV5BMTI1Nzk1MzQwMV5BMl5BanBnXkFtZTYwODkxOTA5._V1_UY268_CR2,0,182,268_AL_.jpg','6 July 1994','Forrest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','PG-13','142','English','USA')</v>
      </c>
    </row>
    <row r="15" spans="1:18" x14ac:dyDescent="0.25">
      <c r="A15" t="s">
        <v>2750</v>
      </c>
      <c r="B15" t="str">
        <f t="shared" si="0"/>
        <v>Inception</v>
      </c>
      <c r="C15" s="4" t="s">
        <v>2580</v>
      </c>
      <c r="D15" t="s">
        <v>3001</v>
      </c>
      <c r="E15" t="s">
        <v>3251</v>
      </c>
      <c r="F15" t="str">
        <f t="shared" si="1"/>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G15">
        <v>148</v>
      </c>
      <c r="H15" t="s">
        <v>3489</v>
      </c>
      <c r="I15" t="s">
        <v>3511</v>
      </c>
      <c r="J15" t="s">
        <v>3619</v>
      </c>
      <c r="K15" t="s">
        <v>3859</v>
      </c>
      <c r="L15" t="s">
        <v>2580</v>
      </c>
      <c r="M15" s="5" t="s">
        <v>4103</v>
      </c>
      <c r="N15" t="s">
        <v>163</v>
      </c>
      <c r="O15" t="s">
        <v>4342</v>
      </c>
      <c r="P15" t="str">
        <f t="shared" si="2"/>
        <v>INSERT INTO MOVIES VALUES('Inception','http://ia.media-imdb.com/images/M/MV5BMjAxMzY3NjcxNF5BMl5BanBnXkFtZTcwNTI5OTM0Mw@@._V1_UX182_CR0,0,182,268_AL_.jpg','16 July 2010','Dom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','PG-13','148','English','USA')</v>
      </c>
    </row>
    <row r="16" spans="1:18" x14ac:dyDescent="0.25">
      <c r="A16" t="s">
        <v>2751</v>
      </c>
      <c r="B16" t="str">
        <f t="shared" si="0"/>
        <v>The Lord of the Rings: The Two Towers</v>
      </c>
      <c r="C16" s="4" t="s">
        <v>2584</v>
      </c>
      <c r="D16" t="s">
        <v>3002</v>
      </c>
      <c r="E16" t="s">
        <v>175</v>
      </c>
      <c r="F16" t="str">
        <f t="shared" si="1"/>
        <v>While Frodo and Sam, now accompanied by a new guide, continue their hopeless journey towards the land of shadow to destroy the One Ring, each member of the broken fellowship plays their part in the battle against the evil wizard Saruman and his armies of Isengard.</v>
      </c>
      <c r="G16">
        <v>179</v>
      </c>
      <c r="H16" t="s">
        <v>3489</v>
      </c>
      <c r="I16" t="s">
        <v>3506</v>
      </c>
      <c r="J16" t="s">
        <v>3620</v>
      </c>
      <c r="K16" t="s">
        <v>3859</v>
      </c>
      <c r="L16" t="s">
        <v>3955</v>
      </c>
      <c r="M16" s="5" t="s">
        <v>4104</v>
      </c>
      <c r="N16" t="s">
        <v>174</v>
      </c>
      <c r="O16" t="s">
        <v>4346</v>
      </c>
      <c r="P16" t="str">
        <f t="shared" si="2"/>
        <v>INSERT INTO MOVIES VALUES('The Lord of the Rings: The Two Towers','http://ia.media-imdb.com/images/M/MV5BMTAyNDU0NjY4NTheQTJeQWpwZ15BbWU2MDk4MTY2Nw@@._V1_UY268_CR0,0,182,268_AL_.jpg','18 December 2002','While Frodo and Sam, now accompanied by a new guide, continue their hopeless journey towards the land of shadow to destroy the One Ring, each member of the broken fellowship plays their part in the battle against the evil wizard Saruman and his armies of Isengard.','PG-13','179','English','USA')</v>
      </c>
    </row>
    <row r="17" spans="1:16" x14ac:dyDescent="0.25">
      <c r="A17" t="s">
        <v>2752</v>
      </c>
      <c r="B17" t="str">
        <f t="shared" si="0"/>
        <v>One Flew Over the Cuckoo\'s Nest</v>
      </c>
      <c r="C17" s="4" t="s">
        <v>2589</v>
      </c>
      <c r="D17" t="s">
        <v>3003</v>
      </c>
      <c r="E17" t="s">
        <v>3252</v>
      </c>
      <c r="F17" t="str">
        <f t="shared" si="1"/>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G17">
        <v>133</v>
      </c>
      <c r="H17" t="s">
        <v>3488</v>
      </c>
      <c r="I17" t="s">
        <v>3508</v>
      </c>
      <c r="J17" t="s">
        <v>3621</v>
      </c>
      <c r="K17" t="s">
        <v>3859</v>
      </c>
      <c r="L17" t="s">
        <v>3958</v>
      </c>
      <c r="M17" s="5" t="s">
        <v>4105</v>
      </c>
      <c r="N17" t="s">
        <v>184</v>
      </c>
      <c r="O17" t="s">
        <v>4351</v>
      </c>
      <c r="P17" t="str">
        <f t="shared" si="2"/>
        <v>INSERT INTO MOVIES VALUES('One Flew Over the Cuckoo's Nest','http://ia.media-imdb.com/images/M/MV5BMTk5OTA4NTc0NF5BMl5BanBnXkFtZTcwNzI5Mzg3OA@@._V1_UY268_CR9,0,182,268_AL_.jpg','21 November 1975','McMurphy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','R','133','English','USA')</v>
      </c>
    </row>
    <row r="18" spans="1:16" x14ac:dyDescent="0.25">
      <c r="A18" t="s">
        <v>2753</v>
      </c>
      <c r="B18" t="str">
        <f t="shared" si="0"/>
        <v>Goodfellas</v>
      </c>
      <c r="C18" s="4" t="s">
        <v>2590</v>
      </c>
      <c r="D18" t="s">
        <v>3004</v>
      </c>
      <c r="E18" t="s">
        <v>3253</v>
      </c>
      <c r="F18" t="str">
        <f t="shared" si="1"/>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G18">
        <v>146</v>
      </c>
      <c r="H18" t="s">
        <v>3488</v>
      </c>
      <c r="I18" t="s">
        <v>3512</v>
      </c>
      <c r="J18" t="s">
        <v>3622</v>
      </c>
      <c r="K18" t="s">
        <v>3859</v>
      </c>
      <c r="L18" t="s">
        <v>3959</v>
      </c>
      <c r="M18" s="5" t="s">
        <v>4106</v>
      </c>
      <c r="N18" t="s">
        <v>195</v>
      </c>
      <c r="O18" t="s">
        <v>4352</v>
      </c>
      <c r="P18" t="str">
        <f t="shared" si="2"/>
        <v>INSERT INTO MOVIES VALUES('Goodfellas','http://ia.media-imdb.com/images/M/MV5BMTY2OTE5MzQ3MV5BMl5BanBnXkFtZTgwMTY2NTYxMTE@._V1_UX182_CR0,0,182,268_AL_.jpg','21 September 1990','Henry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','R','146','English','USA')</v>
      </c>
    </row>
    <row r="19" spans="1:16" x14ac:dyDescent="0.25">
      <c r="A19" t="s">
        <v>2754</v>
      </c>
      <c r="B19" t="str">
        <f t="shared" si="0"/>
        <v>The Matrix</v>
      </c>
      <c r="C19" s="4" t="s">
        <v>2731</v>
      </c>
      <c r="D19" t="s">
        <v>3005</v>
      </c>
      <c r="E19" t="s">
        <v>3254</v>
      </c>
      <c r="F19" t="str">
        <f t="shared" si="1"/>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G19">
        <v>136</v>
      </c>
      <c r="H19" t="s">
        <v>3488</v>
      </c>
      <c r="I19" t="s">
        <v>3513</v>
      </c>
      <c r="J19" t="s">
        <v>3623</v>
      </c>
      <c r="K19" t="s">
        <v>3859</v>
      </c>
      <c r="L19" t="s">
        <v>3884</v>
      </c>
      <c r="M19" s="5" t="s">
        <v>4107</v>
      </c>
      <c r="N19" t="s">
        <v>207</v>
      </c>
      <c r="O19" t="s">
        <v>4353</v>
      </c>
      <c r="P19" t="str">
        <f t="shared" si="2"/>
        <v>INSERT INTO MOVIES VALUES('The Matrix','http://ia.media-imdb.com/images/M/MV5BMTkxNDYxOTA4M15BMl5BanBnXkFtZTgwNTk0NzQxMTE@._V1_UX182_CR0,0,182,268_AL_.jpg','31 March 1999','Thomas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','R','136','English','USA')</v>
      </c>
    </row>
    <row r="20" spans="1:16" x14ac:dyDescent="0.25">
      <c r="A20" t="s">
        <v>2755</v>
      </c>
      <c r="B20" t="str">
        <f t="shared" si="0"/>
        <v>Seven Samurai</v>
      </c>
      <c r="C20" s="4" t="s">
        <v>2591</v>
      </c>
      <c r="D20" t="s">
        <v>3006</v>
      </c>
      <c r="E20" t="s">
        <v>3255</v>
      </c>
      <c r="F20" t="str">
        <f t="shared" si="1"/>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G20">
        <v>207</v>
      </c>
      <c r="H20" t="s">
        <v>3491</v>
      </c>
      <c r="I20" t="s">
        <v>3508</v>
      </c>
      <c r="J20" t="s">
        <v>3624</v>
      </c>
      <c r="K20" t="s">
        <v>3859</v>
      </c>
      <c r="L20" t="s">
        <v>3960</v>
      </c>
      <c r="M20" s="5" t="s">
        <v>4108</v>
      </c>
      <c r="N20" t="s">
        <v>219</v>
      </c>
      <c r="O20" t="s">
        <v>4354</v>
      </c>
      <c r="P20" t="str">
        <f t="shared" si="2"/>
        <v>INSERT INTO MOVIES VALUES('Seven Samurai','http://ia.media-imdb.com/images/M/MV5BMTc5MDY1MjU5MF5BMl5BanBnXkFtZTgwNDM2OTE4MzE@._V1_UY268_CR4,0,182,268_AL_.jpg','19 November 1956','A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','Unrated','207','English','USA')</v>
      </c>
    </row>
    <row r="21" spans="1:16" x14ac:dyDescent="0.25">
      <c r="A21" t="s">
        <v>2756</v>
      </c>
      <c r="B21" t="str">
        <f t="shared" si="0"/>
        <v>Star Wars: Episode IV - A New Hope</v>
      </c>
      <c r="C21" s="4" t="s">
        <v>2592</v>
      </c>
      <c r="D21" t="s">
        <v>3007</v>
      </c>
      <c r="E21" t="s">
        <v>3256</v>
      </c>
      <c r="F21" t="str">
        <f t="shared" si="1"/>
        <v xml:space="preserve">A young boy from Tatooine sets out on an adventure with an old Jedi named Obi-Wan Kenobi as his mentor to save Princess Leia from the ruthless Darth Vader and Destroy the Death Star built by the Empire which has the power to destroy the entire galaxy. </v>
      </c>
      <c r="G21">
        <v>121</v>
      </c>
      <c r="H21" t="s">
        <v>3490</v>
      </c>
      <c r="I21" t="s">
        <v>3509</v>
      </c>
      <c r="J21" t="s">
        <v>3625</v>
      </c>
      <c r="K21" t="s">
        <v>3859</v>
      </c>
      <c r="L21" t="s">
        <v>2592</v>
      </c>
      <c r="M21" s="5" t="s">
        <v>4101</v>
      </c>
      <c r="N21" t="s">
        <v>229</v>
      </c>
      <c r="O21" t="s">
        <v>4355</v>
      </c>
      <c r="P21" t="str">
        <f t="shared" si="2"/>
        <v>INSERT INTO MOVIES VALUES('Star Wars: Episode IV - A New Hope','http://ia.media-imdb.com/images/M/MV5BMTU4NTczODkwM15BMl5BanBnXkFtZTcwMzEyMTIyMw@@._V1_UX182_CR0,0,182,268_AL_.jpg','25 May 1977','A young boy from Tatooine sets out on an adventure with an old Jedi named Obi-Wan Kenobi as his mentor to save Princess Leia from the ruthless Darth Vader and Destroy the Death Star built by the Empire which has the power to destroy the entire galaxy. ','PG','121','English','USA')</v>
      </c>
    </row>
    <row r="22" spans="1:16" x14ac:dyDescent="0.25">
      <c r="A22" t="s">
        <v>2757</v>
      </c>
      <c r="B22" t="str">
        <f t="shared" si="0"/>
        <v>City of God</v>
      </c>
      <c r="C22" s="4" t="s">
        <v>2593</v>
      </c>
      <c r="D22" t="s">
        <v>3008</v>
      </c>
      <c r="E22" t="s">
        <v>3257</v>
      </c>
      <c r="F22" t="str">
        <f t="shared" si="1"/>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G22">
        <v>130</v>
      </c>
      <c r="H22" t="s">
        <v>3488</v>
      </c>
      <c r="I22" t="s">
        <v>3503</v>
      </c>
      <c r="J22" t="s">
        <v>3626</v>
      </c>
      <c r="K22" t="s">
        <v>3859</v>
      </c>
      <c r="L22" t="s">
        <v>3885</v>
      </c>
      <c r="M22" s="5" t="s">
        <v>4109</v>
      </c>
      <c r="N22" t="s">
        <v>240</v>
      </c>
      <c r="O22" t="s">
        <v>4356</v>
      </c>
      <c r="P22" t="str">
        <f t="shared" si="2"/>
        <v>INSERT INTO MOVIES VALUES('City of God','http://ia.media-imdb.com/images/M/MV5BMjA4ODQ3ODkzNV5BMl5BanBnXkFtZTYwOTc4NDI3._V1_UX182_CR0,0,182,268_AL_.jpg','13 February 2004','Brazil,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','R','130','English','USA')</v>
      </c>
    </row>
    <row r="23" spans="1:16" x14ac:dyDescent="0.25">
      <c r="A23" t="s">
        <v>2758</v>
      </c>
      <c r="B23" t="str">
        <f t="shared" si="0"/>
        <v>Se7en</v>
      </c>
      <c r="C23" s="4" t="s">
        <v>2586</v>
      </c>
      <c r="D23" t="s">
        <v>3009</v>
      </c>
      <c r="E23" t="s">
        <v>3258</v>
      </c>
      <c r="F23" t="str">
        <f t="shared" si="1"/>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G23">
        <v>127</v>
      </c>
      <c r="H23" t="s">
        <v>3488</v>
      </c>
      <c r="I23" t="s">
        <v>3514</v>
      </c>
      <c r="J23" t="s">
        <v>3627</v>
      </c>
      <c r="K23" t="s">
        <v>3859</v>
      </c>
      <c r="L23" t="s">
        <v>3961</v>
      </c>
      <c r="M23" s="5" t="s">
        <v>4110</v>
      </c>
      <c r="N23" t="s">
        <v>250</v>
      </c>
      <c r="O23" t="s">
        <v>4357</v>
      </c>
      <c r="P23" t="str">
        <f t="shared" si="2"/>
        <v>INSERT INTO MOVIES VALUES('Se7en','http://ia.media-imdb.com/images/M/MV5BMTQwNTU3MTE4NF5BMl5BanBnXkFtZTcwOTgxNDM2Mg@@._V1_UX182_CR0,0,182,268_AL_.jpg','22 September 1995','A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','R','127','English','USA')</v>
      </c>
    </row>
    <row r="24" spans="1:16" x14ac:dyDescent="0.25">
      <c r="A24" t="s">
        <v>2759</v>
      </c>
      <c r="B24" t="str">
        <f t="shared" si="0"/>
        <v>The Silence of the Lambs</v>
      </c>
      <c r="C24" s="4" t="s">
        <v>2594</v>
      </c>
      <c r="D24" t="s">
        <v>3010</v>
      </c>
      <c r="E24" t="s">
        <v>3259</v>
      </c>
      <c r="F24" t="str">
        <f t="shared" si="1"/>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G24">
        <v>118</v>
      </c>
      <c r="H24" t="s">
        <v>3488</v>
      </c>
      <c r="I24" t="s">
        <v>3515</v>
      </c>
      <c r="J24" t="s">
        <v>3628</v>
      </c>
      <c r="K24" t="s">
        <v>3859</v>
      </c>
      <c r="L24" t="s">
        <v>3886</v>
      </c>
      <c r="M24" s="5" t="s">
        <v>4111</v>
      </c>
      <c r="N24" t="s">
        <v>262</v>
      </c>
      <c r="O24" t="s">
        <v>4358</v>
      </c>
      <c r="P24" t="str">
        <f t="shared" si="2"/>
        <v>INSERT INTO MOVIES VALUES('The Silence of the Lambs','http://ia.media-imdb.com/images/M/MV5BMTQ2NzkzMDI4OF5BMl5BanBnXkFtZTcwMDA0NzE1NA@@._V1_UX182_CR0,0,182,268_AL_.jpg','14 February 1991','Young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','R','118','English','USA')</v>
      </c>
    </row>
    <row r="25" spans="1:16" x14ac:dyDescent="0.25">
      <c r="A25" t="s">
        <v>2760</v>
      </c>
      <c r="B25" t="str">
        <f t="shared" si="0"/>
        <v>It\'s a Wonderful Life</v>
      </c>
      <c r="C25" s="4" t="s">
        <v>2595</v>
      </c>
      <c r="D25" t="s">
        <v>3011</v>
      </c>
      <c r="E25" t="s">
        <v>3260</v>
      </c>
      <c r="F25" t="str">
        <f t="shared" si="1"/>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G25">
        <v>130</v>
      </c>
      <c r="H25" t="s">
        <v>3490</v>
      </c>
      <c r="I25" t="s">
        <v>3516</v>
      </c>
      <c r="J25" t="s">
        <v>3629</v>
      </c>
      <c r="K25" t="s">
        <v>3859</v>
      </c>
      <c r="L25" t="s">
        <v>3962</v>
      </c>
      <c r="M25" s="5" t="s">
        <v>4112</v>
      </c>
      <c r="N25" t="s">
        <v>273</v>
      </c>
      <c r="O25" t="s">
        <v>4359</v>
      </c>
      <c r="P25" t="str">
        <f t="shared" si="2"/>
        <v>INSERT INTO MOVIES VALUES('It's a Wonderful Life','http://ia.media-imdb.com/images/M/MV5BMTMzMzY5NDc4M15BMl5BanBnXkFtZTcwMzc4NjIxNw@@._V1_UX182_CR0,0,182,268_AL_.jpg','7 January 1947','George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','PG','130','English','USA')</v>
      </c>
    </row>
    <row r="26" spans="1:16" x14ac:dyDescent="0.25">
      <c r="A26" t="s">
        <v>2761</v>
      </c>
      <c r="B26" t="str">
        <f t="shared" si="0"/>
        <v>The Usual Suspects</v>
      </c>
      <c r="C26" s="4" t="s">
        <v>2596</v>
      </c>
      <c r="D26" t="s">
        <v>3012</v>
      </c>
      <c r="E26" t="s">
        <v>3261</v>
      </c>
      <c r="F26" t="str">
        <f t="shared" si="1"/>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G26">
        <v>106</v>
      </c>
      <c r="H26" t="s">
        <v>3488</v>
      </c>
      <c r="I26" t="s">
        <v>3514</v>
      </c>
      <c r="J26" t="s">
        <v>3630</v>
      </c>
      <c r="K26" t="s">
        <v>3859</v>
      </c>
      <c r="L26" t="s">
        <v>3963</v>
      </c>
      <c r="M26" s="5" t="s">
        <v>4113</v>
      </c>
      <c r="N26" t="s">
        <v>285</v>
      </c>
      <c r="O26" t="s">
        <v>4360</v>
      </c>
      <c r="P26" t="str">
        <f t="shared" si="2"/>
        <v>INSERT INTO MOVIES VALUES('The Usual Suspects','http://ia.media-imdb.com/images/M/MV5BMzI1MjI5MDQyOV5BMl5BanBnXkFtZTcwNzE4Mjg3NA@@._V1_UX182_CR0,0,182,268_AL_.jpg','15 September 1995','Following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','R','106','English','USA')</v>
      </c>
    </row>
    <row r="27" spans="1:16" x14ac:dyDescent="0.25">
      <c r="A27" t="s">
        <v>2762</v>
      </c>
      <c r="B27" t="str">
        <f t="shared" si="0"/>
        <v>Life Is Beautiful</v>
      </c>
      <c r="C27" s="4" t="s">
        <v>2597</v>
      </c>
      <c r="D27" t="s">
        <v>3013</v>
      </c>
      <c r="E27" t="s">
        <v>3262</v>
      </c>
      <c r="F27" t="str">
        <f t="shared" si="1"/>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G27">
        <v>116</v>
      </c>
      <c r="H27" t="s">
        <v>3489</v>
      </c>
      <c r="I27" t="s">
        <v>3517</v>
      </c>
      <c r="J27" t="s">
        <v>3631</v>
      </c>
      <c r="K27" t="s">
        <v>3859</v>
      </c>
      <c r="L27" t="s">
        <v>3887</v>
      </c>
      <c r="M27" s="5" t="s">
        <v>4114</v>
      </c>
      <c r="N27" t="s">
        <v>296</v>
      </c>
      <c r="O27" t="s">
        <v>4361</v>
      </c>
      <c r="P27" t="str">
        <f t="shared" si="2"/>
        <v>INSERT INTO MOVIES VALUES('Life Is Beautiful','http://ia.media-imdb.com/images/M/MV5BMTQwMTM2MjE4Ml5BMl5BanBnXkFtZTgwODQ2NTYxMTE@._V1_UX182_CR0,0,182,268_AL_.jpg','12 February 1999','In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','PG-13','116','English','USA')</v>
      </c>
    </row>
    <row r="28" spans="1:16" x14ac:dyDescent="0.25">
      <c r="A28" t="s">
        <v>2763</v>
      </c>
      <c r="B28" t="str">
        <f t="shared" si="0"/>
        <v>LÃ©on: The Professional</v>
      </c>
      <c r="C28" s="4" t="s">
        <v>2598</v>
      </c>
      <c r="D28" t="s">
        <v>3014</v>
      </c>
      <c r="E28" t="s">
        <v>3263</v>
      </c>
      <c r="F28" t="str">
        <f t="shared" si="1"/>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G28">
        <v>110</v>
      </c>
      <c r="H28" t="s">
        <v>3488</v>
      </c>
      <c r="I28" t="s">
        <v>3515</v>
      </c>
      <c r="J28" t="s">
        <v>3632</v>
      </c>
      <c r="K28" t="s">
        <v>3859</v>
      </c>
      <c r="L28" t="s">
        <v>2598</v>
      </c>
      <c r="M28" s="5" t="s">
        <v>4115</v>
      </c>
      <c r="N28" t="s">
        <v>307</v>
      </c>
      <c r="O28" t="s">
        <v>4362</v>
      </c>
      <c r="P28" t="str">
        <f t="shared" si="2"/>
        <v>INSERT INTO MOVIES VALUES('LÃ©on: The Professional','http://ia.media-imdb.com/images/M/MV5BMTgzMzg4MDkwNF5BMl5BanBnXkFtZTcwODAwNDg3OA@@._V1_UY268_CR3,0,182,268_AL_.jpg','18 November 1994','After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','R','110','English','USA')</v>
      </c>
    </row>
    <row r="29" spans="1:16" x14ac:dyDescent="0.25">
      <c r="A29" t="s">
        <v>2764</v>
      </c>
      <c r="B29" t="str">
        <f t="shared" si="0"/>
        <v>Once Upon a Time in the West</v>
      </c>
      <c r="C29" s="4" t="s">
        <v>2585</v>
      </c>
      <c r="D29" t="s">
        <v>3015</v>
      </c>
      <c r="E29" t="s">
        <v>3264</v>
      </c>
      <c r="F29" t="str">
        <f t="shared" si="1"/>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G29">
        <v>165</v>
      </c>
      <c r="H29" t="s">
        <v>3489</v>
      </c>
      <c r="I29" t="s">
        <v>3507</v>
      </c>
      <c r="J29" t="s">
        <v>3633</v>
      </c>
      <c r="K29" t="s">
        <v>3860</v>
      </c>
      <c r="L29" t="s">
        <v>3964</v>
      </c>
      <c r="M29" s="5" t="s">
        <v>4116</v>
      </c>
      <c r="N29" t="s">
        <v>317</v>
      </c>
      <c r="O29" t="s">
        <v>4363</v>
      </c>
      <c r="P29" t="str">
        <f t="shared" si="2"/>
        <v>INSERT INTO MOVIES VALUES('Once Upon a Time in the West','http://ia.media-imdb.com/images/M/MV5BMTEyODQzNDkzNjVeQTJeQWpwZ15BbWU4MDgyODk1NDEx._V1_UY268_CR3,0,182,268_AL_.jpg','21 December 1968','Story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','PG-13','165','English','Italy')</v>
      </c>
    </row>
    <row r="30" spans="1:16" x14ac:dyDescent="0.25">
      <c r="A30" t="s">
        <v>2765</v>
      </c>
      <c r="B30" t="str">
        <f t="shared" si="0"/>
        <v>Spirited Away</v>
      </c>
      <c r="C30" s="4" t="s">
        <v>2599</v>
      </c>
      <c r="D30" t="s">
        <v>3016</v>
      </c>
      <c r="E30" t="s">
        <v>3265</v>
      </c>
      <c r="F30" t="str">
        <f t="shared" si="1"/>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G30">
        <v>125</v>
      </c>
      <c r="H30" t="s">
        <v>3490</v>
      </c>
      <c r="I30" t="s">
        <v>3518</v>
      </c>
      <c r="J30" t="s">
        <v>3634</v>
      </c>
      <c r="K30" t="s">
        <v>3859</v>
      </c>
      <c r="L30" t="s">
        <v>2599</v>
      </c>
      <c r="M30" s="5" t="s">
        <v>4117</v>
      </c>
      <c r="N30" t="s">
        <v>328</v>
      </c>
      <c r="O30" t="s">
        <v>4364</v>
      </c>
      <c r="P30" t="str">
        <f t="shared" si="2"/>
        <v>INSERT INTO MOVIES VALUES('Spirited Away','http://ia.media-imdb.com/images/M/MV5BMjYxMDcyMzIzNl5BMl5BanBnXkFtZTYwNDg2MDU3._V1_UY268_CR4,0,182,268_AL_.jpg','28 March 2003','Chihiro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','PG','125','English','USA')</v>
      </c>
    </row>
    <row r="31" spans="1:16" x14ac:dyDescent="0.25">
      <c r="A31" t="s">
        <v>2766</v>
      </c>
      <c r="B31" t="str">
        <f t="shared" si="0"/>
        <v>Saving Private Ryan</v>
      </c>
      <c r="C31" s="4" t="s">
        <v>2581</v>
      </c>
      <c r="D31" t="s">
        <v>3017</v>
      </c>
      <c r="E31" t="s">
        <v>3266</v>
      </c>
      <c r="F31" t="str">
        <f t="shared" si="1"/>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G31">
        <v>169</v>
      </c>
      <c r="H31" t="s">
        <v>3488</v>
      </c>
      <c r="I31" t="s">
        <v>3519</v>
      </c>
      <c r="J31" t="s">
        <v>3635</v>
      </c>
      <c r="K31" t="s">
        <v>3859</v>
      </c>
      <c r="L31" t="s">
        <v>3965</v>
      </c>
      <c r="M31" s="5" t="s">
        <v>4118</v>
      </c>
      <c r="N31" t="s">
        <v>339</v>
      </c>
      <c r="O31" t="s">
        <v>4365</v>
      </c>
      <c r="P31" t="str">
        <f t="shared" si="2"/>
        <v>INSERT INTO MOVIES VALUES('Saving Private Ryan','http://ia.media-imdb.com/images/M/MV5BNjczODkxNTAxN15BMl5BanBnXkFtZTcwMTcwNjUxMw@@._V1_UY268_CR7,0,182,268_AL_.jpg','24 July 1998','Opening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','R','169','English','USA')</v>
      </c>
    </row>
    <row r="32" spans="1:16" x14ac:dyDescent="0.25">
      <c r="A32" t="s">
        <v>2767</v>
      </c>
      <c r="B32" t="str">
        <f t="shared" si="0"/>
        <v>Interstellar</v>
      </c>
      <c r="C32" s="4" t="s">
        <v>2580</v>
      </c>
      <c r="D32" t="s">
        <v>3018</v>
      </c>
      <c r="E32" t="s">
        <v>3267</v>
      </c>
      <c r="F32" t="str">
        <f t="shared" si="1"/>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G32">
        <v>169</v>
      </c>
      <c r="H32" t="s">
        <v>3489</v>
      </c>
      <c r="I32" t="s">
        <v>3520</v>
      </c>
      <c r="J32" t="s">
        <v>3636</v>
      </c>
      <c r="K32" t="s">
        <v>3859</v>
      </c>
      <c r="L32" t="s">
        <v>3888</v>
      </c>
      <c r="M32" s="5" t="s">
        <v>4119</v>
      </c>
      <c r="N32" t="s">
        <v>349</v>
      </c>
      <c r="O32" t="s">
        <v>4366</v>
      </c>
      <c r="P32" t="str">
        <f t="shared" si="2"/>
        <v>INSERT INTO MOVIES VALUES('Interstellar','http://ia.media-imdb.com/images/M/MV5BMjIxNTU4MzY4MF5BMl5BanBnXkFtZTgwMzM4ODI3MjE@._V1_UX182_CR0,0,182,268_AL_.jpg','7 November 2014','In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','PG-13','169','English','USA')</v>
      </c>
    </row>
    <row r="33" spans="1:16" x14ac:dyDescent="0.25">
      <c r="A33" t="s">
        <v>2768</v>
      </c>
      <c r="B33" t="str">
        <f t="shared" si="0"/>
        <v>Casablanca</v>
      </c>
      <c r="C33" s="4" t="s">
        <v>2600</v>
      </c>
      <c r="D33" t="s">
        <v>3019</v>
      </c>
      <c r="E33" t="s">
        <v>3268</v>
      </c>
      <c r="F33" t="str">
        <f t="shared" si="1"/>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G33">
        <v>102</v>
      </c>
      <c r="H33" t="s">
        <v>3490</v>
      </c>
      <c r="I33" t="s">
        <v>3521</v>
      </c>
      <c r="J33" t="s">
        <v>3637</v>
      </c>
      <c r="K33" t="s">
        <v>3859</v>
      </c>
      <c r="L33" t="s">
        <v>3966</v>
      </c>
      <c r="M33" s="5" t="s">
        <v>4120</v>
      </c>
      <c r="N33" t="s">
        <v>360</v>
      </c>
      <c r="O33" t="s">
        <v>4352</v>
      </c>
      <c r="P33" t="str">
        <f t="shared" si="2"/>
        <v>INSERT INTO MOVIES VALUES('Casablanca','http://ia.media-imdb.com/images/M/MV5BMjQwNDYyNTk2N15BMl5BanBnXkFtZTgwMjQ0OTMyMjE@._V1_UX182_CR0,0,182,268_AL_.jpg','23 January 1943','In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','PG','102','English','USA')</v>
      </c>
    </row>
    <row r="34" spans="1:16" x14ac:dyDescent="0.25">
      <c r="A34" t="s">
        <v>2769</v>
      </c>
      <c r="B34" t="str">
        <f t="shared" si="0"/>
        <v>American History X</v>
      </c>
      <c r="C34" s="4" t="s">
        <v>2601</v>
      </c>
      <c r="D34" t="s">
        <v>3020</v>
      </c>
      <c r="E34" t="s">
        <v>3269</v>
      </c>
      <c r="F34" t="str">
        <f t="shared" si="1"/>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G34">
        <v>119</v>
      </c>
      <c r="H34" t="s">
        <v>3488</v>
      </c>
      <c r="I34" t="s">
        <v>3503</v>
      </c>
      <c r="J34" t="s">
        <v>3638</v>
      </c>
      <c r="K34" t="s">
        <v>3859</v>
      </c>
      <c r="L34" t="s">
        <v>3967</v>
      </c>
      <c r="M34" s="5" t="s">
        <v>4121</v>
      </c>
      <c r="N34" t="s">
        <v>372</v>
      </c>
      <c r="O34" t="s">
        <v>4367</v>
      </c>
      <c r="P34" t="str">
        <f t="shared" si="2"/>
        <v>INSERT INTO MOVIES VALUES('American History X','http://ia.media-imdb.com/images/M/MV5BMjMzNDUwNTIyMF5BMl5BanBnXkFtZTcwNjMwNDg3OA@@._V1_UY268_CR14,0,182,268_AL_.jpg','20 November 1998','Derek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','R','119','English','USA')</v>
      </c>
    </row>
    <row r="35" spans="1:16" x14ac:dyDescent="0.25">
      <c r="A35" t="s">
        <v>2770</v>
      </c>
      <c r="B35" t="str">
        <f t="shared" si="0"/>
        <v>City Lights</v>
      </c>
      <c r="C35" s="4" t="s">
        <v>2602</v>
      </c>
      <c r="D35" t="s">
        <v>3021</v>
      </c>
      <c r="E35" t="s">
        <v>3270</v>
      </c>
      <c r="F35" t="str">
        <f t="shared" si="1"/>
        <v xml:space="preserve">A tramp falls in love with a beautiful blind girl. Her family is in financial trouble. The tramp\'s on-and-off friendship with a wealthy man allows him to be the girl\'s benefactor and suitor. </v>
      </c>
      <c r="G35">
        <v>87</v>
      </c>
      <c r="H35" t="s">
        <v>3492</v>
      </c>
      <c r="I35" t="s">
        <v>3517</v>
      </c>
      <c r="J35" t="s">
        <v>3639</v>
      </c>
      <c r="K35" t="s">
        <v>3859</v>
      </c>
      <c r="L35" t="s">
        <v>2602</v>
      </c>
      <c r="M35" s="5" t="s">
        <v>4122</v>
      </c>
      <c r="N35" t="s">
        <v>383</v>
      </c>
      <c r="O35" t="s">
        <v>4368</v>
      </c>
      <c r="P35" t="str">
        <f t="shared" si="2"/>
        <v>INSERT INTO MOVIES VALUES('City Lights','http://ia.media-imdb.com/images/M/MV5BMjA3NDQ5MDMzOV5BMl5BanBnXkFtZTgwODY2MjcyMjE@._V1_UX182_CR0,0,182,268_AL_.jpg','7 March 1931','A tramp falls in love with a beautiful blind girl. Her family is in financial trouble. The tramp\'s on-and-off friendship with a wealthy man allows him to be the girl\'s benefactor and suitor. ','Passed','87','English','USA')</v>
      </c>
    </row>
    <row r="36" spans="1:16" x14ac:dyDescent="0.25">
      <c r="A36" t="s">
        <v>2771</v>
      </c>
      <c r="B36" t="str">
        <f t="shared" si="0"/>
        <v>Psycho</v>
      </c>
      <c r="C36" s="4" t="s">
        <v>2603</v>
      </c>
      <c r="D36" t="s">
        <v>3022</v>
      </c>
      <c r="E36" t="s">
        <v>3271</v>
      </c>
      <c r="F36" t="str">
        <f t="shared" si="1"/>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G36">
        <v>109</v>
      </c>
      <c r="H36" t="s">
        <v>3488</v>
      </c>
      <c r="I36" t="s">
        <v>3522</v>
      </c>
      <c r="J36" t="s">
        <v>3640</v>
      </c>
      <c r="K36" t="s">
        <v>3859</v>
      </c>
      <c r="L36" t="s">
        <v>3889</v>
      </c>
      <c r="M36" s="5" t="s">
        <v>4123</v>
      </c>
      <c r="N36" t="s">
        <v>393</v>
      </c>
      <c r="O36" t="s">
        <v>4369</v>
      </c>
      <c r="P36" t="str">
        <f t="shared" si="2"/>
        <v>INSERT INTO MOVIES VALUES('Psycho','http://ia.media-imdb.com/images/M/MV5BMTgzMzM3NDY0NF5BMl5BanBnXkFtZTgwNDgwNDgwNzE@._V1_UX182_CR0,0,182,268_AL_.jpg','8 September 1960','Phoenix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','R','109','English','USA')</v>
      </c>
    </row>
    <row r="37" spans="1:16" x14ac:dyDescent="0.25">
      <c r="A37" t="s">
        <v>2772</v>
      </c>
      <c r="B37" t="str">
        <f t="shared" si="0"/>
        <v>Raiders of the Lost Ark</v>
      </c>
      <c r="C37" s="4" t="s">
        <v>2581</v>
      </c>
      <c r="D37" t="s">
        <v>3023</v>
      </c>
      <c r="E37" t="s">
        <v>3272</v>
      </c>
      <c r="F37" t="str">
        <f t="shared" si="1"/>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G37">
        <v>115</v>
      </c>
      <c r="H37" t="s">
        <v>3490</v>
      </c>
      <c r="I37" t="s">
        <v>3523</v>
      </c>
      <c r="J37" t="s">
        <v>3641</v>
      </c>
      <c r="K37" t="s">
        <v>3859</v>
      </c>
      <c r="L37" t="s">
        <v>3968</v>
      </c>
      <c r="M37" s="5" t="s">
        <v>4124</v>
      </c>
      <c r="N37" t="s">
        <v>404</v>
      </c>
      <c r="O37" t="s">
        <v>4370</v>
      </c>
      <c r="P37" t="str">
        <f t="shared" si="2"/>
        <v>INSERT INTO MOVIES VALUES('Raiders of the Lost Ark','http://ia.media-imdb.com/images/M/MV5BMjA0ODEzMTc1Nl5BMl5BanBnXkFtZTcwODM2MjAxNA@@._V1_UX182_CR0,0,182,268_AL_.jpg','12 June 1981','The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','PG','115','English','USA')</v>
      </c>
    </row>
    <row r="38" spans="1:16" x14ac:dyDescent="0.25">
      <c r="A38" t="s">
        <v>2773</v>
      </c>
      <c r="B38" t="str">
        <f t="shared" si="0"/>
        <v>Rear Window</v>
      </c>
      <c r="C38" s="4" t="s">
        <v>2603</v>
      </c>
      <c r="D38" t="s">
        <v>3024</v>
      </c>
      <c r="E38" t="s">
        <v>3273</v>
      </c>
      <c r="F38" t="str">
        <f t="shared" si="1"/>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G38">
        <v>112</v>
      </c>
      <c r="H38" t="s">
        <v>3493</v>
      </c>
      <c r="I38" t="s">
        <v>3524</v>
      </c>
      <c r="J38" t="s">
        <v>3642</v>
      </c>
      <c r="K38" t="s">
        <v>3861</v>
      </c>
      <c r="L38" t="s">
        <v>3890</v>
      </c>
      <c r="M38" s="5" t="s">
        <v>4125</v>
      </c>
      <c r="N38" t="s">
        <v>415</v>
      </c>
      <c r="O38" t="s">
        <v>4371</v>
      </c>
      <c r="P38" t="str">
        <f t="shared" si="2"/>
        <v>INSERT INTO MOVIES VALUES('Rear Window','http://ia.media-imdb.com/images/M/MV5BMjAxNDM0NTcyOV5BMl5BanBnXkFtZTgwODE1NjM0MTE@._V1_UX182_CR0,0,182,268_AL_.jpg','1 August 1954','Professional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','Approved','112','English','UK')</v>
      </c>
    </row>
    <row r="39" spans="1:16" x14ac:dyDescent="0.25">
      <c r="A39" t="s">
        <v>2774</v>
      </c>
      <c r="B39" t="str">
        <f t="shared" si="0"/>
        <v>The Intouchables</v>
      </c>
      <c r="C39" s="4" t="s">
        <v>2604</v>
      </c>
      <c r="D39" t="s">
        <v>3025</v>
      </c>
      <c r="E39" t="s">
        <v>3274</v>
      </c>
      <c r="F39" t="str">
        <f t="shared" si="1"/>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G39">
        <v>112</v>
      </c>
      <c r="H39" t="s">
        <v>3488</v>
      </c>
      <c r="I39" t="s">
        <v>3525</v>
      </c>
      <c r="J39" t="s">
        <v>3643</v>
      </c>
      <c r="K39" t="s">
        <v>3862</v>
      </c>
      <c r="L39" t="s">
        <v>2604</v>
      </c>
      <c r="M39" s="5" t="s">
        <v>4126</v>
      </c>
      <c r="N39" t="s">
        <v>426</v>
      </c>
      <c r="O39" t="s">
        <v>4372</v>
      </c>
      <c r="P39" t="str">
        <f t="shared" si="2"/>
        <v>INSERT INTO MOVIES VALUES('The Intouchables','http://ia.media-imdb.com/images/M/MV5BMTYxNDA3MDQwNl5BMl5BanBnXkFtZTcwNTU4Mzc1Nw@@._V1_UX182_CR0,0,182,268_AL_.jpg','2 November 2011','In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','R','112','English','France')</v>
      </c>
    </row>
    <row r="40" spans="1:16" s="6" customFormat="1" x14ac:dyDescent="0.25">
      <c r="A40" s="6" t="s">
        <v>2775</v>
      </c>
      <c r="B40" s="6" t="str">
        <f t="shared" si="0"/>
        <v>Modern Times</v>
      </c>
      <c r="C40" s="6" t="s">
        <v>2605</v>
      </c>
      <c r="D40" s="6" t="s">
        <v>3026</v>
      </c>
      <c r="E40" s="6" t="s">
        <v>3275</v>
      </c>
      <c r="F40" s="6" t="str">
        <f t="shared" si="1"/>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G40" s="6">
        <v>87</v>
      </c>
      <c r="H40" s="6" t="s">
        <v>3494</v>
      </c>
      <c r="I40" s="6" t="s">
        <v>3526</v>
      </c>
      <c r="J40" s="6" t="s">
        <v>3644</v>
      </c>
      <c r="K40" s="6" t="s">
        <v>3859</v>
      </c>
      <c r="L40" s="6" t="s">
        <v>2605</v>
      </c>
      <c r="M40" s="6" t="s">
        <v>4127</v>
      </c>
      <c r="N40" s="6" t="s">
        <v>437</v>
      </c>
      <c r="O40" s="6" t="s">
        <v>4368</v>
      </c>
      <c r="P40" s="6" t="str">
        <f t="shared" si="2"/>
        <v>INSERT INTO MOVIES VALUES('Modern Times','http://ia.media-imdb.com/images/M/MV5BMjAyMTkxNjI5OF5BMl5BanBnXkFtZTYwMjI2MjA5._V1_UY268_CR7,0,182,268_AL_.jpg','25 February 1936','Chaplins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','G','87','English','USA')</v>
      </c>
    </row>
    <row r="41" spans="1:16" x14ac:dyDescent="0.25">
      <c r="A41" t="s">
        <v>2776</v>
      </c>
      <c r="B41" t="str">
        <f t="shared" si="0"/>
        <v>The Green Mile</v>
      </c>
      <c r="C41" s="4" t="s">
        <v>2578</v>
      </c>
      <c r="D41" t="s">
        <v>3027</v>
      </c>
      <c r="E41" t="s">
        <v>3276</v>
      </c>
      <c r="F41" t="str">
        <f t="shared" si="1"/>
        <v xml:space="preserve">Death Row guards at a penitentiary, in the 1930\'s, have a moral dilemma with their job when they discover one of their prisoners, a convicted murderer, has a special gift. </v>
      </c>
      <c r="G41">
        <v>189</v>
      </c>
      <c r="H41" t="s">
        <v>3488</v>
      </c>
      <c r="I41" t="s">
        <v>3527</v>
      </c>
      <c r="J41" t="s">
        <v>3645</v>
      </c>
      <c r="K41" t="s">
        <v>3859</v>
      </c>
      <c r="L41" t="s">
        <v>3891</v>
      </c>
      <c r="M41" s="5" t="s">
        <v>4128</v>
      </c>
      <c r="N41" t="s">
        <v>448</v>
      </c>
      <c r="O41" t="s">
        <v>4373</v>
      </c>
      <c r="P41" t="str">
        <f t="shared" si="2"/>
        <v>INSERT INTO MOVIES VALUES('The Green Mile','http://ia.media-imdb.com/images/M/MV5BMTUxMzQyNjA5MF5BMl5BanBnXkFtZTYwOTU2NTY3._V1_UX182_CR0,0,182,268_AL_.jpg','10 December 1999','Death Row guards at a penitentiary, in the 1930\'s, have a moral dilemma with their job when they discover one of their prisoners, a convicted murderer, has a special gift. ','R','189','English','USA')</v>
      </c>
    </row>
    <row r="42" spans="1:16" x14ac:dyDescent="0.25">
      <c r="A42" t="s">
        <v>2777</v>
      </c>
      <c r="B42" t="str">
        <f t="shared" si="0"/>
        <v>Terminator 2: Judgment Day</v>
      </c>
      <c r="C42" s="4" t="s">
        <v>2606</v>
      </c>
      <c r="D42" t="s">
        <v>3028</v>
      </c>
      <c r="E42" t="s">
        <v>3277</v>
      </c>
      <c r="F42" t="str">
        <f t="shared" si="1"/>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G42">
        <v>137</v>
      </c>
      <c r="H42" t="s">
        <v>3488</v>
      </c>
      <c r="I42" t="s">
        <v>3513</v>
      </c>
      <c r="J42" t="s">
        <v>3646</v>
      </c>
      <c r="K42" t="s">
        <v>3859</v>
      </c>
      <c r="L42" t="s">
        <v>3892</v>
      </c>
      <c r="M42" s="5" t="s">
        <v>4129</v>
      </c>
      <c r="N42" t="s">
        <v>460</v>
      </c>
      <c r="O42" t="s">
        <v>4374</v>
      </c>
      <c r="P42" t="str">
        <f t="shared" si="2"/>
        <v>INSERT INTO MOVIES VALUES('Terminator 2: Judgment Day','http://ia.media-imdb.com/images/M/MV5BMTI4MDAwMDY3N15BMl5BanBnXkFtZTcwODIwMzMzMQ@@._V1._CR46,1,342,473_UY268_CR6,0,182,268_AL_.jpg','3 July 1991','Almost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','R','137','English','USA')</v>
      </c>
    </row>
    <row r="43" spans="1:16" x14ac:dyDescent="0.25">
      <c r="A43" t="s">
        <v>2778</v>
      </c>
      <c r="B43" t="str">
        <f t="shared" si="0"/>
        <v>The Pianist</v>
      </c>
      <c r="C43" s="4" t="s">
        <v>2607</v>
      </c>
      <c r="D43" t="s">
        <v>3029</v>
      </c>
      <c r="E43" t="s">
        <v>3278</v>
      </c>
      <c r="F43" t="str">
        <f t="shared" si="1"/>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G43">
        <v>150</v>
      </c>
      <c r="H43" t="s">
        <v>3488</v>
      </c>
      <c r="I43" t="s">
        <v>3528</v>
      </c>
      <c r="J43" t="s">
        <v>3634</v>
      </c>
      <c r="K43" t="s">
        <v>3859</v>
      </c>
      <c r="L43" t="s">
        <v>3893</v>
      </c>
      <c r="M43" s="5" t="s">
        <v>4130</v>
      </c>
      <c r="N43" t="s">
        <v>471</v>
      </c>
      <c r="O43" t="s">
        <v>4375</v>
      </c>
      <c r="P43" t="str">
        <f t="shared" si="2"/>
        <v>INSERT INTO MOVIES VALUES('The Pianist','http://ia.media-imdb.com/images/M/MV5BMTc4OTkyOTA3OF5BMl5BanBnXkFtZTYwMDIxNjk5._V1_UX182_CR0,0,182,268_AL_.jpg','28 March 2003','A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','R','150','English','USA')</v>
      </c>
    </row>
    <row r="44" spans="1:16" x14ac:dyDescent="0.25">
      <c r="A44" t="s">
        <v>2779</v>
      </c>
      <c r="B44" t="str">
        <f t="shared" si="0"/>
        <v>The Departed</v>
      </c>
      <c r="C44" s="4" t="s">
        <v>2590</v>
      </c>
      <c r="D44" t="s">
        <v>3030</v>
      </c>
      <c r="E44" t="s">
        <v>3279</v>
      </c>
      <c r="F44" t="str">
        <f t="shared" si="1"/>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G44">
        <v>151</v>
      </c>
      <c r="H44" t="s">
        <v>3488</v>
      </c>
      <c r="I44" t="s">
        <v>3515</v>
      </c>
      <c r="J44" t="s">
        <v>3647</v>
      </c>
      <c r="K44" t="s">
        <v>3859</v>
      </c>
      <c r="L44" t="s">
        <v>3969</v>
      </c>
      <c r="M44" s="5" t="s">
        <v>4131</v>
      </c>
      <c r="N44" t="s">
        <v>482</v>
      </c>
      <c r="O44" t="s">
        <v>4376</v>
      </c>
      <c r="P44" t="str">
        <f t="shared" si="2"/>
        <v>INSERT INTO MOVIES VALUES('The Departed','http://ia.media-imdb.com/images/M/MV5BMTI1MTY2OTIxNV5BMl5BanBnXkFtZTYwNjQ4NjY3._V1_UX182_CR0,0,182,268_AL_.jpg','6 October 2006','In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','R','151','English','USA')</v>
      </c>
    </row>
    <row r="45" spans="1:16" x14ac:dyDescent="0.25">
      <c r="A45" t="s">
        <v>2780</v>
      </c>
      <c r="B45" t="str">
        <f t="shared" si="0"/>
        <v>Back to the Future</v>
      </c>
      <c r="C45" s="4" t="s">
        <v>2588</v>
      </c>
      <c r="D45" t="s">
        <v>3031</v>
      </c>
      <c r="E45" t="s">
        <v>3280</v>
      </c>
      <c r="F45" t="str">
        <f t="shared" si="1"/>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G45">
        <v>116</v>
      </c>
      <c r="H45" t="s">
        <v>3490</v>
      </c>
      <c r="I45" t="s">
        <v>3529</v>
      </c>
      <c r="J45" t="s">
        <v>3648</v>
      </c>
      <c r="K45" t="s">
        <v>3859</v>
      </c>
      <c r="L45" t="s">
        <v>3894</v>
      </c>
      <c r="M45" s="5" t="s">
        <v>4132</v>
      </c>
      <c r="N45" t="s">
        <v>491</v>
      </c>
      <c r="O45" t="s">
        <v>4377</v>
      </c>
      <c r="P45" t="str">
        <f t="shared" si="2"/>
        <v>INSERT INTO MOVIES VALUES('Back to the Future','http://ia.media-imdb.com/images/M/MV5BMjA5NTYzMDMyM15BMl5BanBnXkFtZTgwNjU3NDU2MTE@._V1_UX182_CR0,0,182,268_AL_.jpg','3 July 1985','Marty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','PG','116','English','USA')</v>
      </c>
    </row>
    <row r="46" spans="1:16" x14ac:dyDescent="0.25">
      <c r="A46" t="s">
        <v>2781</v>
      </c>
      <c r="B46" t="str">
        <f t="shared" si="0"/>
        <v>Whiplash</v>
      </c>
      <c r="C46" s="4" t="s">
        <v>2608</v>
      </c>
      <c r="D46" t="s">
        <v>3032</v>
      </c>
      <c r="E46" t="s">
        <v>3281</v>
      </c>
      <c r="F46" t="str">
        <f t="shared" si="1"/>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G46">
        <v>107</v>
      </c>
      <c r="H46" t="s">
        <v>3488</v>
      </c>
      <c r="I46" t="s">
        <v>3530</v>
      </c>
      <c r="J46" t="s">
        <v>3649</v>
      </c>
      <c r="K46" t="s">
        <v>3863</v>
      </c>
      <c r="L46" t="s">
        <v>2608</v>
      </c>
      <c r="M46" s="5" t="s">
        <v>4133</v>
      </c>
      <c r="N46" t="s">
        <v>503</v>
      </c>
      <c r="O46" t="s">
        <v>4378</v>
      </c>
      <c r="P46" t="str">
        <f t="shared" si="2"/>
        <v>INSERT INTO MOVIES 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v>
      </c>
    </row>
    <row r="47" spans="1:16" x14ac:dyDescent="0.25">
      <c r="A47" t="s">
        <v>2782</v>
      </c>
      <c r="B47" t="str">
        <f t="shared" si="0"/>
        <v>Memento</v>
      </c>
      <c r="C47" s="4" t="s">
        <v>2580</v>
      </c>
      <c r="D47" t="s">
        <v>3033</v>
      </c>
      <c r="E47" t="s">
        <v>3282</v>
      </c>
      <c r="F47" t="str">
        <f t="shared" si="1"/>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G47">
        <v>113</v>
      </c>
      <c r="H47" t="s">
        <v>3488</v>
      </c>
      <c r="I47" t="s">
        <v>3524</v>
      </c>
      <c r="J47" t="s">
        <v>3650</v>
      </c>
      <c r="K47" t="s">
        <v>3859</v>
      </c>
      <c r="L47" t="s">
        <v>3895</v>
      </c>
      <c r="M47" s="5" t="s">
        <v>4134</v>
      </c>
      <c r="N47" t="s">
        <v>514</v>
      </c>
      <c r="O47" t="s">
        <v>4379</v>
      </c>
      <c r="P47" t="str">
        <f t="shared" si="2"/>
        <v>INSERT INTO MOVIES VALUES('Memento','http://ia.media-imdb.com/images/M/MV5BMTc4MjUxNDAwN15BMl5BanBnXkFtZTcwMDMwNDg3OA@@._V1_UY268_CR9,0,182,268_AL_.jpg','25 May 2001','Memento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','R','113','English','USA')</v>
      </c>
    </row>
    <row r="48" spans="1:16" x14ac:dyDescent="0.25">
      <c r="A48" t="s">
        <v>2783</v>
      </c>
      <c r="B48" t="str">
        <f t="shared" si="0"/>
        <v>Gladiator</v>
      </c>
      <c r="C48" s="4" t="s">
        <v>2609</v>
      </c>
      <c r="D48" t="s">
        <v>3034</v>
      </c>
      <c r="E48" t="s">
        <v>3283</v>
      </c>
      <c r="F48" t="str">
        <f t="shared" si="1"/>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G48">
        <v>155</v>
      </c>
      <c r="H48" t="s">
        <v>3488</v>
      </c>
      <c r="I48" t="s">
        <v>3531</v>
      </c>
      <c r="J48" t="s">
        <v>3651</v>
      </c>
      <c r="K48" t="s">
        <v>3859</v>
      </c>
      <c r="L48" t="s">
        <v>3970</v>
      </c>
      <c r="M48" s="5" t="s">
        <v>4135</v>
      </c>
      <c r="N48" t="s">
        <v>525</v>
      </c>
      <c r="O48" t="s">
        <v>4380</v>
      </c>
      <c r="P48" t="str">
        <f t="shared" si="2"/>
        <v>INSERT INTO MOVIES VALUES('Gladiator','http://ia.media-imdb.com/images/M/MV5BMTgwMzQzNTQ1Ml5BMl5BanBnXkFtZTgwMDY2NTYxMTE@._V1_UX182_CR0,0,182,268_AL_.jpg','5 May 2000','Maximus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','R','155','English','USA')</v>
      </c>
    </row>
    <row r="49" spans="1:16" x14ac:dyDescent="0.25">
      <c r="A49" t="s">
        <v>2784</v>
      </c>
      <c r="B49" t="str">
        <f t="shared" si="0"/>
        <v>Apocalypse Now</v>
      </c>
      <c r="C49" s="4" t="s">
        <v>2610</v>
      </c>
      <c r="D49" t="s">
        <v>3035</v>
      </c>
      <c r="E49" t="s">
        <v>3284</v>
      </c>
      <c r="F49" t="str">
        <f t="shared" si="1"/>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G49">
        <v>153</v>
      </c>
      <c r="H49" t="s">
        <v>3488</v>
      </c>
      <c r="I49" t="s">
        <v>3532</v>
      </c>
      <c r="J49" t="s">
        <v>3652</v>
      </c>
      <c r="K49" t="s">
        <v>3859</v>
      </c>
      <c r="L49" t="s">
        <v>3971</v>
      </c>
      <c r="M49" s="5" t="s">
        <v>4136</v>
      </c>
      <c r="N49" t="s">
        <v>537</v>
      </c>
      <c r="O49" t="s">
        <v>4381</v>
      </c>
      <c r="P49" t="str">
        <f t="shared" si="2"/>
        <v>INSERT INTO MOVIES VALUES('Apocalypse Now','http://ia.media-imdb.com/images/M/MV5BMTcyMzQ5NDM4OV5BMl5BanBnXkFtZTcwODUwNDg3OA@@._V1_UY268_CR9,0,182,268_AL_.jpg','15 August 1979','It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','R','153','English','USA')</v>
      </c>
    </row>
    <row r="50" spans="1:16" x14ac:dyDescent="0.25">
      <c r="A50" t="s">
        <v>2785</v>
      </c>
      <c r="B50" t="str">
        <f t="shared" si="0"/>
        <v>The Prestige</v>
      </c>
      <c r="C50" s="4" t="s">
        <v>2580</v>
      </c>
      <c r="D50" t="s">
        <v>3036</v>
      </c>
      <c r="E50" t="s">
        <v>3285</v>
      </c>
      <c r="F50" t="str">
        <f t="shared" si="1"/>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G50">
        <v>130</v>
      </c>
      <c r="H50" t="s">
        <v>3489</v>
      </c>
      <c r="I50" t="s">
        <v>3533</v>
      </c>
      <c r="J50" t="s">
        <v>3653</v>
      </c>
      <c r="K50" t="s">
        <v>3859</v>
      </c>
      <c r="L50" t="s">
        <v>3953</v>
      </c>
      <c r="M50" s="5" t="s">
        <v>4137</v>
      </c>
      <c r="N50" t="s">
        <v>547</v>
      </c>
      <c r="O50" t="s">
        <v>4382</v>
      </c>
      <c r="P50" t="str">
        <f t="shared" si="2"/>
        <v>INSERT INTO MOVIES VALUES('The Prestige','http://ia.media-imdb.com/images/M/MV5BMjA4NDI0MTIxNF5BMl5BanBnXkFtZTYwNTM0MzY2._V1_UX182_CR0,0,182,268_AL_.jpg','20 October 2006','In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','PG-13','130','English','USA')</v>
      </c>
    </row>
    <row r="51" spans="1:16" x14ac:dyDescent="0.25">
      <c r="A51" t="s">
        <v>2786</v>
      </c>
      <c r="B51" t="str">
        <f t="shared" si="0"/>
        <v>Dr. Strangelove or: How I Learned to Stop Worrying and Love the Bomb</v>
      </c>
      <c r="C51" s="4" t="s">
        <v>2611</v>
      </c>
      <c r="D51" t="s">
        <v>3037</v>
      </c>
      <c r="E51" t="s">
        <v>3286</v>
      </c>
      <c r="F51" t="str">
        <f t="shared" si="1"/>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G51">
        <v>95</v>
      </c>
      <c r="H51" t="s">
        <v>3490</v>
      </c>
      <c r="I51" t="s">
        <v>3534</v>
      </c>
      <c r="J51" t="s">
        <v>3654</v>
      </c>
      <c r="K51" t="s">
        <v>3859</v>
      </c>
      <c r="L51" t="s">
        <v>3972</v>
      </c>
      <c r="M51" s="5" t="s">
        <v>4138</v>
      </c>
      <c r="N51" t="s">
        <v>557</v>
      </c>
      <c r="O51" t="s">
        <v>4383</v>
      </c>
      <c r="P51" t="str">
        <f t="shared" si="2"/>
        <v>INSERT INTO MOVIES VALUES('Dr. Strangelove or: How I Learned to Stop Worrying and Love the Bomb','http://ia.media-imdb.com/images/M/MV5BMTU2ODM2NTkxNF5BMl5BanBnXkFtZTcwOTMwMzU3Mg@@._V1_UX182_CR0,0,182,268_AL_.jpg','29 January 1964','Paranoid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','PG','95','English','USA')</v>
      </c>
    </row>
    <row r="52" spans="1:16" x14ac:dyDescent="0.25">
      <c r="A52" t="s">
        <v>2787</v>
      </c>
      <c r="B52" t="str">
        <f t="shared" si="0"/>
        <v>Sunset Blvd.</v>
      </c>
      <c r="C52" s="4" t="s">
        <v>2612</v>
      </c>
      <c r="D52" t="s">
        <v>3038</v>
      </c>
      <c r="E52" t="s">
        <v>3287</v>
      </c>
      <c r="F52" t="str">
        <f t="shared" si="1"/>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G52">
        <v>110</v>
      </c>
      <c r="H52" t="s">
        <v>3497</v>
      </c>
      <c r="I52" t="s">
        <v>3535</v>
      </c>
      <c r="J52" t="s">
        <v>3655</v>
      </c>
      <c r="K52" t="s">
        <v>3864</v>
      </c>
      <c r="L52" t="s">
        <v>3973</v>
      </c>
      <c r="M52" s="5" t="s">
        <v>4139</v>
      </c>
      <c r="N52" t="s">
        <v>568</v>
      </c>
      <c r="O52" t="s">
        <v>4350</v>
      </c>
      <c r="P52" t="str">
        <f t="shared" si="2"/>
        <v>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v>
      </c>
    </row>
    <row r="53" spans="1:16" x14ac:dyDescent="0.25">
      <c r="A53" t="s">
        <v>2788</v>
      </c>
      <c r="B53" t="str">
        <f t="shared" si="0"/>
        <v>The Lion King</v>
      </c>
      <c r="C53" s="4" t="s">
        <v>2613</v>
      </c>
      <c r="D53" t="s">
        <v>3039</v>
      </c>
      <c r="E53" t="s">
        <v>3288</v>
      </c>
      <c r="F53" t="str">
        <f t="shared" si="1"/>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G53">
        <v>89</v>
      </c>
      <c r="H53" t="s">
        <v>3494</v>
      </c>
      <c r="I53" t="s">
        <v>3536</v>
      </c>
      <c r="J53" t="s">
        <v>3656</v>
      </c>
      <c r="K53" t="s">
        <v>3859</v>
      </c>
      <c r="L53" t="s">
        <v>3974</v>
      </c>
      <c r="M53" s="5" t="s">
        <v>4140</v>
      </c>
      <c r="N53" t="s">
        <v>580</v>
      </c>
      <c r="O53" t="s">
        <v>4384</v>
      </c>
      <c r="P53" t="str">
        <f t="shared" si="2"/>
        <v>INSERT INTO MOVIES VALUES('The Lion King','http://ia.media-imdb.com/images/M/MV5BMjEyMzgwNTUzMl5BMl5BanBnXkFtZTcwNTMxMzM3Ng@@._V1_UY268_CR12,0,182,268_AL_.jpg','24 June 1994','A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','G','89','English','USA')</v>
      </c>
    </row>
    <row r="54" spans="1:16" x14ac:dyDescent="0.25">
      <c r="A54" t="s">
        <v>2789</v>
      </c>
      <c r="B54" t="str">
        <f t="shared" si="0"/>
        <v>Alien</v>
      </c>
      <c r="C54" s="4" t="s">
        <v>2609</v>
      </c>
      <c r="D54" t="s">
        <v>3040</v>
      </c>
      <c r="E54" t="s">
        <v>3289</v>
      </c>
      <c r="F54" t="str">
        <f t="shared" si="1"/>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G54">
        <v>117</v>
      </c>
      <c r="H54" t="s">
        <v>3488</v>
      </c>
      <c r="I54" t="s">
        <v>3537</v>
      </c>
      <c r="J54" t="s">
        <v>3657</v>
      </c>
      <c r="K54" t="s">
        <v>3859</v>
      </c>
      <c r="L54" t="s">
        <v>3975</v>
      </c>
      <c r="M54" s="5" t="s">
        <v>4141</v>
      </c>
      <c r="N54" t="s">
        <v>591</v>
      </c>
      <c r="O54" t="s">
        <v>4385</v>
      </c>
      <c r="P54" t="str">
        <f t="shared" si="2"/>
        <v>INSERT INTO MOVIES VALUES('Alien','http://ia.media-imdb.com/images/M/MV5BMTU1ODQ4NjQyOV5BMl5BanBnXkFtZTgwOTQ3NDU2MTE@._V1_UX182_CR0,0,182,268_AL_.jpg','22 June 1979','A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','R','117','English','USA')</v>
      </c>
    </row>
    <row r="55" spans="1:16" x14ac:dyDescent="0.25">
      <c r="A55" t="s">
        <v>2790</v>
      </c>
      <c r="B55" t="str">
        <f t="shared" si="0"/>
        <v>The Great Dictator</v>
      </c>
      <c r="C55" s="4" t="s">
        <v>2602</v>
      </c>
      <c r="D55" t="s">
        <v>3041</v>
      </c>
      <c r="E55" t="s">
        <v>3290</v>
      </c>
      <c r="F55" t="str">
        <f t="shared" si="1"/>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G55">
        <v>125</v>
      </c>
      <c r="H55" t="s">
        <v>3493</v>
      </c>
      <c r="I55" t="s">
        <v>3538</v>
      </c>
      <c r="J55" t="s">
        <v>3658</v>
      </c>
      <c r="K55" t="s">
        <v>3859</v>
      </c>
      <c r="L55" t="s">
        <v>2602</v>
      </c>
      <c r="M55" s="5" t="s">
        <v>4142</v>
      </c>
      <c r="N55" t="s">
        <v>600</v>
      </c>
      <c r="O55" t="s">
        <v>4368</v>
      </c>
      <c r="P55" t="str">
        <f t="shared" si="2"/>
        <v>INSERT INTO MOVIES VALUES('The Great Dictator','http://ia.media-imdb.com/images/M/MV5BMTQ5NDAwMDgzOV5BMl5BanBnXkFtZTgwNDI2MjA0MjE@._V1_UX182_CR0,0,182,268_AL_.jpg','7 March 1941','Twenty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','Approved','125','English','USA')</v>
      </c>
    </row>
    <row r="56" spans="1:16" x14ac:dyDescent="0.25">
      <c r="A56" t="s">
        <v>2791</v>
      </c>
      <c r="B56" t="str">
        <f t="shared" si="0"/>
        <v>The Lives of Others</v>
      </c>
      <c r="C56" s="4" t="s">
        <v>2614</v>
      </c>
      <c r="D56" t="s">
        <v>3042</v>
      </c>
      <c r="E56" t="s">
        <v>3291</v>
      </c>
      <c r="F56" t="str">
        <f t="shared" si="1"/>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G56">
        <v>137</v>
      </c>
      <c r="H56" t="s">
        <v>3488</v>
      </c>
      <c r="I56" t="s">
        <v>3539</v>
      </c>
      <c r="J56" t="s">
        <v>3659</v>
      </c>
      <c r="K56" t="s">
        <v>3859</v>
      </c>
      <c r="L56" t="s">
        <v>2614</v>
      </c>
      <c r="M56" s="5" t="s">
        <v>4143</v>
      </c>
      <c r="N56" t="s">
        <v>611</v>
      </c>
      <c r="O56" t="s">
        <v>4386</v>
      </c>
      <c r="P56" t="str">
        <f t="shared" si="2"/>
        <v>INSERT INTO MOVIES VALUES('The Lives of Others','http://ia.media-imdb.com/images/M/MV5BNDUzNjYwNDYyNl5BMl5BanBnXkFtZTcwNjU3ODQ0MQ@@._V1_UX182_CR0,0,182,268_AL_.jpg','30 March 2007','Gerd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','R','137','English','USA')</v>
      </c>
    </row>
    <row r="57" spans="1:16" x14ac:dyDescent="0.25">
      <c r="A57" t="s">
        <v>2792</v>
      </c>
      <c r="B57" t="str">
        <f t="shared" si="0"/>
        <v>Cinema Paradiso</v>
      </c>
      <c r="C57" s="4" t="s">
        <v>2615</v>
      </c>
      <c r="D57" t="s">
        <v>3043</v>
      </c>
      <c r="E57" t="s">
        <v>3292</v>
      </c>
      <c r="F57" t="str">
        <f t="shared" si="1"/>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G57">
        <v>155</v>
      </c>
      <c r="H57" t="s">
        <v>3488</v>
      </c>
      <c r="I57" t="s">
        <v>3508</v>
      </c>
      <c r="J57" t="s">
        <v>3660</v>
      </c>
      <c r="K57" t="s">
        <v>3859</v>
      </c>
      <c r="L57" t="s">
        <v>3976</v>
      </c>
      <c r="M57" s="5" t="s">
        <v>4144</v>
      </c>
      <c r="N57" t="s">
        <v>622</v>
      </c>
      <c r="O57" t="s">
        <v>4387</v>
      </c>
      <c r="P57" t="str">
        <f t="shared" si="2"/>
        <v>INSERT INTO MOVIES VALUES('Cinema Paradiso','http://ia.media-imdb.com/images/M/MV5BMjIzMTgzOTEwOF5BMl5BanBnXkFtZTgwNTUxNjcxMTE@._V1_UX182_CR0,0,182,268_AL_.jpg','23 February 1990','A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','R','155','English','USA')</v>
      </c>
    </row>
    <row r="58" spans="1:16" x14ac:dyDescent="0.25">
      <c r="A58" t="s">
        <v>2793</v>
      </c>
      <c r="B58" t="str">
        <f t="shared" si="0"/>
        <v>Django Unchained</v>
      </c>
      <c r="C58" s="4" t="s">
        <v>2582</v>
      </c>
      <c r="D58" t="s">
        <v>3044</v>
      </c>
      <c r="E58" t="s">
        <v>3293</v>
      </c>
      <c r="F58" t="str">
        <f t="shared" si="1"/>
        <v xml:space="preserve">Former dentist, Dr. King Schultz, buys the freedom of a slave, Django, and trains him with the intent to make him his deputy bounty hunter. Instead, he is led to the site of Django\'s wife who is under the hands of Calvin Candie, a ruthless plantation owner. </v>
      </c>
      <c r="G58">
        <v>165</v>
      </c>
      <c r="H58" t="s">
        <v>3488</v>
      </c>
      <c r="I58" t="s">
        <v>3540</v>
      </c>
      <c r="J58" t="s">
        <v>3661</v>
      </c>
      <c r="K58" t="s">
        <v>3859</v>
      </c>
      <c r="L58" t="s">
        <v>2582</v>
      </c>
      <c r="M58" s="5" t="s">
        <v>4145</v>
      </c>
      <c r="N58" t="s">
        <v>631</v>
      </c>
      <c r="O58" t="s">
        <v>4388</v>
      </c>
      <c r="P58" t="str">
        <f t="shared" si="2"/>
        <v>INSERT INTO MOVIES VALUES('Django Unchained','http://ia.media-imdb.com/images/M/MV5BMjIyNTQ5NjQ1OV5BMl5BanBnXkFtZTcwODg1MDU4OA@@._V1_UX182_CR0,0,182,268_AL_.jpg','25 December 2012','Former dentist, Dr. King Schultz, buys the freedom of a slave, Django, and trains him with the intent to make him his deputy bounty hunter. Instead, he is led to the site of Django\'s wife who is under the hands of Calvin Candie, a ruthless plantation owner. ','R','165','English','USA')</v>
      </c>
    </row>
    <row r="59" spans="1:16" x14ac:dyDescent="0.25">
      <c r="A59" t="s">
        <v>2794</v>
      </c>
      <c r="B59" t="str">
        <f t="shared" si="0"/>
        <v>The Shining</v>
      </c>
      <c r="C59" s="4" t="s">
        <v>2611</v>
      </c>
      <c r="D59" t="s">
        <v>3045</v>
      </c>
      <c r="E59" t="s">
        <v>3294</v>
      </c>
      <c r="F59" t="str">
        <f t="shared" si="1"/>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G59">
        <v>144</v>
      </c>
      <c r="H59" t="s">
        <v>3488</v>
      </c>
      <c r="I59" t="s">
        <v>3541</v>
      </c>
      <c r="J59" t="s">
        <v>3662</v>
      </c>
      <c r="K59" t="s">
        <v>3859</v>
      </c>
      <c r="L59" t="s">
        <v>3977</v>
      </c>
      <c r="M59" s="5" t="s">
        <v>4146</v>
      </c>
      <c r="N59" t="s">
        <v>642</v>
      </c>
      <c r="O59" t="s">
        <v>4389</v>
      </c>
      <c r="P59" t="str">
        <f t="shared" si="2"/>
        <v>INSERT INTO MOVIES VALUES('The Shining','http://ia.media-imdb.com/images/M/MV5BODMxMjE3NTA4Ml5BMl5BanBnXkFtZTgwNDc0NTIxMDE@._V1_UY268_CR0,0,182,268_AL_.jpg','23 May 1980','Signing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','R','144','English','USA')</v>
      </c>
    </row>
    <row r="60" spans="1:16" x14ac:dyDescent="0.25">
      <c r="A60" t="s">
        <v>2795</v>
      </c>
      <c r="B60" t="str">
        <f t="shared" si="0"/>
        <v>Paths of Glory</v>
      </c>
      <c r="C60" s="4" t="s">
        <v>2611</v>
      </c>
      <c r="D60" t="s">
        <v>3046</v>
      </c>
      <c r="E60" t="s">
        <v>3295</v>
      </c>
      <c r="F60" t="str">
        <f t="shared" si="1"/>
        <v xml:space="preserve">The futility and irony of the war in the trenches in WWI is shown as a unit commander in the French army must deal with the mutiny of his men and a glory-seeking general after part of his force falls back under fire in an impossible attack. </v>
      </c>
      <c r="G60">
        <v>88</v>
      </c>
      <c r="H60" t="s">
        <v>3493</v>
      </c>
      <c r="I60" t="s">
        <v>3532</v>
      </c>
      <c r="J60" t="s">
        <v>3663</v>
      </c>
      <c r="K60" t="s">
        <v>3865</v>
      </c>
      <c r="L60" t="s">
        <v>3978</v>
      </c>
      <c r="M60" s="5" t="s">
        <v>4147</v>
      </c>
      <c r="N60" t="s">
        <v>653</v>
      </c>
      <c r="O60" t="s">
        <v>4390</v>
      </c>
      <c r="P60" t="str">
        <f t="shared" si="2"/>
        <v>INSERT INTO MOVIES VALUES('Paths of Glory','http://ia.media-imdb.com/images/M/MV5BMTUxNTcxMjI5NV5BMl5BanBnXkFtZTcwNTcyNjI3Mw@@._V1._CR17,1,331,497_UX182_CR0,0,182,268_AL_.jpg','25 October 1957','The futility and irony of the war in the trenches in WWI is shown as a unit commander in the French army must deal with the mutiny of his men and a glory-seeking general after part of his force falls back under fire in an impossible attack. ','Approved','88','English','WestGermany')</v>
      </c>
    </row>
    <row r="61" spans="1:16" x14ac:dyDescent="0.25">
      <c r="A61" t="s">
        <v>2796</v>
      </c>
      <c r="B61" t="str">
        <f t="shared" si="0"/>
        <v>Grave of the Fireflies</v>
      </c>
      <c r="C61" s="4" t="s">
        <v>2616</v>
      </c>
      <c r="D61" t="s">
        <v>3047</v>
      </c>
      <c r="E61" t="s">
        <v>3296</v>
      </c>
      <c r="F61" t="str">
        <f t="shared" si="1"/>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G61">
        <v>89</v>
      </c>
      <c r="H61" t="s">
        <v>3491</v>
      </c>
      <c r="I61" t="s">
        <v>3542</v>
      </c>
      <c r="J61" t="s">
        <v>3664</v>
      </c>
      <c r="K61" t="s">
        <v>3866</v>
      </c>
      <c r="L61" t="s">
        <v>3896</v>
      </c>
      <c r="M61" s="5" t="s">
        <v>4148</v>
      </c>
      <c r="N61" t="s">
        <v>663</v>
      </c>
      <c r="O61" t="s">
        <v>4391</v>
      </c>
      <c r="P61" t="str">
        <f t="shared" si="2"/>
        <v>INSERT INTO MOVIES VALUES('Grave of the Fireflies','http://ia.media-imdb.com/images/M/MV5BMTgyMzUwMTMxMl5BMl5BanBnXkFtZTgwODYyMDk2MjE@._V1_UY268_CR0,0,182,268_AL_.jpg','16 April 1988','Setsuko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','Unrated','89','English','Japan')</v>
      </c>
    </row>
    <row r="62" spans="1:16" x14ac:dyDescent="0.25">
      <c r="A62" t="s">
        <v>2797</v>
      </c>
      <c r="B62" t="str">
        <f t="shared" si="0"/>
        <v>The Dark Knight Rises</v>
      </c>
      <c r="C62" s="4" t="s">
        <v>2580</v>
      </c>
      <c r="D62" t="s">
        <v>3048</v>
      </c>
      <c r="E62" t="s">
        <v>3297</v>
      </c>
      <c r="F62" t="str">
        <f t="shared" si="1"/>
        <v xml:space="preserve">Despite his tarnished reputation after the events of The Dark Knight, in which he took the rap for Dent\'s crimes, Batman feels compelled to intervene to assist the city and its police force which is struggling to cope with Bane\'s plans to destroy the city. </v>
      </c>
      <c r="G62">
        <v>164</v>
      </c>
      <c r="H62" t="s">
        <v>3489</v>
      </c>
      <c r="I62" t="s">
        <v>3543</v>
      </c>
      <c r="J62" t="s">
        <v>3665</v>
      </c>
      <c r="K62" t="s">
        <v>3859</v>
      </c>
      <c r="L62" t="s">
        <v>3953</v>
      </c>
      <c r="M62" s="5" t="s">
        <v>4149</v>
      </c>
      <c r="N62" t="s">
        <v>672</v>
      </c>
      <c r="O62" t="s">
        <v>4392</v>
      </c>
      <c r="P62" t="str">
        <f t="shared" si="2"/>
        <v>INSERT INTO MOVIES VALUES('The Dark Knight Rises','http://ia.media-imdb.com/images/M/MV5BMTk4ODQzNDY3Ml5BMl5BanBnXkFtZTcwODA0NTM4Nw@@._V1_UX182_CR0,0,182,268_AL_.jpg','20 July 2012','Despite his tarnished reputation after the events of The Dark Knight, in which he took the rap for Dent\'s crimes, Batman feels compelled to intervene to assist the city and its police force which is struggling to cope with Bane\'s plans to destroy the city. ','PG-13','164','English','USA')</v>
      </c>
    </row>
    <row r="63" spans="1:16" x14ac:dyDescent="0.25">
      <c r="A63" t="s">
        <v>2798</v>
      </c>
      <c r="B63" t="str">
        <f t="shared" si="0"/>
        <v>WALLÂ·E</v>
      </c>
      <c r="C63" s="4" t="s">
        <v>2617</v>
      </c>
      <c r="D63" t="s">
        <v>3049</v>
      </c>
      <c r="E63" t="s">
        <v>3298</v>
      </c>
      <c r="F63" t="str">
        <f t="shared" si="1"/>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G63">
        <v>98</v>
      </c>
      <c r="H63" t="s">
        <v>3494</v>
      </c>
      <c r="I63" t="s">
        <v>3518</v>
      </c>
      <c r="J63" t="s">
        <v>3666</v>
      </c>
      <c r="K63" t="s">
        <v>3859</v>
      </c>
      <c r="L63" t="s">
        <v>3979</v>
      </c>
      <c r="M63" s="5" t="s">
        <v>4150</v>
      </c>
      <c r="N63" t="s">
        <v>684</v>
      </c>
      <c r="O63" t="s">
        <v>4393</v>
      </c>
      <c r="P63" t="str">
        <f t="shared" si="2"/>
        <v>INSERT INTO MOVIES VALUES('WALLÂ·E','http://ia.media-imdb.com/images/M/MV5BMTczOTA3MzY2N15BMl5BanBnXkFtZTcwOTYwNjE2MQ@@._V1_UX182_CR0,0,182,268_AL_.jpg','27 June 2008','In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','G','98','English','USA')</v>
      </c>
    </row>
    <row r="64" spans="1:16" x14ac:dyDescent="0.25">
      <c r="A64" t="s">
        <v>2799</v>
      </c>
      <c r="B64" t="str">
        <f t="shared" si="0"/>
        <v>American Beauty</v>
      </c>
      <c r="C64" s="4" t="s">
        <v>2618</v>
      </c>
      <c r="D64" t="s">
        <v>3050</v>
      </c>
      <c r="E64" t="s">
        <v>3299</v>
      </c>
      <c r="F64" t="str">
        <f t="shared" si="1"/>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G64">
        <v>122</v>
      </c>
      <c r="H64" t="s">
        <v>3488</v>
      </c>
      <c r="I64" t="s">
        <v>3510</v>
      </c>
      <c r="J64" t="s">
        <v>3667</v>
      </c>
      <c r="K64" t="s">
        <v>3859</v>
      </c>
      <c r="L64" t="s">
        <v>3980</v>
      </c>
      <c r="M64" s="5" t="s">
        <v>4151</v>
      </c>
      <c r="N64" t="s">
        <v>696</v>
      </c>
      <c r="O64" t="s">
        <v>4394</v>
      </c>
      <c r="P64" t="str">
        <f t="shared" si="2"/>
        <v>INSERT INTO MOVIES VALUES('American Beauty','http://ia.media-imdb.com/images/M/MV5BMjM4NTI5NzYyNV5BMl5BanBnXkFtZTgwNTkxNTYxMTE@._V1_UX182_CR0,0,182,268_AL_.jpg','1 October 1999','Lester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','R','122','English','USA')</v>
      </c>
    </row>
    <row r="65" spans="1:16" x14ac:dyDescent="0.25">
      <c r="A65" t="s">
        <v>2800</v>
      </c>
      <c r="B65" t="str">
        <f t="shared" si="0"/>
        <v>Aliens</v>
      </c>
      <c r="C65" s="4" t="s">
        <v>2606</v>
      </c>
      <c r="D65" t="s">
        <v>3051</v>
      </c>
      <c r="E65" t="s">
        <v>3300</v>
      </c>
      <c r="F65" t="str">
        <f t="shared" si="1"/>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G65">
        <v>137</v>
      </c>
      <c r="H65" t="s">
        <v>3488</v>
      </c>
      <c r="I65" t="s">
        <v>3544</v>
      </c>
      <c r="J65" t="s">
        <v>3668</v>
      </c>
      <c r="K65" t="s">
        <v>3859</v>
      </c>
      <c r="L65" t="s">
        <v>3981</v>
      </c>
      <c r="M65" s="5" t="s">
        <v>4152</v>
      </c>
      <c r="N65" t="s">
        <v>705</v>
      </c>
      <c r="O65" t="s">
        <v>4395</v>
      </c>
      <c r="P65" t="str">
        <f t="shared" si="2"/>
        <v>INSERT INTO MOVIES VALUES('Aliens','http://ia.media-imdb.com/images/M/MV5BMTYzNzU5MzQ4OV5BMl5BanBnXkFtZTcwMDcxNDg3OA@@._V1_UY268_CR9,0,182,268_AL_.jpg','18 July 1986','Fifty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','R','137','English','USA')</v>
      </c>
    </row>
    <row r="66" spans="1:16" x14ac:dyDescent="0.25">
      <c r="A66" t="s">
        <v>2801</v>
      </c>
      <c r="B66" t="str">
        <f t="shared" si="0"/>
        <v>Princess Mononoke</v>
      </c>
      <c r="C66" s="4" t="s">
        <v>2599</v>
      </c>
      <c r="D66" t="s">
        <v>3052</v>
      </c>
      <c r="E66" t="s">
        <v>3301</v>
      </c>
      <c r="F66" t="str">
        <f t="shared" si="1"/>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G66">
        <v>134</v>
      </c>
      <c r="H66" t="s">
        <v>3489</v>
      </c>
      <c r="I66" t="s">
        <v>3545</v>
      </c>
      <c r="J66" t="s">
        <v>3669</v>
      </c>
      <c r="K66" t="s">
        <v>3866</v>
      </c>
      <c r="L66" t="s">
        <v>2599</v>
      </c>
      <c r="M66" s="5" t="s">
        <v>4153</v>
      </c>
      <c r="N66" t="s">
        <v>715</v>
      </c>
      <c r="O66" t="s">
        <v>4396</v>
      </c>
      <c r="P66" t="str">
        <f t="shared" si="2"/>
        <v>INSERT INTO MOVIES VALUES('Princess Mononoke','http://ia.media-imdb.com/images/M/MV5BMjgzNTUwODQzN15BMl5BanBnXkFtZTcwMTc4ODE3OQ@@._V1_UX182_CR0,0,182,268_AL_.jpg','12 July 1997','While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','PG-13','134','English','Japan')</v>
      </c>
    </row>
    <row r="67" spans="1:16" x14ac:dyDescent="0.25">
      <c r="A67" t="s">
        <v>2802</v>
      </c>
      <c r="B67" t="str">
        <f t="shared" ref="B67:B130" si="3">SUBSTITUTE(A67, "'", "\'")</f>
        <v>Oldboy</v>
      </c>
      <c r="C67" s="4" t="s">
        <v>2619</v>
      </c>
      <c r="D67" t="s">
        <v>3053</v>
      </c>
      <c r="E67" t="s">
        <v>3302</v>
      </c>
      <c r="F67" t="str">
        <f t="shared" ref="F67:F130" si="4">SUBSTITUTE(E67,"'","\'")</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G67">
        <v>120</v>
      </c>
      <c r="H67" t="s">
        <v>3488</v>
      </c>
      <c r="I67" t="s">
        <v>3546</v>
      </c>
      <c r="J67" t="s">
        <v>3670</v>
      </c>
      <c r="K67" t="s">
        <v>3867</v>
      </c>
      <c r="L67" t="s">
        <v>3982</v>
      </c>
      <c r="M67" s="5" t="s">
        <v>4154</v>
      </c>
      <c r="N67" t="s">
        <v>727</v>
      </c>
      <c r="O67" t="s">
        <v>4397</v>
      </c>
      <c r="P67" t="str">
        <f t="shared" ref="P67:P130" si="5">CONCATENATE("INSERT INTO MOVIES VALUES(","'",A67,"'",",", "'",N67,"'",",", "'",J67,"'",",", "'",F67,"'",",", "'",H67,"'",",", "'",G67,"'",",", "'","English","'",",", "'",K67,"'",")")</f>
        <v>INSERT INTO MOVIES VALUES('Oldboy','http://ia.media-imdb.com/images/M/MV5BMTI3NTQyMzU5M15BMl5BanBnXkFtZTcwMTM2MjgyMQ@@._V1_UX182_CR0,0,182,268_AL_.jpg','21 November 2003','An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','R','120','English','SouthKorea')</v>
      </c>
    </row>
    <row r="68" spans="1:16" x14ac:dyDescent="0.25">
      <c r="A68" t="s">
        <v>2803</v>
      </c>
      <c r="B68" t="str">
        <f t="shared" si="3"/>
        <v>Citizen Kane</v>
      </c>
      <c r="C68" s="4" t="s">
        <v>2620</v>
      </c>
      <c r="D68" t="s">
        <v>3054</v>
      </c>
      <c r="E68" t="s">
        <v>3303</v>
      </c>
      <c r="F68" t="str">
        <f t="shared" si="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G68">
        <v>119</v>
      </c>
      <c r="H68" t="s">
        <v>3493</v>
      </c>
      <c r="I68" t="s">
        <v>3547</v>
      </c>
      <c r="J68" t="s">
        <v>3671</v>
      </c>
      <c r="K68" t="s">
        <v>3859</v>
      </c>
      <c r="L68" t="s">
        <v>3897</v>
      </c>
      <c r="M68" s="5" t="s">
        <v>4155</v>
      </c>
      <c r="N68" t="s">
        <v>738</v>
      </c>
      <c r="O68" t="s">
        <v>4398</v>
      </c>
      <c r="P68" t="str">
        <f t="shared" si="5"/>
        <v>INSERT INTO MOVIES VALUES('Citizen Kane','http://ia.media-imdb.com/images/M/MV5BMTQ2Mjc1MDQwMl5BMl5BanBnXkFtZTcwNzUyOTUyMg@@._V1_UX182_CR0,0,182,268_AL_.jpg','5 September 1941','A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','Approved','119','English','USA')</v>
      </c>
    </row>
    <row r="69" spans="1:16" x14ac:dyDescent="0.25">
      <c r="A69" t="s">
        <v>2804</v>
      </c>
      <c r="B69" t="str">
        <f t="shared" si="3"/>
        <v>North by Northwest</v>
      </c>
      <c r="C69" s="4" t="s">
        <v>2603</v>
      </c>
      <c r="D69" t="s">
        <v>3055</v>
      </c>
      <c r="E69" t="s">
        <v>3304</v>
      </c>
      <c r="F69" t="str">
        <f t="shared" si="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G69">
        <v>136</v>
      </c>
      <c r="H69" t="s">
        <v>3493</v>
      </c>
      <c r="I69" t="s">
        <v>3548</v>
      </c>
      <c r="J69" t="s">
        <v>3672</v>
      </c>
      <c r="K69" t="s">
        <v>3866</v>
      </c>
      <c r="L69" t="s">
        <v>3983</v>
      </c>
      <c r="M69" s="5" t="s">
        <v>4156</v>
      </c>
      <c r="N69" t="s">
        <v>748</v>
      </c>
      <c r="O69" t="s">
        <v>4399</v>
      </c>
      <c r="P69" t="str">
        <f t="shared" si="5"/>
        <v>INSERT INTO MOVIES VALUES('North by Northwest','http://ia.media-imdb.com/images/M/MV5BMjQwMTQ0MzgwNl5BMl5BanBnXkFtZTgwNjc4ODE4MzE@._V1_UX182_CR0,0,182,268_AL_.jpg','26 September 1959','Madison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','Approved','136','English','Japan')</v>
      </c>
    </row>
    <row r="70" spans="1:16" x14ac:dyDescent="0.25">
      <c r="A70" t="s">
        <v>2805</v>
      </c>
      <c r="B70" t="str">
        <f t="shared" si="3"/>
        <v>Once Upon a Time in America</v>
      </c>
      <c r="C70" s="4" t="s">
        <v>2585</v>
      </c>
      <c r="D70" t="s">
        <v>3056</v>
      </c>
      <c r="E70" t="s">
        <v>3305</v>
      </c>
      <c r="F70" t="str">
        <f t="shared" si="4"/>
        <v xml:space="preserve">Epic tale of a group of Jewish gangsters in New York, from childhood, through their glory years during prohibition, and their meeting again 35 years later. </v>
      </c>
      <c r="G70">
        <v>229</v>
      </c>
      <c r="H70" t="s">
        <v>3488</v>
      </c>
      <c r="I70" t="s">
        <v>3503</v>
      </c>
      <c r="J70" t="s">
        <v>3673</v>
      </c>
      <c r="K70" t="s">
        <v>3859</v>
      </c>
      <c r="L70" t="s">
        <v>3984</v>
      </c>
      <c r="M70" s="5" t="s">
        <v>4157</v>
      </c>
      <c r="N70" t="s">
        <v>759</v>
      </c>
      <c r="O70" t="s">
        <v>4400</v>
      </c>
      <c r="P70" t="str">
        <f t="shared" si="5"/>
        <v>INSERT INTO MOVIES VALUES('Once Upon a Time in America','http://ia.media-imdb.com/images/M/MV5BNDMwMDcyODkzOV5BMl5BanBnXkFtZTcwNTQ1Njg3OA@@._V1_UY268_CR3,0,182,268_AL_.jpg','1 June 1984','Epic tale of a group of Jewish gangsters in New York, from childhood, through their glory years during prohibition, and their meeting again 35 years later. ','R','229','English','USA')</v>
      </c>
    </row>
    <row r="71" spans="1:16" x14ac:dyDescent="0.25">
      <c r="A71" t="s">
        <v>2806</v>
      </c>
      <c r="B71" t="str">
        <f t="shared" si="3"/>
        <v>Vertigo</v>
      </c>
      <c r="C71" s="4" t="s">
        <v>2603</v>
      </c>
      <c r="D71" t="s">
        <v>3057</v>
      </c>
      <c r="E71" t="s">
        <v>3306</v>
      </c>
      <c r="F71" t="str">
        <f t="shared" si="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G71">
        <v>128</v>
      </c>
      <c r="H71" t="s">
        <v>3490</v>
      </c>
      <c r="I71" t="s">
        <v>3549</v>
      </c>
      <c r="J71" t="s">
        <v>3674</v>
      </c>
      <c r="K71" t="s">
        <v>3861</v>
      </c>
      <c r="L71" t="s">
        <v>3985</v>
      </c>
      <c r="M71" s="5" t="s">
        <v>4158</v>
      </c>
      <c r="N71" t="s">
        <v>769</v>
      </c>
      <c r="O71" t="s">
        <v>4401</v>
      </c>
      <c r="P71" t="str">
        <f t="shared" si="5"/>
        <v>INSERT INTO MOVIES VALUES('Vertigo','http://ia.media-imdb.com/images/M/MV5BNzY0NzQyNzQzOF5BMl5BanBnXkFtZTcwMTgwNTk4OQ@@._V1_UX182_CR0,0,182,268_AL_.jpg','1958','John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','PG','128','English','UK')</v>
      </c>
    </row>
    <row r="72" spans="1:16" x14ac:dyDescent="0.25">
      <c r="A72" t="s">
        <v>2807</v>
      </c>
      <c r="B72" t="str">
        <f t="shared" si="3"/>
        <v>Das Boot</v>
      </c>
      <c r="C72" s="4" t="s">
        <v>2621</v>
      </c>
      <c r="D72" t="s">
        <v>3058</v>
      </c>
      <c r="E72" t="s">
        <v>3307</v>
      </c>
      <c r="F72" t="str">
        <f t="shared" si="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G72">
        <v>149</v>
      </c>
      <c r="H72" t="s">
        <v>3488</v>
      </c>
      <c r="I72" t="s">
        <v>3550</v>
      </c>
      <c r="J72" t="s">
        <v>3675</v>
      </c>
      <c r="K72" t="s">
        <v>3859</v>
      </c>
      <c r="L72" t="s">
        <v>3898</v>
      </c>
      <c r="M72" s="5" t="s">
        <v>4159</v>
      </c>
      <c r="N72" t="s">
        <v>781</v>
      </c>
      <c r="O72" t="s">
        <v>4402</v>
      </c>
      <c r="P72" t="str">
        <f t="shared" si="5"/>
        <v>INSERT INTO MOVIES VALUES('Das Boot','http://ia.media-imdb.com/images/M/MV5BMjE5Mzk5OTQ0Nl5BMl5BanBnXkFtZTYwNzUwMTQ5._V1_UX182_CR0,0,182,268_AL_.jpg','10 February 1982','It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','R','149','English','USA')</v>
      </c>
    </row>
    <row r="73" spans="1:16" x14ac:dyDescent="0.25">
      <c r="A73" t="s">
        <v>2808</v>
      </c>
      <c r="B73" t="str">
        <f t="shared" si="3"/>
        <v>Star Wars: Episode VI - Return of the Jedi</v>
      </c>
      <c r="C73" s="4" t="s">
        <v>2622</v>
      </c>
      <c r="D73" t="s">
        <v>3059</v>
      </c>
      <c r="E73" t="s">
        <v>3308</v>
      </c>
      <c r="F73" t="str">
        <f t="shared" si="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G73">
        <v>131</v>
      </c>
      <c r="H73" t="s">
        <v>3490</v>
      </c>
      <c r="I73" t="s">
        <v>3509</v>
      </c>
      <c r="J73" t="s">
        <v>3676</v>
      </c>
      <c r="K73" t="s">
        <v>3859</v>
      </c>
      <c r="L73" t="s">
        <v>3986</v>
      </c>
      <c r="M73" s="5" t="s">
        <v>4101</v>
      </c>
      <c r="N73" t="s">
        <v>792</v>
      </c>
      <c r="O73" t="s">
        <v>4349</v>
      </c>
      <c r="P73" t="str">
        <f t="shared" si="5"/>
        <v>INSERT INTO MOVIES VALUES('Star Wars: Episode VI - Return of the Jedi','http://ia.media-imdb.com/images/M/MV5BMTQ0MzI1NjYwOF5BMl5BanBnXkFtZTgwODU3NDU2MTE@._V1._CR93,97,1209,1861_UX182_CR0,0,182,268_AL_.jpg','25 May 1983','Darth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','PG','131','English','USA')</v>
      </c>
    </row>
    <row r="74" spans="1:16" x14ac:dyDescent="0.25">
      <c r="A74" t="s">
        <v>2809</v>
      </c>
      <c r="B74" t="str">
        <f t="shared" si="3"/>
        <v>M</v>
      </c>
      <c r="C74" s="4" t="s">
        <v>2623</v>
      </c>
      <c r="D74" t="s">
        <v>3060</v>
      </c>
      <c r="E74" t="s">
        <v>3309</v>
      </c>
      <c r="F74" t="str">
        <f t="shared" si="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G74">
        <v>117</v>
      </c>
      <c r="H74" t="s">
        <v>3497</v>
      </c>
      <c r="I74" t="s">
        <v>3514</v>
      </c>
      <c r="J74" t="s">
        <v>3677</v>
      </c>
      <c r="K74" t="s">
        <v>3868</v>
      </c>
      <c r="L74" t="s">
        <v>3899</v>
      </c>
      <c r="M74" s="5" t="s">
        <v>4160</v>
      </c>
      <c r="N74" t="s">
        <v>801</v>
      </c>
      <c r="O74" t="s">
        <v>4403</v>
      </c>
      <c r="P74" t="str">
        <f t="shared" si="5"/>
        <v>INSERT INTO MOVIES VALUES('M','http://ia.media-imdb.com/images/M/MV5BMTQyNjA5NzU5MV5BMl5BanBnXkFtZTgwMDk1MTA5MTE@._V1_UY268_CR3,0,182,268_AL_.jpg','31 August 1931','In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','Not Rated','117','English','Sweden')</v>
      </c>
    </row>
    <row r="75" spans="1:16" x14ac:dyDescent="0.25">
      <c r="A75" t="s">
        <v>2810</v>
      </c>
      <c r="B75" t="str">
        <f t="shared" si="3"/>
        <v>Witness for the Prosecution</v>
      </c>
      <c r="C75" s="4" t="s">
        <v>2612</v>
      </c>
      <c r="D75" t="s">
        <v>3061</v>
      </c>
      <c r="E75" t="s">
        <v>3310</v>
      </c>
      <c r="F75" t="str">
        <f t="shared" si="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G75">
        <v>116</v>
      </c>
      <c r="H75" t="s">
        <v>3493</v>
      </c>
      <c r="I75" t="s">
        <v>3547</v>
      </c>
      <c r="J75" t="s">
        <v>3678</v>
      </c>
      <c r="K75" t="s">
        <v>3859</v>
      </c>
      <c r="L75" t="s">
        <v>3987</v>
      </c>
      <c r="M75" s="5" t="s">
        <v>4161</v>
      </c>
      <c r="N75" t="s">
        <v>810</v>
      </c>
      <c r="O75" t="s">
        <v>4404</v>
      </c>
      <c r="P75" t="str">
        <f t="shared" si="5"/>
        <v>INSERT INTO MOVIES VALUES('Witness for the Prosecution','http://ia.media-imdb.com/images/M/MV5BMTc0MjgyNTUyNF5BMl5BanBnXkFtZTcwNDQzMDg0Nw@@._V1_UX182_CR0,0,182,268_AL_.jpg','6 February 1958','It\'s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','Approved','116','English','USA')</v>
      </c>
    </row>
    <row r="76" spans="1:16" x14ac:dyDescent="0.25">
      <c r="A76" t="s">
        <v>2811</v>
      </c>
      <c r="B76" t="str">
        <f t="shared" si="3"/>
        <v>AmÃ©lie</v>
      </c>
      <c r="C76" s="4" t="s">
        <v>2624</v>
      </c>
      <c r="D76" t="s">
        <v>3062</v>
      </c>
      <c r="E76" t="s">
        <v>3311</v>
      </c>
      <c r="F76" t="str">
        <f t="shared" si="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G76">
        <v>122</v>
      </c>
      <c r="H76" t="s">
        <v>3488</v>
      </c>
      <c r="I76" t="s">
        <v>3551</v>
      </c>
      <c r="J76" t="s">
        <v>3679</v>
      </c>
      <c r="K76" t="s">
        <v>3859</v>
      </c>
      <c r="L76" t="s">
        <v>3988</v>
      </c>
      <c r="M76" s="5" t="s">
        <v>4162</v>
      </c>
      <c r="N76" t="s">
        <v>820</v>
      </c>
      <c r="O76" t="s">
        <v>4405</v>
      </c>
      <c r="P76" t="str">
        <f t="shared" si="5"/>
        <v>INSERT INTO MOVIES VALUES('AmÃ©lie','http://ia.media-imdb.com/images/M/MV5BMTYzNjkxMTczOF5BMl5BanBnXkFtZTgwODg5NDc2MjE@._V1_UX182_CR0,0,182,268_AL_.jpg','8 February 2002','AmÃ©lie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','R','122','English','USA')</v>
      </c>
    </row>
    <row r="77" spans="1:16" x14ac:dyDescent="0.25">
      <c r="A77" t="s">
        <v>2812</v>
      </c>
      <c r="B77" t="str">
        <f t="shared" si="3"/>
        <v>Reservoir Dogs</v>
      </c>
      <c r="C77" s="4" t="s">
        <v>2582</v>
      </c>
      <c r="D77" t="s">
        <v>3063</v>
      </c>
      <c r="E77" t="s">
        <v>3312</v>
      </c>
      <c r="F77" t="str">
        <f t="shared" si="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G77">
        <v>99</v>
      </c>
      <c r="H77" t="s">
        <v>3488</v>
      </c>
      <c r="I77" t="s">
        <v>3552</v>
      </c>
      <c r="J77" t="s">
        <v>3680</v>
      </c>
      <c r="K77" t="s">
        <v>3862</v>
      </c>
      <c r="L77" t="s">
        <v>3989</v>
      </c>
      <c r="M77" s="5" t="s">
        <v>4163</v>
      </c>
      <c r="N77" t="s">
        <v>831</v>
      </c>
      <c r="O77" t="s">
        <v>4406</v>
      </c>
      <c r="P77" t="str">
        <f t="shared" si="5"/>
        <v>INSERT INTO MOVIES VALUES('Reservoir Dogs','http://ia.media-imdb.com/images/M/MV5BMTQxMTAwMDQ3Nl5BMl5BanBnXkFtZTcwODMwNTgzMQ@@._V1_UY268_CR3,0,182,268_AL_.jpg','2 September 1992','Six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','R','99','English','France')</v>
      </c>
    </row>
    <row r="78" spans="1:16" x14ac:dyDescent="0.25">
      <c r="A78" t="s">
        <v>2813</v>
      </c>
      <c r="B78" t="str">
        <f t="shared" si="3"/>
        <v>Braveheart</v>
      </c>
      <c r="C78" s="4" t="s">
        <v>2625</v>
      </c>
      <c r="D78" t="s">
        <v>3064</v>
      </c>
      <c r="E78" t="s">
        <v>3313</v>
      </c>
      <c r="F78" t="str">
        <f t="shared" si="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G78">
        <v>178</v>
      </c>
      <c r="H78" t="s">
        <v>3488</v>
      </c>
      <c r="I78" t="s">
        <v>3505</v>
      </c>
      <c r="J78" t="s">
        <v>3681</v>
      </c>
      <c r="K78" t="s">
        <v>3859</v>
      </c>
      <c r="L78" t="s">
        <v>3990</v>
      </c>
      <c r="M78" s="5" t="s">
        <v>4164</v>
      </c>
      <c r="N78" t="s">
        <v>841</v>
      </c>
      <c r="O78" t="s">
        <v>4407</v>
      </c>
      <c r="P78" t="str">
        <f t="shared" si="5"/>
        <v>INSERT INTO MOVIES VALUES('Braveheart','http://ia.media-imdb.com/images/M/MV5BNjA4ODYxMDU3Nl5BMl5BanBnXkFtZTcwMzkzMTk3OA@@._V1_UX182_CR0,0,182,268_AL_.jpg','24 May 1995','William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','R','178','English','USA')</v>
      </c>
    </row>
    <row r="79" spans="1:16" x14ac:dyDescent="0.25">
      <c r="A79" t="s">
        <v>2814</v>
      </c>
      <c r="B79" t="str">
        <f t="shared" si="3"/>
        <v>Requiem for a Dream</v>
      </c>
      <c r="C79" s="4" t="s">
        <v>2626</v>
      </c>
      <c r="D79" t="s">
        <v>3065</v>
      </c>
      <c r="E79" t="s">
        <v>3314</v>
      </c>
      <c r="F79" t="str">
        <f t="shared" si="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G79">
        <v>102</v>
      </c>
      <c r="H79" t="s">
        <v>3488</v>
      </c>
      <c r="I79" t="s">
        <v>3508</v>
      </c>
      <c r="J79" t="s">
        <v>3682</v>
      </c>
      <c r="K79" t="s">
        <v>3859</v>
      </c>
      <c r="L79" t="s">
        <v>3991</v>
      </c>
      <c r="M79" s="5" t="s">
        <v>4165</v>
      </c>
      <c r="N79" t="s">
        <v>852</v>
      </c>
      <c r="O79" t="s">
        <v>4408</v>
      </c>
      <c r="P79" t="str">
        <f t="shared" si="5"/>
        <v>INSERT INTO MOVIES VALUES('Requiem for a Dream','http://ia.media-imdb.com/images/M/MV5BMTkzODMzODYwOF5BMl5BanBnXkFtZTcwODM2NjA2NQ@@._V1_UY268_CR2,0,182,268_AL_.jpg','15 December 2000','Drugs.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','R','102','English','USA')</v>
      </c>
    </row>
    <row r="80" spans="1:16" x14ac:dyDescent="0.25">
      <c r="A80" t="s">
        <v>2815</v>
      </c>
      <c r="B80" t="str">
        <f t="shared" si="3"/>
        <v>A Clockwork Orange</v>
      </c>
      <c r="C80" s="4" t="s">
        <v>2611</v>
      </c>
      <c r="D80" t="s">
        <v>3066</v>
      </c>
      <c r="E80" t="s">
        <v>3315</v>
      </c>
      <c r="F80" t="str">
        <f t="shared" si="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G80">
        <v>136</v>
      </c>
      <c r="H80" t="s">
        <v>3495</v>
      </c>
      <c r="I80" t="s">
        <v>3553</v>
      </c>
      <c r="J80" t="s">
        <v>3683</v>
      </c>
      <c r="K80" t="s">
        <v>3859</v>
      </c>
      <c r="L80" t="s">
        <v>3900</v>
      </c>
      <c r="M80" s="5" t="s">
        <v>4166</v>
      </c>
      <c r="N80" t="s">
        <v>861</v>
      </c>
      <c r="O80" t="s">
        <v>4409</v>
      </c>
      <c r="P80" t="str">
        <f t="shared" si="5"/>
        <v>INSERT INTO MOVIES VALUES('A Clockwork Orange','http://ia.media-imdb.com/images/M/MV5BMTY3MjM1Mzc4N15BMl5BanBnXkFtZTgwODM0NzAxMDE@._V1_UX182_CR0,0,182,268_AL_.jpg','2 February 1972','Protagonist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','X','136','English','USA')</v>
      </c>
    </row>
    <row r="81" spans="1:16" x14ac:dyDescent="0.25">
      <c r="A81" t="s">
        <v>2816</v>
      </c>
      <c r="B81" t="str">
        <f t="shared" si="3"/>
        <v>Taxi Driver</v>
      </c>
      <c r="C81" s="4" t="s">
        <v>2590</v>
      </c>
      <c r="D81" t="s">
        <v>3067</v>
      </c>
      <c r="E81" t="s">
        <v>3316</v>
      </c>
      <c r="F81" t="str">
        <f t="shared" si="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G81">
        <v>113</v>
      </c>
      <c r="H81" t="s">
        <v>3488</v>
      </c>
      <c r="I81" t="s">
        <v>3503</v>
      </c>
      <c r="J81" t="s">
        <v>3684</v>
      </c>
      <c r="K81" t="s">
        <v>3859</v>
      </c>
      <c r="L81" t="s">
        <v>3992</v>
      </c>
      <c r="M81" s="5" t="s">
        <v>4167</v>
      </c>
      <c r="N81" t="s">
        <v>871</v>
      </c>
      <c r="O81" t="s">
        <v>4410</v>
      </c>
      <c r="P81" t="str">
        <f t="shared" si="5"/>
        <v>INSERT INTO MOVIES VALUES('Taxi Driver','http://ia.media-imdb.com/images/M/MV5BMTQ1Nzg3MDQwN15BMl5BanBnXkFtZTcwNDE2NDU2MQ@@._V1_UY268_CR7,0,182,268_AL_.jpg','8 February 1976','Travis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','R','113','English','USA')</v>
      </c>
    </row>
    <row r="82" spans="1:16" x14ac:dyDescent="0.25">
      <c r="A82" t="s">
        <v>2817</v>
      </c>
      <c r="B82" t="str">
        <f t="shared" si="3"/>
        <v>Toy Story 3</v>
      </c>
      <c r="C82" s="4" t="s">
        <v>2627</v>
      </c>
      <c r="D82" t="s">
        <v>3068</v>
      </c>
      <c r="E82" t="s">
        <v>3317</v>
      </c>
      <c r="F82" t="str">
        <f t="shared" si="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G82">
        <v>103</v>
      </c>
      <c r="H82" t="s">
        <v>3494</v>
      </c>
      <c r="I82" t="s">
        <v>3554</v>
      </c>
      <c r="J82" t="s">
        <v>3685</v>
      </c>
      <c r="K82" t="s">
        <v>3859</v>
      </c>
      <c r="L82" t="s">
        <v>3993</v>
      </c>
      <c r="M82" s="5" t="s">
        <v>4168</v>
      </c>
      <c r="N82" t="s">
        <v>882</v>
      </c>
      <c r="O82" t="s">
        <v>4393</v>
      </c>
      <c r="P82" t="str">
        <f t="shared" si="5"/>
        <v>INSERT INTO MOVIES VALUES('Toy Story 3','http://ia.media-imdb.com/images/M/MV5BMTgxOTY4Mjc0MF5BMl5BanBnXkFtZTcwNTA4MDQyMw@@._V1_UY268_CR3,0,182,268_AL_.jpg','18 June 2010','Woody,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','G','103','English','USA')</v>
      </c>
    </row>
    <row r="83" spans="1:16" x14ac:dyDescent="0.25">
      <c r="A83" t="s">
        <v>2818</v>
      </c>
      <c r="B83" t="str">
        <f t="shared" si="3"/>
        <v>Double Indemnity</v>
      </c>
      <c r="C83" s="4" t="s">
        <v>2612</v>
      </c>
      <c r="D83" t="s">
        <v>3069</v>
      </c>
      <c r="E83" t="s">
        <v>3318</v>
      </c>
      <c r="F83" t="str">
        <f t="shared" si="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G83">
        <v>107</v>
      </c>
      <c r="H83" t="s">
        <v>3492</v>
      </c>
      <c r="I83" t="s">
        <v>3555</v>
      </c>
      <c r="J83" t="s">
        <v>3686</v>
      </c>
      <c r="K83" t="s">
        <v>3859</v>
      </c>
      <c r="L83" t="s">
        <v>3994</v>
      </c>
      <c r="M83" s="5" t="s">
        <v>4169</v>
      </c>
      <c r="N83" t="s">
        <v>891</v>
      </c>
      <c r="O83" t="s">
        <v>4350</v>
      </c>
      <c r="P83" t="str">
        <f t="shared" si="5"/>
        <v>INSERT INTO MOVIES VALUES('Double Indemnity','http://ia.media-imdb.com/images/M/MV5BMTQzOTE4MTIzMV5BMl5BanBnXkFtZTgwODc1NDQ5MDE@._V1_UX182_CR0,0,182,268_AL_.jpg','24 April 1944','In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','Passed','107','English','USA')</v>
      </c>
    </row>
    <row r="84" spans="1:16" x14ac:dyDescent="0.25">
      <c r="A84" t="s">
        <v>2819</v>
      </c>
      <c r="B84" t="str">
        <f t="shared" si="3"/>
        <v>To Kill a Mockingbird</v>
      </c>
      <c r="C84" s="4" t="s">
        <v>2628</v>
      </c>
      <c r="D84" t="s">
        <v>3070</v>
      </c>
      <c r="E84" t="s">
        <v>3319</v>
      </c>
      <c r="F84" t="str">
        <f t="shared" si="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G84">
        <v>129</v>
      </c>
      <c r="H84" t="s">
        <v>3497</v>
      </c>
      <c r="I84" t="s">
        <v>3503</v>
      </c>
      <c r="J84" t="s">
        <v>3687</v>
      </c>
      <c r="K84" t="s">
        <v>3859</v>
      </c>
      <c r="L84" t="s">
        <v>3901</v>
      </c>
      <c r="M84" s="5" t="s">
        <v>4170</v>
      </c>
      <c r="N84" t="s">
        <v>902</v>
      </c>
      <c r="O84" t="s">
        <v>4411</v>
      </c>
      <c r="P84" t="str">
        <f t="shared" si="5"/>
        <v>INSERT INTO MOVIES VALUES('To Kill a Mockingbird','http://ia.media-imdb.com/images/M/MV5BMjA4MzI1NDY2Nl5BMl5BanBnXkFtZTcwMTcyODc5Mw@@._V1_UX182_CR0,0,182,268_AL_.jpg','16 March 1963','Based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','Not Rated','129','English','USA')</v>
      </c>
    </row>
    <row r="85" spans="1:16" x14ac:dyDescent="0.25">
      <c r="A85" t="s">
        <v>2820</v>
      </c>
      <c r="B85" t="str">
        <f t="shared" si="3"/>
        <v>Lawrence of Arabia</v>
      </c>
      <c r="C85" s="4" t="s">
        <v>2629</v>
      </c>
      <c r="D85" t="s">
        <v>3071</v>
      </c>
      <c r="E85" t="s">
        <v>3320</v>
      </c>
      <c r="F85" t="str">
        <f t="shared" si="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G85">
        <v>216</v>
      </c>
      <c r="H85" t="s">
        <v>3490</v>
      </c>
      <c r="I85" t="s">
        <v>3556</v>
      </c>
      <c r="J85" t="s">
        <v>3688</v>
      </c>
      <c r="K85" t="s">
        <v>3861</v>
      </c>
      <c r="L85" t="s">
        <v>3995</v>
      </c>
      <c r="M85" s="5" t="s">
        <v>4171</v>
      </c>
      <c r="N85" t="s">
        <v>913</v>
      </c>
      <c r="O85" t="s">
        <v>4412</v>
      </c>
      <c r="P85" t="str">
        <f t="shared" si="5"/>
        <v>INSERT INTO MOVIES VALUES('Lawrence of Arabia','http://ia.media-imdb.com/images/M/MV5BMzAwMjM4NzA2OV5BMl5BanBnXkFtZTcwMDI0NzAwMQ@@._V1_UY268_CR0,0,182,268_AL_.jpg','11 December 1962','An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','PG','216','English','UK')</v>
      </c>
    </row>
    <row r="86" spans="1:16" x14ac:dyDescent="0.25">
      <c r="A86" t="s">
        <v>2821</v>
      </c>
      <c r="B86" t="str">
        <f t="shared" si="3"/>
        <v>Eternal Sunshine of the Spotless Mind</v>
      </c>
      <c r="C86" s="4" t="s">
        <v>2630</v>
      </c>
      <c r="D86" t="s">
        <v>3072</v>
      </c>
      <c r="E86" t="s">
        <v>3321</v>
      </c>
      <c r="F86" t="str">
        <f t="shared" si="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G86">
        <v>108</v>
      </c>
      <c r="H86" t="s">
        <v>3488</v>
      </c>
      <c r="I86" t="s">
        <v>3557</v>
      </c>
      <c r="J86" t="s">
        <v>3689</v>
      </c>
      <c r="K86" t="s">
        <v>3859</v>
      </c>
      <c r="L86" t="s">
        <v>3996</v>
      </c>
      <c r="M86" s="5" t="s">
        <v>4172</v>
      </c>
      <c r="N86" t="s">
        <v>925</v>
      </c>
      <c r="O86" t="s">
        <v>4413</v>
      </c>
      <c r="P86" t="str">
        <f t="shared" si="5"/>
        <v>INSERT INTO MOVIES VALUES('Eternal Sunshine of the Spotless Mind','http://ia.media-imdb.com/images/M/MV5BMTY4NzcwODg3Nl5BMl5BanBnXkFtZTcwNTEwOTMyMw@@._V1_UX182_CR0,0,182,268_AL_.jpg','19 March 2004','A man, Joel Barish, heartbroken that his girlfriend Clementine underwent a procedure to erase him from her memory, decides to do the same. However, as he watches his memories of her fade away, he realizes that he still loves her, and may be too late to correct his mistake. ','R','108','English','USA')</v>
      </c>
    </row>
    <row r="87" spans="1:16" x14ac:dyDescent="0.25">
      <c r="A87" t="s">
        <v>2822</v>
      </c>
      <c r="B87" t="str">
        <f t="shared" si="3"/>
        <v>Deadpool</v>
      </c>
      <c r="C87" s="4" t="s">
        <v>2631</v>
      </c>
      <c r="D87" t="s">
        <v>3073</v>
      </c>
      <c r="E87" t="s">
        <v>3322</v>
      </c>
      <c r="F87" t="str">
        <f t="shared" si="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G87">
        <v>108</v>
      </c>
      <c r="H87" t="s">
        <v>3488</v>
      </c>
      <c r="I87" t="s">
        <v>3558</v>
      </c>
      <c r="J87" t="s">
        <v>3690</v>
      </c>
      <c r="K87" t="s">
        <v>3859</v>
      </c>
      <c r="L87" t="s">
        <v>3997</v>
      </c>
      <c r="M87" s="5" t="s">
        <v>4173</v>
      </c>
      <c r="N87" t="s">
        <v>936</v>
      </c>
      <c r="O87" t="s">
        <v>4414</v>
      </c>
      <c r="P87" t="str">
        <f t="shared" si="5"/>
        <v>INSERT INTO MOVIES VALUES('Deadpool','http://ia.media-imdb.com/images/M/MV5BMjQyODg5Njc4N15BMl5BanBnXkFtZTgwMzExMjE3NzE@._V1_UY268_CR1,0,182,268_AL_.jpg','12 February 2016','This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','R','108','English','USA')</v>
      </c>
    </row>
    <row r="88" spans="1:16" x14ac:dyDescent="0.25">
      <c r="A88" t="s">
        <v>2823</v>
      </c>
      <c r="B88" t="str">
        <f t="shared" si="3"/>
        <v>Star Wars: Episode VII - The Force Awakens</v>
      </c>
      <c r="C88" s="4" t="s">
        <v>2632</v>
      </c>
      <c r="D88" t="s">
        <v>3074</v>
      </c>
      <c r="E88" t="s">
        <v>3323</v>
      </c>
      <c r="F88" t="str">
        <f t="shared" si="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G88">
        <v>135</v>
      </c>
      <c r="H88" t="s">
        <v>3489</v>
      </c>
      <c r="I88" t="s">
        <v>3509</v>
      </c>
      <c r="J88" t="s">
        <v>3691</v>
      </c>
      <c r="K88" t="s">
        <v>3859</v>
      </c>
      <c r="L88" t="s">
        <v>3998</v>
      </c>
      <c r="M88" s="5" t="s">
        <v>4174</v>
      </c>
      <c r="N88" t="s">
        <v>948</v>
      </c>
      <c r="O88" t="s">
        <v>4415</v>
      </c>
      <c r="P88" t="str">
        <f t="shared" si="5"/>
        <v>INSERT INTO MOVIES VALUES('Star Wars: Episode VII - The Force Awakens','http://ia.media-imdb.com/images/M/MV5BOTAzODEzNDAzMl5BMl5BanBnXkFtZTgwMDU1MTgzNzE@._V1_UX182_CR0,0,182,268_AL_.jpg','18 December 2015','30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','PG-13','135','English','USA')</v>
      </c>
    </row>
    <row r="89" spans="1:16" x14ac:dyDescent="0.25">
      <c r="A89" t="s">
        <v>2824</v>
      </c>
      <c r="B89" t="str">
        <f t="shared" si="3"/>
        <v>Full Metal Jacket</v>
      </c>
      <c r="C89" s="4" t="s">
        <v>2611</v>
      </c>
      <c r="D89" t="s">
        <v>3075</v>
      </c>
      <c r="E89" t="s">
        <v>3324</v>
      </c>
      <c r="F89" t="str">
        <f t="shared" si="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G89">
        <v>116</v>
      </c>
      <c r="H89" t="s">
        <v>3488</v>
      </c>
      <c r="I89" t="s">
        <v>3532</v>
      </c>
      <c r="J89" t="s">
        <v>3692</v>
      </c>
      <c r="K89" t="s">
        <v>3859</v>
      </c>
      <c r="L89" t="s">
        <v>3999</v>
      </c>
      <c r="M89" s="5" t="s">
        <v>4175</v>
      </c>
      <c r="N89" t="s">
        <v>956</v>
      </c>
      <c r="O89" t="s">
        <v>4416</v>
      </c>
      <c r="P89" t="str">
        <f t="shared" si="5"/>
        <v>INSERT INTO MOVIES VALUES('Full Metal Jacket','http://ia.media-imdb.com/images/M/MV5BMjA4NzY4ODk4Nl5BMl5BanBnXkFtZTgwOTcxNTYxMTE@._V1_UX182_CR0,0,182,268_AL_.jpg','10 July 1987','A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','R','116','English','USA')</v>
      </c>
    </row>
    <row r="90" spans="1:16" x14ac:dyDescent="0.25">
      <c r="A90" t="s">
        <v>2825</v>
      </c>
      <c r="B90" t="str">
        <f t="shared" si="3"/>
        <v>Amadeus</v>
      </c>
      <c r="C90" s="4" t="s">
        <v>2589</v>
      </c>
      <c r="D90" t="s">
        <v>3076</v>
      </c>
      <c r="E90" t="s">
        <v>3325</v>
      </c>
      <c r="F90" t="str">
        <f t="shared" si="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G90">
        <v>160</v>
      </c>
      <c r="H90" t="s">
        <v>3488</v>
      </c>
      <c r="I90" t="s">
        <v>3505</v>
      </c>
      <c r="J90" t="s">
        <v>3693</v>
      </c>
      <c r="K90" t="s">
        <v>3859</v>
      </c>
      <c r="L90" t="s">
        <v>3902</v>
      </c>
      <c r="M90" s="5" t="s">
        <v>4176</v>
      </c>
      <c r="N90" t="s">
        <v>966</v>
      </c>
      <c r="O90" t="s">
        <v>4417</v>
      </c>
      <c r="P90" t="str">
        <f t="shared" si="5"/>
        <v>INSERT INTO MOVIES VALUES('Amadeus','http://ia.media-imdb.com/images/M/MV5BMTg5NDkwMTk5N15BMl5BanBnXkFtZTYwODg3MDk2._V1_UX182_CR0,0,182,268_AL_.jpg','5 April 1985','Antonio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','R','160','English','USA')</v>
      </c>
    </row>
    <row r="91" spans="1:16" x14ac:dyDescent="0.25">
      <c r="A91" t="s">
        <v>2826</v>
      </c>
      <c r="B91" t="str">
        <f t="shared" si="3"/>
        <v>The Sting</v>
      </c>
      <c r="C91" s="4" t="s">
        <v>2633</v>
      </c>
      <c r="D91" t="s">
        <v>3077</v>
      </c>
      <c r="E91" t="s">
        <v>3326</v>
      </c>
      <c r="F91" t="str">
        <f t="shared" si="4"/>
        <v xml:space="preserve">When a mutual friend is killed by a mob boss, two con men, one experienced and one young try to get even by pulling off the big con on the mob boss. The story unfolds with several twists and last minute alterations. </v>
      </c>
      <c r="G91">
        <v>129</v>
      </c>
      <c r="H91" t="s">
        <v>3490</v>
      </c>
      <c r="I91" t="s">
        <v>3559</v>
      </c>
      <c r="J91" t="s">
        <v>3694</v>
      </c>
      <c r="K91" t="s">
        <v>3861</v>
      </c>
      <c r="L91" t="s">
        <v>4000</v>
      </c>
      <c r="M91" s="5" t="s">
        <v>4177</v>
      </c>
      <c r="N91" t="s">
        <v>976</v>
      </c>
      <c r="O91" t="s">
        <v>4418</v>
      </c>
      <c r="P91" t="str">
        <f t="shared" si="5"/>
        <v>INSERT INTO MOVIES VALUES('The Sting','http://ia.media-imdb.com/images/M/MV5BMTY5MjM1OTAyOV5BMl5BanBnXkFtZTgwMDkwODg4MDE@._V1._CR52,57,915,1388_UX182_CR0,0,182,268_AL_.jpg','26 December 1973','When a mutual friend is killed by a mob boss, two con men, one experienced and one young try to get even by pulling off the big con on the mob boss. The story unfolds with several twists and last minute alterations. ','PG','129','English','UK')</v>
      </c>
    </row>
    <row r="92" spans="1:16" x14ac:dyDescent="0.25">
      <c r="A92" t="s">
        <v>2827</v>
      </c>
      <c r="B92" t="str">
        <f t="shared" si="3"/>
        <v>Singin\' in the Rain</v>
      </c>
      <c r="C92" s="4" t="s">
        <v>2634</v>
      </c>
      <c r="D92" t="s">
        <v>3078</v>
      </c>
      <c r="E92" t="s">
        <v>3327</v>
      </c>
      <c r="F92" t="str">
        <f t="shared" si="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G92">
        <v>103</v>
      </c>
      <c r="H92" t="s">
        <v>3493</v>
      </c>
      <c r="I92" t="s">
        <v>3560</v>
      </c>
      <c r="J92" t="s">
        <v>3695</v>
      </c>
      <c r="K92" t="s">
        <v>3859</v>
      </c>
      <c r="L92" t="s">
        <v>3903</v>
      </c>
      <c r="M92" s="5" t="s">
        <v>4178</v>
      </c>
      <c r="N92" t="s">
        <v>987</v>
      </c>
      <c r="O92" t="s">
        <v>4419</v>
      </c>
      <c r="P92" t="str">
        <f t="shared" si="5"/>
        <v>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v>
      </c>
    </row>
    <row r="93" spans="1:16" x14ac:dyDescent="0.25">
      <c r="A93" t="s">
        <v>2828</v>
      </c>
      <c r="B93" t="str">
        <f t="shared" si="3"/>
        <v>Bicycle Thieves</v>
      </c>
      <c r="C93" s="4" t="s">
        <v>2635</v>
      </c>
      <c r="D93" t="s">
        <v>3079</v>
      </c>
      <c r="E93" t="s">
        <v>3328</v>
      </c>
      <c r="F93" t="str">
        <f t="shared" si="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G93">
        <v>89</v>
      </c>
      <c r="H93" t="s">
        <v>3497</v>
      </c>
      <c r="I93" t="s">
        <v>3508</v>
      </c>
      <c r="J93" t="s">
        <v>3696</v>
      </c>
      <c r="K93" t="s">
        <v>3859</v>
      </c>
      <c r="L93" t="s">
        <v>4001</v>
      </c>
      <c r="M93" s="5" t="s">
        <v>4179</v>
      </c>
      <c r="N93" t="s">
        <v>998</v>
      </c>
      <c r="O93" t="s">
        <v>4420</v>
      </c>
      <c r="P93" t="str">
        <f t="shared" si="5"/>
        <v>INSERT INTO MOVIES VALUES('Bicycle Thieves','http://ia.media-imdb.com/images/M/MV5BMjIzMzAyMzg1Nl5BMl5BanBnXkFtZTgwMzMyNzk0MTE@._V1_UY268_CR2,0,182,268_AL_.jpg','13 December 1949','Ricci,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','Not Rated','89','English','USA')</v>
      </c>
    </row>
    <row r="94" spans="1:16" x14ac:dyDescent="0.25">
      <c r="A94" t="s">
        <v>2829</v>
      </c>
      <c r="B94" t="str">
        <f t="shared" si="3"/>
        <v>2001: A Space Odyssey</v>
      </c>
      <c r="C94" s="4" t="s">
        <v>2611</v>
      </c>
      <c r="D94" t="s">
        <v>3080</v>
      </c>
      <c r="E94" t="s">
        <v>3329</v>
      </c>
      <c r="F94" t="str">
        <f t="shared" si="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G94">
        <v>149</v>
      </c>
      <c r="H94" t="s">
        <v>3494</v>
      </c>
      <c r="I94" t="s">
        <v>3561</v>
      </c>
      <c r="J94" t="s">
        <v>3697</v>
      </c>
      <c r="K94" t="s">
        <v>3861</v>
      </c>
      <c r="L94" t="s">
        <v>3904</v>
      </c>
      <c r="M94" s="5" t="s">
        <v>4180</v>
      </c>
      <c r="N94" t="s">
        <v>1006</v>
      </c>
      <c r="O94" t="s">
        <v>4421</v>
      </c>
      <c r="P94" t="str">
        <f t="shared" si="5"/>
        <v>INSERT INTO MOVIES VALUES('2001: A Space Odyssey','http://ia.media-imdb.com/images/M/MV5BNDYyMDgxNDQ5Nl5BMl5BanBnXkFtZTcwMjc1ODg3OA@@._V1_UY268_CR9,0,182,268_AL_.jpg','15 May 1968','"2001"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','G','149','English','UK')</v>
      </c>
    </row>
    <row r="95" spans="1:16" x14ac:dyDescent="0.25">
      <c r="A95" t="s">
        <v>2830</v>
      </c>
      <c r="B95" t="str">
        <f t="shared" si="3"/>
        <v>Snatch.</v>
      </c>
      <c r="C95" s="4" t="s">
        <v>2636</v>
      </c>
      <c r="D95" t="s">
        <v>3081</v>
      </c>
      <c r="E95" t="s">
        <v>3330</v>
      </c>
      <c r="F95" t="str">
        <f t="shared" si="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G95">
        <v>104</v>
      </c>
      <c r="H95" t="s">
        <v>3488</v>
      </c>
      <c r="I95" t="s">
        <v>3562</v>
      </c>
      <c r="J95" t="s">
        <v>3698</v>
      </c>
      <c r="K95" t="s">
        <v>3859</v>
      </c>
      <c r="L95" t="s">
        <v>2636</v>
      </c>
      <c r="M95" s="5" t="s">
        <v>4181</v>
      </c>
      <c r="N95" t="s">
        <v>1018</v>
      </c>
      <c r="O95" t="s">
        <v>4422</v>
      </c>
      <c r="P95" t="str">
        <f t="shared" si="5"/>
        <v>INSERT INTO MOVIES VALUES('Snatch.','http://ia.media-imdb.com/images/M/MV5BMTk5NzE0MDQyNl5BMl5BanBnXkFtZTcwNzk4Mjk3OA@@._V1_UY268_CR1,0,182,268_AL_.jpg','19 January 2001','Turkish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','R','104','English','USA')</v>
      </c>
    </row>
    <row r="96" spans="1:16" x14ac:dyDescent="0.25">
      <c r="A96" t="s">
        <v>2831</v>
      </c>
      <c r="B96" t="str">
        <f t="shared" si="3"/>
        <v>Monty Python and the Holy Grail</v>
      </c>
      <c r="C96" s="4" t="s">
        <v>2637</v>
      </c>
      <c r="D96" t="s">
        <v>3082</v>
      </c>
      <c r="E96" t="s">
        <v>3331</v>
      </c>
      <c r="F96" t="str">
        <f t="shared" si="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G96">
        <v>91</v>
      </c>
      <c r="H96" t="s">
        <v>3490</v>
      </c>
      <c r="I96" t="s">
        <v>3563</v>
      </c>
      <c r="J96" t="s">
        <v>3699</v>
      </c>
      <c r="K96" t="s">
        <v>3861</v>
      </c>
      <c r="L96" t="s">
        <v>4002</v>
      </c>
      <c r="M96" s="5" t="s">
        <v>4182</v>
      </c>
      <c r="N96" t="s">
        <v>1030</v>
      </c>
      <c r="O96" t="s">
        <v>4423</v>
      </c>
      <c r="P96" t="str">
        <f t="shared" si="5"/>
        <v>INSERT INTO MOVIES VALUES('Monty Python and the Holy Grail','http://ia.media-imdb.com/images/M/MV5BMTkzODczMTgwM15BMl5BanBnXkFtZTYwNTAwODI5._V1_UX182_CR0,0,182,268_AL_.jpg','23 May 1975','History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','PG','91','English','UK')</v>
      </c>
    </row>
    <row r="97" spans="1:16" x14ac:dyDescent="0.25">
      <c r="A97" t="s">
        <v>2832</v>
      </c>
      <c r="B97" t="str">
        <f t="shared" si="3"/>
        <v>Toy Story</v>
      </c>
      <c r="C97" s="4" t="s">
        <v>2638</v>
      </c>
      <c r="D97" t="s">
        <v>3083</v>
      </c>
      <c r="E97" t="s">
        <v>3332</v>
      </c>
      <c r="F97" t="str">
        <f t="shared" si="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G97">
        <v>81</v>
      </c>
      <c r="H97" t="s">
        <v>3494</v>
      </c>
      <c r="I97" t="s">
        <v>3554</v>
      </c>
      <c r="J97" t="s">
        <v>3700</v>
      </c>
      <c r="K97" t="s">
        <v>3859</v>
      </c>
      <c r="L97" t="s">
        <v>4003</v>
      </c>
      <c r="M97" s="5" t="s">
        <v>4183</v>
      </c>
      <c r="N97" t="s">
        <v>1042</v>
      </c>
      <c r="O97" t="s">
        <v>4424</v>
      </c>
      <c r="P97" t="str">
        <f t="shared" si="5"/>
        <v>INSERT INTO MOVIES VALUES('Toy Story','http://ia.media-imdb.com/images/M/MV5BMTgwMjI4MzU5N15BMl5BanBnXkFtZTcwMTMyNTk3OA@@._V1_UY268_CR9,0,182,268_AL_.jpg','22 November 1995','A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','G','81','English','USA')</v>
      </c>
    </row>
    <row r="98" spans="1:16" x14ac:dyDescent="0.25">
      <c r="A98" t="s">
        <v>2833</v>
      </c>
      <c r="B98" t="str">
        <f t="shared" si="3"/>
        <v>The Kid</v>
      </c>
      <c r="C98" s="4" t="s">
        <v>2605</v>
      </c>
      <c r="D98" t="s">
        <v>3084</v>
      </c>
      <c r="E98" t="s">
        <v>3333</v>
      </c>
      <c r="F98" t="str">
        <f t="shared" si="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G98">
        <v>68</v>
      </c>
      <c r="H98" t="s">
        <v>3497</v>
      </c>
      <c r="I98" t="s">
        <v>3564</v>
      </c>
      <c r="J98" t="s">
        <v>3701</v>
      </c>
      <c r="K98" t="s">
        <v>3859</v>
      </c>
      <c r="L98" t="s">
        <v>2605</v>
      </c>
      <c r="M98" s="5" t="s">
        <v>4184</v>
      </c>
      <c r="N98" t="s">
        <v>1050</v>
      </c>
      <c r="O98" t="s">
        <v>4368</v>
      </c>
      <c r="P98" t="str">
        <f t="shared" si="5"/>
        <v>INSERT INTO MOVIES VALUES('The Kid','http://ia.media-imdb.com/images/M/MV5BMTkzNTgxMDU1OF5BMl5BanBnXkFtZTgwOTQ3MjI2MzE@._V1_UY268_CR5,0,182,268_AL_.jpg','6 February 1921','The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','Not Rated','68','English','USA')</v>
      </c>
    </row>
    <row r="99" spans="1:16" x14ac:dyDescent="0.25">
      <c r="A99" t="s">
        <v>2834</v>
      </c>
      <c r="B99" t="str">
        <f t="shared" si="3"/>
        <v>Inglourious Basterds</v>
      </c>
      <c r="C99" s="4" t="s">
        <v>2639</v>
      </c>
      <c r="D99" t="s">
        <v>3085</v>
      </c>
      <c r="E99" t="s">
        <v>3334</v>
      </c>
      <c r="F99" t="str">
        <f t="shared" si="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G99">
        <v>153</v>
      </c>
      <c r="H99" t="s">
        <v>3488</v>
      </c>
      <c r="I99" t="s">
        <v>3565</v>
      </c>
      <c r="J99" t="s">
        <v>3702</v>
      </c>
      <c r="K99" t="s">
        <v>3859</v>
      </c>
      <c r="L99" t="s">
        <v>2582</v>
      </c>
      <c r="M99" s="5" t="s">
        <v>4185</v>
      </c>
      <c r="N99" t="s">
        <v>1060</v>
      </c>
      <c r="O99" t="s">
        <v>4425</v>
      </c>
      <c r="P99" t="str">
        <f t="shared" si="5"/>
        <v>INSERT INTO MOVIES VALUES('Inglourious Basterds','http://ia.media-imdb.com/images/M/MV5BMjIzMDI4MTUzOV5BMl5BanBnXkFtZTcwNDY3NjA3Mg@@._V1_UX182_CR0,0,182,268_AL_.jpg','21 August 2009','In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','R','153','English','USA')</v>
      </c>
    </row>
    <row r="100" spans="1:16" x14ac:dyDescent="0.25">
      <c r="A100" t="s">
        <v>2835</v>
      </c>
      <c r="B100" t="str">
        <f t="shared" si="3"/>
        <v>L.A. Confidential</v>
      </c>
      <c r="C100" s="4" t="s">
        <v>2640</v>
      </c>
      <c r="D100" t="s">
        <v>3086</v>
      </c>
      <c r="E100" t="s">
        <v>3335</v>
      </c>
      <c r="F100" t="str">
        <f t="shared" si="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G100">
        <v>138</v>
      </c>
      <c r="H100" t="s">
        <v>3488</v>
      </c>
      <c r="I100" t="s">
        <v>3514</v>
      </c>
      <c r="J100" t="s">
        <v>3703</v>
      </c>
      <c r="K100" t="s">
        <v>3859</v>
      </c>
      <c r="L100" t="s">
        <v>4004</v>
      </c>
      <c r="M100" s="5" t="s">
        <v>4186</v>
      </c>
      <c r="N100" t="s">
        <v>1072</v>
      </c>
      <c r="O100" t="s">
        <v>4426</v>
      </c>
      <c r="P100" t="str">
        <f t="shared" si="5"/>
        <v>INSERT INTO MOVIES VALUES('L.A. Confidential','http://ia.media-imdb.com/images/M/MV5BMjMzOTc2MDI3N15BMl5BanBnXkFtZTgwNTE4Njc3NjE@._V1_UX182_CR0,0,182,268_AL_.jpg','19 September 1997','1950\'s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','R','138','English','USA')</v>
      </c>
    </row>
    <row r="101" spans="1:16" x14ac:dyDescent="0.25">
      <c r="A101" t="s">
        <v>2836</v>
      </c>
      <c r="B101" t="str">
        <f t="shared" si="3"/>
        <v>For a Few Dollars More</v>
      </c>
      <c r="C101" s="4" t="s">
        <v>2585</v>
      </c>
      <c r="D101" t="s">
        <v>3087</v>
      </c>
      <c r="E101" t="s">
        <v>3336</v>
      </c>
      <c r="F101" t="str">
        <f t="shared" si="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G101">
        <v>132</v>
      </c>
      <c r="H101" t="s">
        <v>3493</v>
      </c>
      <c r="I101" t="s">
        <v>3507</v>
      </c>
      <c r="J101" t="s">
        <v>3704</v>
      </c>
      <c r="K101" t="s">
        <v>3859</v>
      </c>
      <c r="L101" t="s">
        <v>4005</v>
      </c>
      <c r="M101" s="5" t="s">
        <v>4187</v>
      </c>
      <c r="N101" t="s">
        <v>1081</v>
      </c>
      <c r="O101" t="s">
        <v>4427</v>
      </c>
      <c r="P101" t="str">
        <f t="shared" si="5"/>
        <v>INSERT INTO MOVIES VALUES('For a Few Dollars More','http://ia.media-imdb.com/images/M/MV5BMTQzMjIzOTEzMF5BMl5BanBnXkFtZTcwMTUzNTk3NA@@._V1_UX182_CR0,0,182,268_AL_.jpg','10 May 1967','Monco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','Approved','132','English','USA')</v>
      </c>
    </row>
    <row r="102" spans="1:16" x14ac:dyDescent="0.25">
      <c r="A102" t="s">
        <v>2837</v>
      </c>
      <c r="B102" t="str">
        <f t="shared" si="3"/>
        <v>Rashomon</v>
      </c>
      <c r="C102" s="4" t="s">
        <v>2591</v>
      </c>
      <c r="D102" t="s">
        <v>3088</v>
      </c>
      <c r="E102" t="s">
        <v>3337</v>
      </c>
      <c r="F102" t="str">
        <f t="shared" si="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G102">
        <v>88</v>
      </c>
      <c r="H102" t="s">
        <v>3491</v>
      </c>
      <c r="I102" t="s">
        <v>3503</v>
      </c>
      <c r="J102" t="s">
        <v>3705</v>
      </c>
      <c r="K102" t="s">
        <v>3859</v>
      </c>
      <c r="L102" t="s">
        <v>4006</v>
      </c>
      <c r="M102" s="5" t="s">
        <v>4188</v>
      </c>
      <c r="N102" t="s">
        <v>1089</v>
      </c>
      <c r="O102" t="s">
        <v>4428</v>
      </c>
      <c r="P102" t="str">
        <f t="shared" si="5"/>
        <v>INSERT INTO MOVIES VALUES('Rashomon','http://ia.media-imdb.com/images/M/MV5BMjEzMzA4NDE2OF5BMl5BanBnXkFtZTcwNTc5MDI2NQ@@._V1._CR0,0,503,683_UY268_CR7,0,182,268_AL_.jpg','26 December 1951','A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','Unrated','88','English','USA')</v>
      </c>
    </row>
    <row r="103" spans="1:16" x14ac:dyDescent="0.25">
      <c r="A103" t="s">
        <v>2838</v>
      </c>
      <c r="B103" t="str">
        <f t="shared" si="3"/>
        <v>The Apartment</v>
      </c>
      <c r="C103" s="4" t="s">
        <v>2612</v>
      </c>
      <c r="D103" t="s">
        <v>3089</v>
      </c>
      <c r="E103" t="s">
        <v>3338</v>
      </c>
      <c r="F103" t="str">
        <f t="shared" si="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G103">
        <v>125</v>
      </c>
      <c r="H103" t="s">
        <v>3493</v>
      </c>
      <c r="I103" t="s">
        <v>3517</v>
      </c>
      <c r="J103" t="s">
        <v>3706</v>
      </c>
      <c r="K103" t="s">
        <v>3862</v>
      </c>
      <c r="L103" t="s">
        <v>3905</v>
      </c>
      <c r="M103" s="5" t="s">
        <v>4189</v>
      </c>
      <c r="N103" t="s">
        <v>1097</v>
      </c>
      <c r="O103" t="s">
        <v>4429</v>
      </c>
      <c r="P103" t="str">
        <f t="shared" si="5"/>
        <v>INSERT INTO MOVIES VALUES('The Apartment','http://ia.media-imdb.com/images/M/MV5BMTM1OTc4MzgzNl5BMl5BanBnXkFtZTcwNTE2NjgyMw@@._V1_UX182_CR0,0,182,268_AL_.jpg','16 September 1960','As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','Approved','125','English','France')</v>
      </c>
    </row>
    <row r="104" spans="1:16" x14ac:dyDescent="0.25">
      <c r="A104" t="s">
        <v>2839</v>
      </c>
      <c r="B104" t="str">
        <f t="shared" si="3"/>
        <v>Indiana Jones and the Last Crusade</v>
      </c>
      <c r="C104" s="4" t="s">
        <v>2581</v>
      </c>
      <c r="D104" t="s">
        <v>3090</v>
      </c>
      <c r="E104" t="s">
        <v>3339</v>
      </c>
      <c r="F104" t="str">
        <f t="shared" si="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G104">
        <v>127</v>
      </c>
      <c r="H104" t="s">
        <v>3489</v>
      </c>
      <c r="I104" t="s">
        <v>3509</v>
      </c>
      <c r="J104" t="s">
        <v>3707</v>
      </c>
      <c r="K104" t="s">
        <v>3859</v>
      </c>
      <c r="L104" t="s">
        <v>4007</v>
      </c>
      <c r="M104" s="5" t="s">
        <v>4190</v>
      </c>
      <c r="N104" t="s">
        <v>1107</v>
      </c>
      <c r="O104" t="s">
        <v>4370</v>
      </c>
      <c r="P104" t="str">
        <f t="shared" si="5"/>
        <v>INSERT INTO MOVIES VALUES('Indiana Jones and the Last Crusade','http://ia.media-imdb.com/images/M/MV5BMTQxMTUyODg2OF5BMl5BanBnXkFtZTcwNDM2MjAxNA@@._V1_UX182_CR0,0,182,268_AL_.jpg','24 May 1989','Indiana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','PG-13','127','English','USA')</v>
      </c>
    </row>
    <row r="105" spans="1:16" x14ac:dyDescent="0.25">
      <c r="A105" t="s">
        <v>2840</v>
      </c>
      <c r="B105" t="str">
        <f t="shared" si="3"/>
        <v>A Separation</v>
      </c>
      <c r="C105" s="4" t="s">
        <v>2641</v>
      </c>
      <c r="D105" t="s">
        <v>3091</v>
      </c>
      <c r="E105" t="s">
        <v>3340</v>
      </c>
      <c r="F105" t="str">
        <f t="shared" si="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G105">
        <v>123</v>
      </c>
      <c r="H105" t="s">
        <v>3489</v>
      </c>
      <c r="I105" t="s">
        <v>3547</v>
      </c>
      <c r="J105" t="s">
        <v>3708</v>
      </c>
      <c r="K105" t="s">
        <v>3869</v>
      </c>
      <c r="L105" t="s">
        <v>2641</v>
      </c>
      <c r="M105" s="5" t="s">
        <v>4191</v>
      </c>
      <c r="N105" t="s">
        <v>1119</v>
      </c>
      <c r="O105" t="s">
        <v>2641</v>
      </c>
      <c r="P105" t="str">
        <f t="shared" si="5"/>
        <v>INSERT INTO MOVIES VALUES('A Separation','http://ia.media-imdb.com/images/M/MV5BMTYzMzU4NDUwOF5BMl5BanBnXkFtZTcwMTM5MjA5Ng@@._V1_UX182_CR0,0,182,268_AL_.jpg','16 March 2011','Nader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','PG-13','123','English','Iran')</v>
      </c>
    </row>
    <row r="106" spans="1:16" x14ac:dyDescent="0.25">
      <c r="A106" t="s">
        <v>2841</v>
      </c>
      <c r="B106" t="str">
        <f t="shared" si="3"/>
        <v>All About Eve</v>
      </c>
      <c r="C106" s="4" t="s">
        <v>2642</v>
      </c>
      <c r="D106" t="s">
        <v>3092</v>
      </c>
      <c r="E106" t="s">
        <v>1130</v>
      </c>
      <c r="F106" t="str">
        <f t="shared" si="4"/>
        <v>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v>
      </c>
      <c r="G106">
        <v>138</v>
      </c>
      <c r="H106" t="s">
        <v>3493</v>
      </c>
      <c r="I106" t="s">
        <v>3508</v>
      </c>
      <c r="J106" t="s">
        <v>3709</v>
      </c>
      <c r="K106" t="s">
        <v>3868</v>
      </c>
      <c r="L106" t="s">
        <v>4008</v>
      </c>
      <c r="M106" s="5" t="s">
        <v>4192</v>
      </c>
      <c r="N106" t="s">
        <v>1129</v>
      </c>
      <c r="O106" t="s">
        <v>4430</v>
      </c>
      <c r="P106" t="str">
        <f t="shared" si="5"/>
        <v>INSERT INTO MOVIES VALUES('All About Eve','http://ia.media-imdb.com/images/M/MV5BMTY2MTAzODI5NV5BMl5BanBnXkFtZTgwMjM4NzQ0MjE@._V1_UX182_CR0,0,182,268_AL_.jpg','15 January 1951','Eve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Margo.','Approved','138','English','Sweden')</v>
      </c>
    </row>
    <row r="107" spans="1:16" x14ac:dyDescent="0.25">
      <c r="A107" t="s">
        <v>2842</v>
      </c>
      <c r="B107" t="str">
        <f t="shared" si="3"/>
        <v>Scarface</v>
      </c>
      <c r="C107" s="4" t="s">
        <v>2643</v>
      </c>
      <c r="D107" t="s">
        <v>3093</v>
      </c>
      <c r="E107" t="s">
        <v>3341</v>
      </c>
      <c r="F107" t="str">
        <f t="shared" si="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G107">
        <v>170</v>
      </c>
      <c r="H107" t="s">
        <v>3488</v>
      </c>
      <c r="I107" t="s">
        <v>3503</v>
      </c>
      <c r="J107" t="s">
        <v>3710</v>
      </c>
      <c r="K107" t="s">
        <v>3859</v>
      </c>
      <c r="L107" t="s">
        <v>4009</v>
      </c>
      <c r="M107" s="5" t="s">
        <v>4193</v>
      </c>
      <c r="N107" t="s">
        <v>1140</v>
      </c>
      <c r="O107" t="s">
        <v>4431</v>
      </c>
      <c r="P107" t="str">
        <f t="shared" si="5"/>
        <v>INSERT INTO MOVIES VALUES('Scarface','http://ia.media-imdb.com/images/M/MV5BMjAzOTM4MzEwNl5BMl5BanBnXkFtZTgwMzU1OTc1MDE@._V1_UX182_CR0,0,182,268_AL_.jpg','9 December 1983','Tony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','R','170','English','USA')</v>
      </c>
    </row>
    <row r="108" spans="1:16" x14ac:dyDescent="0.25">
      <c r="A108" t="s">
        <v>2843</v>
      </c>
      <c r="B108" t="str">
        <f t="shared" si="3"/>
        <v>Metropolis</v>
      </c>
      <c r="C108" s="4" t="s">
        <v>2623</v>
      </c>
      <c r="D108" t="s">
        <v>3094</v>
      </c>
      <c r="E108" t="s">
        <v>3342</v>
      </c>
      <c r="F108" t="str">
        <f t="shared" si="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G108">
        <v>153</v>
      </c>
      <c r="H108" t="s">
        <v>3497</v>
      </c>
      <c r="I108" t="s">
        <v>3566</v>
      </c>
      <c r="J108" t="s">
        <v>3711</v>
      </c>
      <c r="K108" t="s">
        <v>3859</v>
      </c>
      <c r="L108" t="s">
        <v>3906</v>
      </c>
      <c r="M108" s="5" t="s">
        <v>4194</v>
      </c>
      <c r="N108" t="s">
        <v>1149</v>
      </c>
      <c r="O108" t="s">
        <v>4432</v>
      </c>
      <c r="P108" t="str">
        <f t="shared" si="5"/>
        <v>INSERT INTO MOVIES VALUES('Metropolis','http://ia.media-imdb.com/images/M/MV5BNDAzNTkyODg1MF5BMl5BanBnXkFtZTgwMDA3NDkwMDE@._V1_UX182_CR0,0,182,268_AL_.jpg','13 March 1927','Sometime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','Not Rated','153','English','USA')</v>
      </c>
    </row>
    <row r="109" spans="1:16" x14ac:dyDescent="0.25">
      <c r="A109" t="s">
        <v>2844</v>
      </c>
      <c r="B109" t="str">
        <f t="shared" si="3"/>
        <v>Yojimbo</v>
      </c>
      <c r="C109" s="4" t="s">
        <v>2591</v>
      </c>
      <c r="D109" t="s">
        <v>3095</v>
      </c>
      <c r="E109" t="s">
        <v>3343</v>
      </c>
      <c r="F109" t="str">
        <f t="shared" si="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G109">
        <v>110</v>
      </c>
      <c r="H109" t="s">
        <v>3491</v>
      </c>
      <c r="I109" t="s">
        <v>3526</v>
      </c>
      <c r="J109" t="s">
        <v>3712</v>
      </c>
      <c r="K109" t="s">
        <v>3859</v>
      </c>
      <c r="L109" t="s">
        <v>4010</v>
      </c>
      <c r="M109" s="5" t="s">
        <v>4195</v>
      </c>
      <c r="N109" t="s">
        <v>1159</v>
      </c>
      <c r="O109" t="s">
        <v>4433</v>
      </c>
      <c r="P109" t="str">
        <f t="shared" si="5"/>
        <v>INSERT INTO MOVIES VALUES('Yojimbo','http://ia.media-imdb.com/images/M/MV5BMjAwNTQ3ODUyMl5BMl5BanBnXkFtZTgwNDg5ODQyNjE@._V1_UY268_CR1,0,182,268_AL_.jpg','13 September 1961','Sanjuro,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','Unrated','110','English','USA')</v>
      </c>
    </row>
    <row r="110" spans="1:16" x14ac:dyDescent="0.25">
      <c r="A110" t="s">
        <v>2845</v>
      </c>
      <c r="B110" t="str">
        <f t="shared" si="3"/>
        <v>The Treasure of the Sierra Madre</v>
      </c>
      <c r="C110" s="4" t="s">
        <v>2644</v>
      </c>
      <c r="D110" t="s">
        <v>3096</v>
      </c>
      <c r="E110" t="s">
        <v>3344</v>
      </c>
      <c r="F110" t="str">
        <f t="shared" si="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G110">
        <v>126</v>
      </c>
      <c r="H110" t="s">
        <v>3497</v>
      </c>
      <c r="I110" t="s">
        <v>3567</v>
      </c>
      <c r="J110" t="s">
        <v>3713</v>
      </c>
      <c r="K110" t="s">
        <v>3859</v>
      </c>
      <c r="L110" t="s">
        <v>3907</v>
      </c>
      <c r="M110" s="5" t="s">
        <v>4196</v>
      </c>
      <c r="N110" t="s">
        <v>1170</v>
      </c>
      <c r="O110" t="s">
        <v>4352</v>
      </c>
      <c r="P110" t="str">
        <f t="shared" si="5"/>
        <v>INSERT INTO MOVIES VALUES('The Treasure of the Sierra Madre','http://ia.media-imdb.com/images/M/MV5BMTQ4MzUzOTYwOV5BMl5BanBnXkFtZTgwNDA4MzgyMjE@._V1_UX182_CR0,0,182,268_AL_.jpg','24 January 1948','Fred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','Not Rated','126','English','USA')</v>
      </c>
    </row>
    <row r="111" spans="1:16" x14ac:dyDescent="0.25">
      <c r="A111" t="s">
        <v>2846</v>
      </c>
      <c r="B111" t="str">
        <f t="shared" si="3"/>
        <v>Batman Begins</v>
      </c>
      <c r="C111" s="4" t="s">
        <v>2580</v>
      </c>
      <c r="D111" t="s">
        <v>3097</v>
      </c>
      <c r="E111" t="s">
        <v>3345</v>
      </c>
      <c r="F111" t="str">
        <f t="shared" si="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G111">
        <v>140</v>
      </c>
      <c r="H111" t="s">
        <v>3489</v>
      </c>
      <c r="I111" t="s">
        <v>3523</v>
      </c>
      <c r="J111" t="s">
        <v>3714</v>
      </c>
      <c r="K111" t="s">
        <v>3859</v>
      </c>
      <c r="L111" t="s">
        <v>4011</v>
      </c>
      <c r="M111" s="5" t="s">
        <v>4197</v>
      </c>
      <c r="N111" t="s">
        <v>1181</v>
      </c>
      <c r="O111" t="s">
        <v>4434</v>
      </c>
      <c r="P111" t="str">
        <f t="shared" si="5"/>
        <v>INSERT INTO MOVIES VALUES('Batman Begins','http://ia.media-imdb.com/images/M/MV5BNTM3OTc0MzM2OV5BMl5BanBnXkFtZTYwNzUwMTI3._V1_UX182_CR0,0,182,268_AL_.jpg','15 June 2005','When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','PG-13','140','English','USA')</v>
      </c>
    </row>
    <row r="112" spans="1:16" x14ac:dyDescent="0.25">
      <c r="A112" t="s">
        <v>2847</v>
      </c>
      <c r="B112" t="str">
        <f t="shared" si="3"/>
        <v>Some Like It Hot</v>
      </c>
      <c r="C112" s="4" t="s">
        <v>2612</v>
      </c>
      <c r="D112" t="s">
        <v>3098</v>
      </c>
      <c r="E112" t="s">
        <v>3346</v>
      </c>
      <c r="F112" t="str">
        <f t="shared" si="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G112">
        <v>120</v>
      </c>
      <c r="H112" t="s">
        <v>3497</v>
      </c>
      <c r="I112" t="s">
        <v>3551</v>
      </c>
      <c r="J112" t="s">
        <v>3715</v>
      </c>
      <c r="K112" t="s">
        <v>3859</v>
      </c>
      <c r="L112" t="s">
        <v>4012</v>
      </c>
      <c r="M112" s="5" t="s">
        <v>4198</v>
      </c>
      <c r="N112" t="s">
        <v>1189</v>
      </c>
      <c r="O112" t="s">
        <v>4435</v>
      </c>
      <c r="P112" t="str">
        <f t="shared" si="5"/>
        <v>INSERT INTO MOVIES VALUES('Some Like It Hot','http://ia.media-imdb.com/images/M/MV5BNzYzMDkzNDQ0N15BMl5BanBnXkFtZTcwNzQ0NDQyNA@@._V1_UX182_CR0,0,182,268_AL_.jpg','29 March 1959','When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','Not Rated','120','English','USA')</v>
      </c>
    </row>
    <row r="113" spans="1:16" x14ac:dyDescent="0.25">
      <c r="A113" t="s">
        <v>2848</v>
      </c>
      <c r="B113" t="str">
        <f t="shared" si="3"/>
        <v>Inside Out</v>
      </c>
      <c r="C113" s="4" t="s">
        <v>2645</v>
      </c>
      <c r="D113" t="s">
        <v>3099</v>
      </c>
      <c r="E113" t="s">
        <v>3347</v>
      </c>
      <c r="F113" t="str">
        <f t="shared" si="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G113">
        <v>95</v>
      </c>
      <c r="H113" t="s">
        <v>3490</v>
      </c>
      <c r="I113" t="s">
        <v>3554</v>
      </c>
      <c r="J113" t="s">
        <v>3716</v>
      </c>
      <c r="K113" t="s">
        <v>3859</v>
      </c>
      <c r="L113" t="s">
        <v>4013</v>
      </c>
      <c r="M113" s="5" t="s">
        <v>4199</v>
      </c>
      <c r="N113" t="s">
        <v>1199</v>
      </c>
      <c r="O113" t="s">
        <v>4393</v>
      </c>
      <c r="P113" t="str">
        <f t="shared" si="5"/>
        <v>INSERT INTO MOVIES VALUES('Inside Out','http://ia.media-imdb.com/images/M/MV5BOTgxMDQwMDk0OF5BMl5BanBnXkFtZTgwNjU5OTg2NDE@._V1_UX182_CR0,0,182,268_AL_.jpg','19 June 2015','Growing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','PG','95','English','USA')</v>
      </c>
    </row>
    <row r="114" spans="1:16" x14ac:dyDescent="0.25">
      <c r="A114" t="s">
        <v>2849</v>
      </c>
      <c r="B114" t="str">
        <f t="shared" si="3"/>
        <v>3 Idiots</v>
      </c>
      <c r="C114" s="4" t="s">
        <v>2646</v>
      </c>
      <c r="D114" t="s">
        <v>3100</v>
      </c>
      <c r="E114" t="s">
        <v>3348</v>
      </c>
      <c r="F114" t="str">
        <f t="shared" si="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G114">
        <v>170</v>
      </c>
      <c r="H114" t="s">
        <v>3489</v>
      </c>
      <c r="I114" t="s">
        <v>3526</v>
      </c>
      <c r="J114" t="s">
        <v>3717</v>
      </c>
      <c r="K114" t="s">
        <v>3870</v>
      </c>
      <c r="L114" t="s">
        <v>4014</v>
      </c>
      <c r="M114" s="5" t="s">
        <v>4200</v>
      </c>
      <c r="N114" t="s">
        <v>1210</v>
      </c>
      <c r="O114" t="s">
        <v>4436</v>
      </c>
      <c r="P114" t="str">
        <f t="shared" si="5"/>
        <v>INSERT INTO MOVIES VALUES('3 Idiots','http://ia.media-imdb.com/images/M/MV5BMTMyOTg0ODQ1OF5BMl5BanBnXkFtZTcwNjc0NTMwNQ@@._V1_UY268_CR3,0,182,268_AL_.jpg','25 December 2009','Farhan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','PG-13','170','English','India')</v>
      </c>
    </row>
    <row r="115" spans="1:16" x14ac:dyDescent="0.25">
      <c r="A115" t="s">
        <v>2850</v>
      </c>
      <c r="B115" t="str">
        <f t="shared" si="3"/>
        <v>Unforgiven</v>
      </c>
      <c r="C115" s="4" t="s">
        <v>2647</v>
      </c>
      <c r="D115" t="s">
        <v>3101</v>
      </c>
      <c r="E115" t="s">
        <v>3349</v>
      </c>
      <c r="F115" t="str">
        <f t="shared" si="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G115">
        <v>131</v>
      </c>
      <c r="H115" t="s">
        <v>3488</v>
      </c>
      <c r="I115" t="s">
        <v>3507</v>
      </c>
      <c r="J115" t="s">
        <v>3718</v>
      </c>
      <c r="K115" t="s">
        <v>3859</v>
      </c>
      <c r="L115" t="s">
        <v>4015</v>
      </c>
      <c r="M115" s="5" t="s">
        <v>4201</v>
      </c>
      <c r="N115" t="s">
        <v>1220</v>
      </c>
      <c r="O115" t="s">
        <v>4437</v>
      </c>
      <c r="P115" t="str">
        <f t="shared" si="5"/>
        <v>INSERT INTO MOVIES VALUES('Unforgiven','http://ia.media-imdb.com/images/M/MV5BMTkzNTc0NDc4OF5BMl5BanBnXkFtZTcwNTY1ODg3OA@@._V1_UY268_CR3,0,182,268_AL_.jpg','7 August 1992','The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','R','131','English','USA')</v>
      </c>
    </row>
    <row r="116" spans="1:16" x14ac:dyDescent="0.25">
      <c r="A116" t="s">
        <v>2851</v>
      </c>
      <c r="B116" t="str">
        <f t="shared" si="3"/>
        <v>The Hunt</v>
      </c>
      <c r="C116" s="4" t="s">
        <v>2648</v>
      </c>
      <c r="D116" t="s">
        <v>3102</v>
      </c>
      <c r="E116" t="s">
        <v>3350</v>
      </c>
      <c r="F116" t="str">
        <f t="shared" si="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G116">
        <v>115</v>
      </c>
      <c r="H116" t="s">
        <v>3488</v>
      </c>
      <c r="I116" t="s">
        <v>3508</v>
      </c>
      <c r="J116" t="s">
        <v>3719</v>
      </c>
      <c r="K116" t="s">
        <v>3871</v>
      </c>
      <c r="L116" t="s">
        <v>3908</v>
      </c>
      <c r="M116" s="5" t="s">
        <v>4202</v>
      </c>
      <c r="N116" t="s">
        <v>1230</v>
      </c>
      <c r="O116" t="s">
        <v>4438</v>
      </c>
      <c r="P116" t="str">
        <f t="shared" si="5"/>
        <v>INSERT INTO MOVIES VALUES('The Hunt','http://ia.media-imdb.com/images/M/MV5BMTg2NDg3ODg4NF5BMl5BanBnXkFtZTcwNzk3NTc3Nw@@._V1_UY268_CR3,0,182,268_AL_.jpg','10 January 2013','Lucas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','R','115','English','Denmark')</v>
      </c>
    </row>
    <row r="117" spans="1:16" x14ac:dyDescent="0.25">
      <c r="A117" t="s">
        <v>2852</v>
      </c>
      <c r="B117" t="str">
        <f t="shared" si="3"/>
        <v>The Third Man</v>
      </c>
      <c r="C117" s="4" t="s">
        <v>2649</v>
      </c>
      <c r="D117" t="s">
        <v>3103</v>
      </c>
      <c r="E117" t="s">
        <v>3351</v>
      </c>
      <c r="F117" t="str">
        <f t="shared" si="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G117">
        <v>104</v>
      </c>
      <c r="H117" t="s">
        <v>3497</v>
      </c>
      <c r="I117" t="s">
        <v>3568</v>
      </c>
      <c r="J117" t="s">
        <v>3720</v>
      </c>
      <c r="K117" t="s">
        <v>3861</v>
      </c>
      <c r="L117" t="s">
        <v>3909</v>
      </c>
      <c r="M117" s="5" t="s">
        <v>4203</v>
      </c>
      <c r="N117" t="s">
        <v>1239</v>
      </c>
      <c r="O117" t="s">
        <v>4439</v>
      </c>
      <c r="P117" t="str">
        <f t="shared" si="5"/>
        <v>INSERT INTO MOVIES VALUES('The Third Man','http://ia.media-imdb.com/images/M/MV5BMjMwNzMzMTQ0Ml5BMl5BanBnXkFtZTgwNjExMzUwNjE@._V1_UX182_CR0,0,182,268_AL_.jpg','31 August 1949','An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','Not Rated','104','English','UK')</v>
      </c>
    </row>
    <row r="118" spans="1:16" x14ac:dyDescent="0.25">
      <c r="A118" t="s">
        <v>2853</v>
      </c>
      <c r="B118" t="str">
        <f t="shared" si="3"/>
        <v>Up</v>
      </c>
      <c r="C118" s="4" t="s">
        <v>2650</v>
      </c>
      <c r="D118" t="s">
        <v>3104</v>
      </c>
      <c r="E118" t="s">
        <v>3352</v>
      </c>
      <c r="F118" t="str">
        <f t="shared" si="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G118">
        <v>96</v>
      </c>
      <c r="H118" t="s">
        <v>3490</v>
      </c>
      <c r="I118" t="s">
        <v>3554</v>
      </c>
      <c r="J118" t="s">
        <v>3721</v>
      </c>
      <c r="K118" t="s">
        <v>3859</v>
      </c>
      <c r="L118" t="s">
        <v>4016</v>
      </c>
      <c r="M118" s="5" t="s">
        <v>4204</v>
      </c>
      <c r="N118" t="s">
        <v>1250</v>
      </c>
      <c r="O118" t="s">
        <v>4393</v>
      </c>
      <c r="P118" t="str">
        <f t="shared" si="5"/>
        <v>INSERT INTO MOVIES VALUES('Up','http://ia.media-imdb.com/images/M/MV5BMTk3NDE2NzI4NF5BMl5BanBnXkFtZTgwNzE1MzEyMTE@._V1_UX182_CR0,0,182,268_AL_.jpg','29 May 2009','A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','PG','96','English','USA')</v>
      </c>
    </row>
    <row r="119" spans="1:16" x14ac:dyDescent="0.25">
      <c r="A119" t="s">
        <v>2854</v>
      </c>
      <c r="B119" t="str">
        <f t="shared" si="3"/>
        <v>Good Will Hunting</v>
      </c>
      <c r="C119" s="4" t="s">
        <v>2651</v>
      </c>
      <c r="D119" t="s">
        <v>3105</v>
      </c>
      <c r="E119" t="s">
        <v>3353</v>
      </c>
      <c r="F119" t="str">
        <f t="shared" si="4"/>
        <v xml:space="preserve">A touching tale of a wayward young man who struggles to find his identity, living in a world where he can solve any problem, except the one brewing deep within himself, until one day he meets his soul mate who opens his mind and his heart. </v>
      </c>
      <c r="G119">
        <v>126</v>
      </c>
      <c r="H119" t="s">
        <v>3488</v>
      </c>
      <c r="I119" t="s">
        <v>3508</v>
      </c>
      <c r="J119" t="s">
        <v>3722</v>
      </c>
      <c r="K119" t="s">
        <v>3859</v>
      </c>
      <c r="L119" t="s">
        <v>3910</v>
      </c>
      <c r="M119" s="5" t="s">
        <v>4205</v>
      </c>
      <c r="N119" t="s">
        <v>1261</v>
      </c>
      <c r="O119" t="s">
        <v>4440</v>
      </c>
      <c r="P119" t="str">
        <f t="shared" si="5"/>
        <v>INSERT INTO MOVIES VALUES('Good Will Hunting','http://ia.media-imdb.com/images/M/MV5BMTk0NjY0Mzg5MF5BMl5BanBnXkFtZTcwNzM1OTM2MQ@@._V1_UY268_CR0,0,182,268_AL_.jpg','9 January 1998','A touching tale of a wayward young man who struggles to find his identity, living in a world where he can solve any problem, except the one brewing deep within himself, until one day he meets his soul mate who opens his mind and his heart. ','R','126','English','USA')</v>
      </c>
    </row>
    <row r="120" spans="1:16" x14ac:dyDescent="0.25">
      <c r="A120" t="s">
        <v>2855</v>
      </c>
      <c r="B120" t="str">
        <f t="shared" si="3"/>
        <v>Raging Bull</v>
      </c>
      <c r="C120" s="4" t="s">
        <v>2590</v>
      </c>
      <c r="D120" t="s">
        <v>3106</v>
      </c>
      <c r="E120" t="s">
        <v>3354</v>
      </c>
      <c r="F120" t="str">
        <f t="shared" si="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G120">
        <v>129</v>
      </c>
      <c r="H120" t="s">
        <v>3488</v>
      </c>
      <c r="I120" t="s">
        <v>3569</v>
      </c>
      <c r="J120" t="s">
        <v>3723</v>
      </c>
      <c r="K120" t="s">
        <v>3859</v>
      </c>
      <c r="L120" t="s">
        <v>4017</v>
      </c>
      <c r="M120" s="5" t="s">
        <v>4206</v>
      </c>
      <c r="N120" t="s">
        <v>1270</v>
      </c>
      <c r="O120" t="s">
        <v>4441</v>
      </c>
      <c r="P120" t="str">
        <f t="shared" si="5"/>
        <v>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v>
      </c>
    </row>
    <row r="121" spans="1:16" x14ac:dyDescent="0.25">
      <c r="A121" t="s">
        <v>2856</v>
      </c>
      <c r="B121" t="str">
        <f t="shared" si="3"/>
        <v>Room</v>
      </c>
      <c r="C121" s="4" t="s">
        <v>2652</v>
      </c>
      <c r="D121" t="s">
        <v>3107</v>
      </c>
      <c r="E121" t="s">
        <v>3355</v>
      </c>
      <c r="F121" t="str">
        <f t="shared" si="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G121">
        <v>118</v>
      </c>
      <c r="H121" t="s">
        <v>3488</v>
      </c>
      <c r="I121" t="s">
        <v>3508</v>
      </c>
      <c r="J121" t="s">
        <v>3724</v>
      </c>
      <c r="K121" t="s">
        <v>3859</v>
      </c>
      <c r="L121" t="s">
        <v>3911</v>
      </c>
      <c r="M121" s="5" t="s">
        <v>4207</v>
      </c>
      <c r="N121" t="s">
        <v>1280</v>
      </c>
      <c r="O121" t="s">
        <v>4442</v>
      </c>
      <c r="P121" t="str">
        <f t="shared" si="5"/>
        <v>INSERT INTO MOVIES VALUES('Room','http://ia.media-imdb.com/images/M/MV5BMjE4NzgzNzEwMl5BMl5BanBnXkFtZTgwMTMzMDE0NjE@._V1_UX182_CR0,0,182,268_AL_.jpg','22 January 2016','ROOM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','R','118','English','USA')</v>
      </c>
    </row>
    <row r="122" spans="1:16" x14ac:dyDescent="0.25">
      <c r="A122" t="s">
        <v>2857</v>
      </c>
      <c r="B122" t="str">
        <f t="shared" si="3"/>
        <v>Downfall</v>
      </c>
      <c r="C122" s="4" t="s">
        <v>2653</v>
      </c>
      <c r="D122" t="s">
        <v>3108</v>
      </c>
      <c r="E122" t="s">
        <v>3356</v>
      </c>
      <c r="F122" t="str">
        <f t="shared" si="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G122">
        <v>156</v>
      </c>
      <c r="H122" t="s">
        <v>3488</v>
      </c>
      <c r="I122" t="s">
        <v>3505</v>
      </c>
      <c r="J122" t="s">
        <v>3725</v>
      </c>
      <c r="K122" t="s">
        <v>3859</v>
      </c>
      <c r="L122" t="s">
        <v>4018</v>
      </c>
      <c r="M122" s="5" t="s">
        <v>4208</v>
      </c>
      <c r="N122" t="s">
        <v>1291</v>
      </c>
      <c r="O122" t="s">
        <v>4443</v>
      </c>
      <c r="P122" t="str">
        <f t="shared" si="5"/>
        <v>INSERT INTO MOVIES VALUES('Downfall','http://ia.media-imdb.com/images/M/MV5BMTM1OTI1MjE2Nl5BMl5BanBnXkFtZTcwMTEwMzc4NA@@._V1_UX182_CR0,0,182,268_AL_.jpg','8 April 2005','In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','R','156','English','USA')</v>
      </c>
    </row>
    <row r="123" spans="1:16" x14ac:dyDescent="0.25">
      <c r="A123" t="s">
        <v>2858</v>
      </c>
      <c r="B123" t="str">
        <f t="shared" si="3"/>
        <v>Die Hard</v>
      </c>
      <c r="C123" s="4" t="s">
        <v>2654</v>
      </c>
      <c r="D123" t="s">
        <v>3109</v>
      </c>
      <c r="E123" t="s">
        <v>3357</v>
      </c>
      <c r="F123" t="str">
        <f t="shared" si="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G123">
        <v>131</v>
      </c>
      <c r="H123" t="s">
        <v>3488</v>
      </c>
      <c r="I123" t="s">
        <v>3543</v>
      </c>
      <c r="J123" t="s">
        <v>3726</v>
      </c>
      <c r="K123" t="s">
        <v>3859</v>
      </c>
      <c r="L123" t="s">
        <v>4019</v>
      </c>
      <c r="M123" s="5" t="s">
        <v>4209</v>
      </c>
      <c r="N123" t="s">
        <v>1301</v>
      </c>
      <c r="O123" t="s">
        <v>4444</v>
      </c>
      <c r="P123" t="str">
        <f t="shared" si="5"/>
        <v>INSERT INTO MOVIES VALUES('Die Hard','http://ia.media-imdb.com/images/M/MV5BMTY4ODM0OTc2M15BMl5BanBnXkFtZTcwNzE0MTk3OA@@._V1_UX182_CR0,0,182,268_AL_.jpg','20 July 1988','NYPD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','R','131','English','USA')</v>
      </c>
    </row>
    <row r="124" spans="1:16" x14ac:dyDescent="0.25">
      <c r="A124" t="s">
        <v>2859</v>
      </c>
      <c r="B124" t="str">
        <f t="shared" si="3"/>
        <v>Chinatown</v>
      </c>
      <c r="C124" s="4" t="s">
        <v>2607</v>
      </c>
      <c r="D124" t="s">
        <v>3110</v>
      </c>
      <c r="E124" t="s">
        <v>3358</v>
      </c>
      <c r="F124" t="str">
        <f t="shared" si="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G124">
        <v>130</v>
      </c>
      <c r="H124" t="s">
        <v>3488</v>
      </c>
      <c r="I124" t="s">
        <v>3546</v>
      </c>
      <c r="J124" t="s">
        <v>3727</v>
      </c>
      <c r="K124" t="s">
        <v>3859</v>
      </c>
      <c r="L124" t="s">
        <v>4020</v>
      </c>
      <c r="M124" s="5" t="s">
        <v>4210</v>
      </c>
      <c r="N124" t="s">
        <v>1310</v>
      </c>
      <c r="O124" t="s">
        <v>4445</v>
      </c>
      <c r="P124" t="str">
        <f t="shared" si="5"/>
        <v>INSERT INTO MOVIES VALUES('Chinatown','http://ia.media-imdb.com/images/M/MV5BMTUyMTQ1NjA2OV5BMl5BanBnXkFtZTcwODQ1Njg3OA@@._V1_UX182_CR0,0,182,268_AL_.jpg','20 June 1974','JJ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','R','130','English','USA')</v>
      </c>
    </row>
    <row r="125" spans="1:16" x14ac:dyDescent="0.25">
      <c r="A125" t="s">
        <v>2860</v>
      </c>
      <c r="B125" t="str">
        <f t="shared" si="3"/>
        <v>The Great Escape</v>
      </c>
      <c r="C125" s="4" t="s">
        <v>2655</v>
      </c>
      <c r="D125" t="s">
        <v>3111</v>
      </c>
      <c r="E125" t="s">
        <v>3359</v>
      </c>
      <c r="F125" t="str">
        <f t="shared" si="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G125">
        <v>172</v>
      </c>
      <c r="H125" t="s">
        <v>3493</v>
      </c>
      <c r="I125" t="s">
        <v>3570</v>
      </c>
      <c r="J125" t="s">
        <v>3728</v>
      </c>
      <c r="K125" t="s">
        <v>3859</v>
      </c>
      <c r="L125" t="s">
        <v>4021</v>
      </c>
      <c r="M125" s="5" t="s">
        <v>4211</v>
      </c>
      <c r="N125" t="s">
        <v>1321</v>
      </c>
      <c r="O125" t="s">
        <v>4446</v>
      </c>
      <c r="P125" t="str">
        <f t="shared" si="5"/>
        <v>INSERT INTO MOVIES VALUES('The Great Escape','http://ia.media-imdb.com/images/M/MV5BMjI2MTQwNDI3Nl5BMl5BanBnXkFtZTcwNDk4MTkzNA@@._V1_UX182_CR0,0,182,268_AL_.jpg','4 July 1963','Based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','Approved','172','English','USA')</v>
      </c>
    </row>
    <row r="126" spans="1:16" x14ac:dyDescent="0.25">
      <c r="A126" t="s">
        <v>2861</v>
      </c>
      <c r="B126" t="str">
        <f t="shared" si="3"/>
        <v>Heat</v>
      </c>
      <c r="C126" s="4" t="s">
        <v>2656</v>
      </c>
      <c r="D126" t="s">
        <v>3112</v>
      </c>
      <c r="E126" t="s">
        <v>3360</v>
      </c>
      <c r="F126" t="str">
        <f t="shared" si="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G126">
        <v>170</v>
      </c>
      <c r="H126" t="s">
        <v>3488</v>
      </c>
      <c r="I126" t="s">
        <v>3504</v>
      </c>
      <c r="J126" t="s">
        <v>3729</v>
      </c>
      <c r="K126" t="s">
        <v>3859</v>
      </c>
      <c r="L126" t="s">
        <v>2656</v>
      </c>
      <c r="M126" s="5" t="s">
        <v>4212</v>
      </c>
      <c r="N126" t="s">
        <v>1331</v>
      </c>
      <c r="O126" t="s">
        <v>4447</v>
      </c>
      <c r="P126" t="str">
        <f t="shared" si="5"/>
        <v>INSERT INTO MOVIES VALUES('Heat','http://ia.media-imdb.com/images/M/MV5BMTM1NDc4ODkxNV5BMl5BanBnXkFtZTcwNTI4ODE3MQ@@._V1_UY268_CR1,0,182,268_AL_.jpg','15 December 1995','Hunters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','R','170','English','USA')</v>
      </c>
    </row>
    <row r="127" spans="1:16" x14ac:dyDescent="0.25">
      <c r="A127" t="s">
        <v>2862</v>
      </c>
      <c r="B127" t="str">
        <f t="shared" si="3"/>
        <v>On the Waterfront</v>
      </c>
      <c r="C127" s="4" t="s">
        <v>2657</v>
      </c>
      <c r="D127" t="s">
        <v>3113</v>
      </c>
      <c r="E127" t="s">
        <v>3361</v>
      </c>
      <c r="F127" t="str">
        <f t="shared" si="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G127">
        <v>108</v>
      </c>
      <c r="H127" t="s">
        <v>3497</v>
      </c>
      <c r="I127" t="s">
        <v>3571</v>
      </c>
      <c r="J127" t="s">
        <v>3730</v>
      </c>
      <c r="K127" t="s">
        <v>3866</v>
      </c>
      <c r="L127" t="s">
        <v>4022</v>
      </c>
      <c r="M127" s="5" t="s">
        <v>4213</v>
      </c>
      <c r="N127" t="s">
        <v>1342</v>
      </c>
      <c r="O127" t="s">
        <v>4448</v>
      </c>
      <c r="P127" t="str">
        <f t="shared" si="5"/>
        <v>INSERT INTO MOVIES VALUES('On the Waterfront','http://ia.media-imdb.com/images/M/MV5BMTcwMTU3MjI1OV5BMl5BanBnXkFtZTgwNjE2OTI3MjE@._V1_UY268_CR4,0,182,268_AL_.jpg','22 June 1954','Terry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','Not Rated','108','English','Japan')</v>
      </c>
    </row>
    <row r="128" spans="1:16" x14ac:dyDescent="0.25">
      <c r="A128" t="s">
        <v>2863</v>
      </c>
      <c r="B128" t="str">
        <f t="shared" si="3"/>
        <v>Pan\'s Labyrinth</v>
      </c>
      <c r="C128" s="4" t="s">
        <v>2658</v>
      </c>
      <c r="D128" t="s">
        <v>3114</v>
      </c>
      <c r="E128" t="s">
        <v>3362</v>
      </c>
      <c r="F128" t="str">
        <f t="shared" si="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G128">
        <v>118</v>
      </c>
      <c r="H128" t="s">
        <v>3488</v>
      </c>
      <c r="I128" t="s">
        <v>3572</v>
      </c>
      <c r="J128" t="s">
        <v>3731</v>
      </c>
      <c r="K128" t="s">
        <v>3859</v>
      </c>
      <c r="L128" t="s">
        <v>2658</v>
      </c>
      <c r="M128" s="5" t="s">
        <v>4214</v>
      </c>
      <c r="N128" t="s">
        <v>1353</v>
      </c>
      <c r="O128" t="s">
        <v>4449</v>
      </c>
      <c r="P128" t="str">
        <f t="shared" si="5"/>
        <v>INSERT INTO MOVIES VALUES('Pan's Labyrinth','http://ia.media-imdb.com/images/M/MV5BMTU3ODg2NjQ5NF5BMl5BanBnXkFtZTcwMDEwODgzMQ@@._V1_UY268_CR0,0,182,268_AL_.jpg','19 January 2007','In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','R','118','English','USA')</v>
      </c>
    </row>
    <row r="129" spans="1:16" x14ac:dyDescent="0.25">
      <c r="A129" t="s">
        <v>2864</v>
      </c>
      <c r="B129" t="str">
        <f t="shared" si="3"/>
        <v>My Neighbor Totoro</v>
      </c>
      <c r="C129" s="4" t="s">
        <v>2599</v>
      </c>
      <c r="D129" t="s">
        <v>3115</v>
      </c>
      <c r="E129" t="s">
        <v>3363</v>
      </c>
      <c r="F129" t="str">
        <f t="shared" si="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G129">
        <v>86</v>
      </c>
      <c r="H129" t="s">
        <v>3494</v>
      </c>
      <c r="I129" t="s">
        <v>3573</v>
      </c>
      <c r="J129" t="s">
        <v>3664</v>
      </c>
      <c r="K129" t="s">
        <v>3866</v>
      </c>
      <c r="L129" t="s">
        <v>2599</v>
      </c>
      <c r="M129" s="5" t="s">
        <v>4215</v>
      </c>
      <c r="N129" t="s">
        <v>1363</v>
      </c>
      <c r="O129" t="s">
        <v>4450</v>
      </c>
      <c r="P129" t="str">
        <f t="shared" si="5"/>
        <v>INSERT INTO MOVIES VALUES('My Neighbor Totoro','http://ia.media-imdb.com/images/M/MV5BMjE3NzY5ODQwMV5BMl5BanBnXkFtZTcwNzY1NzcxNw@@._V1_UY268_CR6,0,182,268_AL_.jpg','16 April 1988','Two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','G','86','English','Japan')</v>
      </c>
    </row>
    <row r="130" spans="1:16" x14ac:dyDescent="0.25">
      <c r="A130" t="s">
        <v>2865</v>
      </c>
      <c r="B130" t="str">
        <f t="shared" si="3"/>
        <v>Sunrise</v>
      </c>
      <c r="C130" s="4" t="s">
        <v>2659</v>
      </c>
      <c r="D130" t="s">
        <v>3116</v>
      </c>
      <c r="E130" t="s">
        <v>3364</v>
      </c>
      <c r="F130" t="str">
        <f t="shared" si="4"/>
        <v xml:space="preserve">In this fable-morality subtitled "A Song of Two Humans", the "evil" temptress is a city woman who bewitches farmer Anses and tries to convince him to murder his neglected wife, Indre. </v>
      </c>
      <c r="G130">
        <v>94</v>
      </c>
      <c r="H130" t="s">
        <v>3497</v>
      </c>
      <c r="I130" t="s">
        <v>3510</v>
      </c>
      <c r="J130" t="s">
        <v>3732</v>
      </c>
      <c r="K130" t="s">
        <v>3859</v>
      </c>
      <c r="L130" t="s">
        <v>4023</v>
      </c>
      <c r="M130" s="5" t="s">
        <v>4216</v>
      </c>
      <c r="N130" t="s">
        <v>1374</v>
      </c>
      <c r="O130" t="s">
        <v>4451</v>
      </c>
      <c r="P130" t="str">
        <f t="shared" si="5"/>
        <v>INSERT INTO MOVIES VALUES('Sunrise','http://ia.media-imdb.com/images/M/MV5BMjIzNzg4MzcxNV5BMl5BanBnXkFtZTgwMTgzNTE0MTE@._V1_UX182_CR0,0,182,268_AL_.jpg','4 November 1927','In this fable-morality subtitled "A Song of Two Humans", the "evil" temptress is a city woman who bewitches farmer Anses and tries to convince him to murder his neglected wife, Indre. ','Not Rated','94','English','USA')</v>
      </c>
    </row>
    <row r="131" spans="1:16" x14ac:dyDescent="0.25">
      <c r="A131" t="s">
        <v>2866</v>
      </c>
      <c r="B131" t="str">
        <f t="shared" ref="B131:B194" si="6">SUBSTITUTE(A131, "'", "\'")</f>
        <v>Mr. Smith Goes to Washington</v>
      </c>
      <c r="C131" s="4" t="s">
        <v>2595</v>
      </c>
      <c r="D131" t="s">
        <v>3117</v>
      </c>
      <c r="E131" t="s">
        <v>3365</v>
      </c>
      <c r="F131" t="str">
        <f t="shared" ref="F131:F194" si="7">SUBSTITUTE(E131,"'","\'")</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G131">
        <v>129</v>
      </c>
      <c r="H131" t="s">
        <v>3497</v>
      </c>
      <c r="I131" t="s">
        <v>3508</v>
      </c>
      <c r="J131" t="s">
        <v>3733</v>
      </c>
      <c r="K131" t="s">
        <v>3859</v>
      </c>
      <c r="L131" t="s">
        <v>3912</v>
      </c>
      <c r="M131" s="5" t="s">
        <v>4217</v>
      </c>
      <c r="N131" t="s">
        <v>1383</v>
      </c>
      <c r="O131" t="s">
        <v>4452</v>
      </c>
      <c r="P131" t="str">
        <f t="shared" ref="P131:P194" si="8">CONCATENATE("INSERT INTO MOVIES VALUES(","'",A131,"'",",", "'",N131,"'",",", "'",J131,"'",",", "'",F131,"'",",", "'",H131,"'",",", "'",G131,"'",",", "'","English","'",",", "'",K131,"'",")")</f>
        <v>INSERT INTO MOVIES VALUES('Mr. Smith Goes to Washington','http://ia.media-imdb.com/images/M/MV5BMjAwMzU5ODkwNF5BMl5BanBnXkFtZTcwNTg4Mjk3OA@@._V1_UX182_CR0,0,182,268_AL_.jpg','19 October 1939','Naive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','Not Rated','129','English','USA')</v>
      </c>
    </row>
    <row r="132" spans="1:16" x14ac:dyDescent="0.25">
      <c r="A132" t="s">
        <v>2867</v>
      </c>
      <c r="B132" t="str">
        <f t="shared" si="6"/>
        <v>Ikiru</v>
      </c>
      <c r="C132" s="4" t="s">
        <v>2591</v>
      </c>
      <c r="D132" t="s">
        <v>3118</v>
      </c>
      <c r="E132" t="s">
        <v>3366</v>
      </c>
      <c r="F132" t="str">
        <f t="shared" si="7"/>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G132">
        <v>143</v>
      </c>
      <c r="H132" t="s">
        <v>3497</v>
      </c>
      <c r="I132" t="s">
        <v>3508</v>
      </c>
      <c r="J132" t="s">
        <v>3734</v>
      </c>
      <c r="K132" t="s">
        <v>3859</v>
      </c>
      <c r="L132" t="s">
        <v>4024</v>
      </c>
      <c r="M132" s="5" t="s">
        <v>4218</v>
      </c>
      <c r="N132" t="s">
        <v>1392</v>
      </c>
      <c r="O132" t="s">
        <v>4354</v>
      </c>
      <c r="P132" t="str">
        <f t="shared" si="8"/>
        <v>INSERT INTO MOVIES VALUES('Ikiru','http://ia.media-imdb.com/images/M/MV5BMTcyMDU0MTQzNV5BMl5BanBnXkFtZTcwOTk2NDQyMQ@@._V1._CR12,28,314,446_UY268_CR3,0,182,268_AL_.jpg','25 March 1956','Kanji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','Not Rated','143','English','USA')</v>
      </c>
    </row>
    <row r="133" spans="1:16" x14ac:dyDescent="0.25">
      <c r="A133" t="s">
        <v>2868</v>
      </c>
      <c r="B133" t="str">
        <f t="shared" si="6"/>
        <v>The Bridge on the River Kwai</v>
      </c>
      <c r="C133" s="4" t="s">
        <v>2629</v>
      </c>
      <c r="D133" t="s">
        <v>3119</v>
      </c>
      <c r="E133" t="s">
        <v>3367</v>
      </c>
      <c r="F133" t="str">
        <f t="shared" si="7"/>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G133">
        <v>161</v>
      </c>
      <c r="H133" t="s">
        <v>3493</v>
      </c>
      <c r="I133" t="s">
        <v>3565</v>
      </c>
      <c r="J133" t="s">
        <v>3735</v>
      </c>
      <c r="K133" t="s">
        <v>3859</v>
      </c>
      <c r="L133" t="s">
        <v>4025</v>
      </c>
      <c r="M133" s="5" t="s">
        <v>4219</v>
      </c>
      <c r="N133" t="s">
        <v>1400</v>
      </c>
      <c r="O133" t="s">
        <v>4453</v>
      </c>
      <c r="P133" t="str">
        <f t="shared" si="8"/>
        <v>INSERT INTO MOVIES VALUES('The Bridge on the River Kwai','http://ia.media-imdb.com/images/M/MV5BMTc2NzA0NTEwNF5BMl5BanBnXkFtZTcwMzA0MTk3OA@@._V1_UX182_CR0,0,182,268_AL_.jpg','14 December 1957','The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','Approved','161','English','USA')</v>
      </c>
    </row>
    <row r="134" spans="1:16" x14ac:dyDescent="0.25">
      <c r="A134" t="s">
        <v>2869</v>
      </c>
      <c r="B134" t="str">
        <f t="shared" si="6"/>
        <v>The Gold Rush</v>
      </c>
      <c r="C134" s="4" t="s">
        <v>2602</v>
      </c>
      <c r="D134" t="s">
        <v>3120</v>
      </c>
      <c r="E134" t="s">
        <v>3368</v>
      </c>
      <c r="F134" t="str">
        <f t="shared" si="7"/>
        <v xml:space="preserve">A lone prospector ventures into Alaska looking for gold. He gets mixed up with some burly characters and falls in love with the beautiful Georgia. He tries to win her heart with his singular charm. </v>
      </c>
      <c r="G134">
        <v>95</v>
      </c>
      <c r="H134" t="s">
        <v>3497</v>
      </c>
      <c r="I134" t="s">
        <v>3574</v>
      </c>
      <c r="J134" t="s">
        <v>3736</v>
      </c>
      <c r="K134" t="s">
        <v>3872</v>
      </c>
      <c r="L134" t="s">
        <v>2602</v>
      </c>
      <c r="M134" s="5" t="s">
        <v>4220</v>
      </c>
      <c r="N134" t="s">
        <v>1408</v>
      </c>
      <c r="O134" t="s">
        <v>4368</v>
      </c>
      <c r="P134" t="str">
        <f t="shared" si="8"/>
        <v>INSERT INTO MOVIES VALUES('The Gold Rush','http://ia.media-imdb.com/images/M/MV5BMzYzMDQyNzA4NV5BMl5BanBnXkFtZTYwNDU5NDU5._V1_UY268_CR7,0,182,268_AL_.jpg','1925','A lone prospector ventures into Alaska looking for gold. He gets mixed up with some burly characters and falls in love with the beautiful Georgia. He tries to win her heart with his singular charm. ','Not Rated','95','English','Germany')</v>
      </c>
    </row>
    <row r="135" spans="1:16" x14ac:dyDescent="0.25">
      <c r="A135" t="s">
        <v>2870</v>
      </c>
      <c r="B135" t="str">
        <f t="shared" si="6"/>
        <v>Ran</v>
      </c>
      <c r="C135" s="4" t="s">
        <v>2591</v>
      </c>
      <c r="D135" t="s">
        <v>3121</v>
      </c>
      <c r="E135" t="s">
        <v>3369</v>
      </c>
      <c r="F135" t="str">
        <f t="shared" si="7"/>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G135">
        <v>162</v>
      </c>
      <c r="H135" t="s">
        <v>3488</v>
      </c>
      <c r="I135" t="s">
        <v>3519</v>
      </c>
      <c r="J135" t="s">
        <v>3737</v>
      </c>
      <c r="K135" t="s">
        <v>3866</v>
      </c>
      <c r="L135" t="s">
        <v>4026</v>
      </c>
      <c r="M135" s="5" t="s">
        <v>4221</v>
      </c>
      <c r="N135" t="s">
        <v>1418</v>
      </c>
      <c r="O135" t="s">
        <v>4454</v>
      </c>
      <c r="P135" t="str">
        <f t="shared" si="8"/>
        <v>INSERT INTO MOVIES VALUES('Ran','http://ia.media-imdb.com/images/M/MV5BNTEyNjg0MDM4OF5BMl5BanBnXkFtZTgwODI0NjUxODE@._V1_UY268_CR2,0,182,268_AL_.jpg','1 June 1985','Japanese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','R','162','English','Japan')</v>
      </c>
    </row>
    <row r="136" spans="1:16" x14ac:dyDescent="0.25">
      <c r="A136" t="s">
        <v>2871</v>
      </c>
      <c r="B136" t="str">
        <f t="shared" si="6"/>
        <v>The Seventh Seal</v>
      </c>
      <c r="C136" s="4" t="s">
        <v>2660</v>
      </c>
      <c r="D136" t="s">
        <v>3122</v>
      </c>
      <c r="E136" t="s">
        <v>3370</v>
      </c>
      <c r="F136" t="str">
        <f t="shared" si="7"/>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G136">
        <v>96</v>
      </c>
      <c r="H136" t="s">
        <v>3497</v>
      </c>
      <c r="I136" t="s">
        <v>3575</v>
      </c>
      <c r="J136" t="s">
        <v>3738</v>
      </c>
      <c r="K136" t="s">
        <v>3859</v>
      </c>
      <c r="L136" t="s">
        <v>3913</v>
      </c>
      <c r="M136" s="5" t="s">
        <v>4222</v>
      </c>
      <c r="N136" t="s">
        <v>1428</v>
      </c>
      <c r="O136" t="s">
        <v>4455</v>
      </c>
      <c r="P136" t="str">
        <f t="shared" si="8"/>
        <v>INSERT INTO MOVIES VALUES('The Seventh Seal','http://ia.media-imdb.com/images/M/MV5BMTUzODUyNjkxM15BMl5BanBnXkFtZTcwODA5MTM1Mg@@._V1_UY268_CR4,0,182,268_AL_.jpg','13 October 1958','A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','Not Rated','96','English','USA')</v>
      </c>
    </row>
    <row r="137" spans="1:16" x14ac:dyDescent="0.25">
      <c r="A137" t="s">
        <v>2872</v>
      </c>
      <c r="B137" t="str">
        <f t="shared" si="6"/>
        <v>The Secret in Their Eyes</v>
      </c>
      <c r="C137" s="4" t="s">
        <v>2661</v>
      </c>
      <c r="D137" t="s">
        <v>3123</v>
      </c>
      <c r="E137" t="s">
        <v>3371</v>
      </c>
      <c r="F137" t="str">
        <f t="shared" si="7"/>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G137">
        <v>129</v>
      </c>
      <c r="H137" t="s">
        <v>3488</v>
      </c>
      <c r="I137" t="s">
        <v>3546</v>
      </c>
      <c r="J137" t="s">
        <v>3739</v>
      </c>
      <c r="K137" t="s">
        <v>3859</v>
      </c>
      <c r="L137" t="s">
        <v>4027</v>
      </c>
      <c r="M137" s="5" t="s">
        <v>4223</v>
      </c>
      <c r="N137" t="s">
        <v>1438</v>
      </c>
      <c r="O137" t="s">
        <v>4456</v>
      </c>
      <c r="P137" t="str">
        <f t="shared" si="8"/>
        <v>INSERT INTO MOVIES VALUES('The Secret in Their Eyes','http://ia.media-imdb.com/images/M/MV5BMTgwNTI3OTczOV5BMl5BanBnXkFtZTcwMTM3MTUyMw@@._V1_UX182_CR0,0,182,268_AL_.jpg','21 May 2010','In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','R','129','English','USA')</v>
      </c>
    </row>
    <row r="138" spans="1:16" x14ac:dyDescent="0.25">
      <c r="A138" t="s">
        <v>2873</v>
      </c>
      <c r="B138" t="str">
        <f t="shared" si="6"/>
        <v>Blade Runner</v>
      </c>
      <c r="C138" s="4" t="s">
        <v>2609</v>
      </c>
      <c r="D138" t="s">
        <v>3124</v>
      </c>
      <c r="E138" t="s">
        <v>3372</v>
      </c>
      <c r="F138" t="str">
        <f t="shared" si="7"/>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G138">
        <v>117</v>
      </c>
      <c r="H138" t="s">
        <v>3488</v>
      </c>
      <c r="I138" t="s">
        <v>3576</v>
      </c>
      <c r="J138" t="s">
        <v>3740</v>
      </c>
      <c r="K138" t="s">
        <v>3859</v>
      </c>
      <c r="L138" t="s">
        <v>4028</v>
      </c>
      <c r="M138" s="5" t="s">
        <v>4224</v>
      </c>
      <c r="N138" t="s">
        <v>1447</v>
      </c>
      <c r="O138" t="s">
        <v>4457</v>
      </c>
      <c r="P138" t="str">
        <f t="shared" si="8"/>
        <v>INSERT INTO MOVIES VALUES('Blade Runner','http://ia.media-imdb.com/images/M/MV5BMTA4MDQxNTk2NDheQTJeQWpwZ15BbWU3MDE2NjIyODk@._V1_UX182_CR0,0,182,268_AL_.jpg','25 June 1982','In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','R','117','English','USA')</v>
      </c>
    </row>
    <row r="139" spans="1:16" x14ac:dyDescent="0.25">
      <c r="A139" t="s">
        <v>2874</v>
      </c>
      <c r="B139" t="str">
        <f t="shared" si="6"/>
        <v>Lock, Stock and Two Smoking Barrels</v>
      </c>
      <c r="C139" s="4" t="s">
        <v>2636</v>
      </c>
      <c r="D139" t="s">
        <v>3125</v>
      </c>
      <c r="E139" t="s">
        <v>3373</v>
      </c>
      <c r="F139" t="str">
        <f t="shared" si="7"/>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G139">
        <v>107</v>
      </c>
      <c r="H139" t="s">
        <v>3488</v>
      </c>
      <c r="I139" t="s">
        <v>3562</v>
      </c>
      <c r="J139" t="s">
        <v>3741</v>
      </c>
      <c r="K139" t="s">
        <v>3861</v>
      </c>
      <c r="L139" t="s">
        <v>2636</v>
      </c>
      <c r="M139" s="5" t="s">
        <v>4225</v>
      </c>
      <c r="N139" t="s">
        <v>1456</v>
      </c>
      <c r="O139" t="s">
        <v>4458</v>
      </c>
      <c r="P139" t="str">
        <f t="shared" si="8"/>
        <v>INSERT INTO MOVIES VALUES('Lock, Stock and Two Smoking Barrels','http://ia.media-imdb.com/images/M/MV5BMTU4MTM1MjUxMF5BMl5BanBnXkFtZTYwOTEzODY4._V1_UY268_CR5,0,182,268_AL_.jpg','28 August 1998','Four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','R','107','English','UK')</v>
      </c>
    </row>
    <row r="140" spans="1:16" x14ac:dyDescent="0.25">
      <c r="A140" t="s">
        <v>2875</v>
      </c>
      <c r="B140" t="str">
        <f t="shared" si="6"/>
        <v>The General</v>
      </c>
      <c r="C140" s="4" t="s">
        <v>2662</v>
      </c>
      <c r="D140" t="s">
        <v>3126</v>
      </c>
      <c r="E140" t="s">
        <v>3374</v>
      </c>
      <c r="F140" t="str">
        <f t="shared" si="7"/>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G140">
        <v>67</v>
      </c>
      <c r="H140" t="s">
        <v>3491</v>
      </c>
      <c r="I140" t="s">
        <v>3558</v>
      </c>
      <c r="J140" t="s">
        <v>3742</v>
      </c>
      <c r="K140" t="s">
        <v>3862</v>
      </c>
      <c r="L140" t="s">
        <v>4029</v>
      </c>
      <c r="M140" s="5" t="s">
        <v>4226</v>
      </c>
      <c r="N140" t="s">
        <v>1467</v>
      </c>
      <c r="O140" t="s">
        <v>4459</v>
      </c>
      <c r="P140" t="str">
        <f t="shared" si="8"/>
        <v>INSERT INTO MOVIES VALUES('The General','http://ia.media-imdb.com/images/M/MV5BODQxMzMyNTY5Nl5BMl5BanBnXkFtZTcwMDMyNTk3OA@@._V1_UX182_CR0,0,182,268_AL_.jpg','24 February 1927','Johnnie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','Unrated','67','English','France')</v>
      </c>
    </row>
    <row r="141" spans="1:16" x14ac:dyDescent="0.25">
      <c r="A141" t="s">
        <v>2876</v>
      </c>
      <c r="B141" t="str">
        <f t="shared" si="6"/>
        <v>Wild Strawberries</v>
      </c>
      <c r="C141" s="4" t="s">
        <v>2660</v>
      </c>
      <c r="D141" t="s">
        <v>3127</v>
      </c>
      <c r="E141" t="s">
        <v>3375</v>
      </c>
      <c r="F141" t="str">
        <f t="shared" si="7"/>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G141">
        <v>91</v>
      </c>
      <c r="H141" t="s">
        <v>3491</v>
      </c>
      <c r="I141" t="s">
        <v>3510</v>
      </c>
      <c r="J141" t="s">
        <v>3743</v>
      </c>
      <c r="K141" t="s">
        <v>3859</v>
      </c>
      <c r="L141" t="s">
        <v>2660</v>
      </c>
      <c r="M141" s="5" t="s">
        <v>4227</v>
      </c>
      <c r="N141" t="s">
        <v>1477</v>
      </c>
      <c r="O141" t="s">
        <v>4455</v>
      </c>
      <c r="P141" t="str">
        <f t="shared" si="8"/>
        <v>INSERT INTO MOVIES VALUES('Wild Strawberries','http://ia.media-imdb.com/images/M/MV5BMjgwNjI3NTM1MF5BMl5BanBnXkFtZTgwNzY3MTUyMjE@._V1_UY268_CR0,0,182,268_AL_.jpg','22 June 1959','With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','Unrated','91','English','USA')</v>
      </c>
    </row>
    <row r="142" spans="1:16" x14ac:dyDescent="0.25">
      <c r="A142" t="s">
        <v>2877</v>
      </c>
      <c r="B142" t="str">
        <f t="shared" si="6"/>
        <v>Howl\'s Moving Castle</v>
      </c>
      <c r="C142" s="4" t="s">
        <v>2599</v>
      </c>
      <c r="D142" t="s">
        <v>3128</v>
      </c>
      <c r="E142" t="s">
        <v>3376</v>
      </c>
      <c r="F142" t="str">
        <f t="shared" si="7"/>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G142">
        <v>119</v>
      </c>
      <c r="H142" t="s">
        <v>3490</v>
      </c>
      <c r="I142" t="s">
        <v>3518</v>
      </c>
      <c r="J142" t="s">
        <v>3744</v>
      </c>
      <c r="K142" t="s">
        <v>3859</v>
      </c>
      <c r="L142" t="s">
        <v>3914</v>
      </c>
      <c r="M142" s="5" t="s">
        <v>4228</v>
      </c>
      <c r="N142" t="s">
        <v>1486</v>
      </c>
      <c r="O142" t="s">
        <v>4460</v>
      </c>
      <c r="P142" t="str">
        <f t="shared" si="8"/>
        <v>INSERT INTO MOVIES VALUES('Howl's Moving Castle','http://ia.media-imdb.com/images/M/MV5BMTY1OTg0MjE3MV5BMl5BanBnXkFtZTcwNTUxMTkyMQ@@._V1_UX182_CR0,0,182,268_AL_.jpg','17 June 2005','A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','PG','119','English','USA')</v>
      </c>
    </row>
    <row r="143" spans="1:16" x14ac:dyDescent="0.25">
      <c r="A143" t="s">
        <v>2878</v>
      </c>
      <c r="B143" t="str">
        <f t="shared" si="6"/>
        <v>Casino</v>
      </c>
      <c r="C143" s="4" t="s">
        <v>2590</v>
      </c>
      <c r="D143" t="s">
        <v>3129</v>
      </c>
      <c r="E143" t="s">
        <v>3377</v>
      </c>
      <c r="F143" t="str">
        <f t="shared" si="7"/>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G143">
        <v>178</v>
      </c>
      <c r="H143" t="s">
        <v>3488</v>
      </c>
      <c r="I143" t="s">
        <v>3512</v>
      </c>
      <c r="J143" t="s">
        <v>3700</v>
      </c>
      <c r="K143" t="s">
        <v>3859</v>
      </c>
      <c r="L143" t="s">
        <v>3959</v>
      </c>
      <c r="M143" s="5" t="s">
        <v>4229</v>
      </c>
      <c r="N143" t="s">
        <v>1493</v>
      </c>
      <c r="O143" t="s">
        <v>4461</v>
      </c>
      <c r="P143" t="str">
        <f t="shared" si="8"/>
        <v>INSERT INTO MOVIES VALUES('Casino','http://ia.media-imdb.com/images/M/MV5BMTMzMjkwMTk4Nl5BMl5BanBnXkFtZTYwNjYxMjk5._V1_UX182_CR0,0,182,268_AL_.jpg','22 November 1995','This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','R','178','English','USA')</v>
      </c>
    </row>
    <row r="144" spans="1:16" x14ac:dyDescent="0.25">
      <c r="A144" t="s">
        <v>2879</v>
      </c>
      <c r="B144" t="str">
        <f t="shared" si="6"/>
        <v>The Elephant Man</v>
      </c>
      <c r="C144" s="4" t="s">
        <v>2663</v>
      </c>
      <c r="D144" t="s">
        <v>3130</v>
      </c>
      <c r="E144" t="s">
        <v>3378</v>
      </c>
      <c r="F144" t="str">
        <f t="shared" si="7"/>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G144">
        <v>124</v>
      </c>
      <c r="H144" t="s">
        <v>3490</v>
      </c>
      <c r="I144" t="s">
        <v>3577</v>
      </c>
      <c r="J144" t="s">
        <v>3745</v>
      </c>
      <c r="K144" t="s">
        <v>3859</v>
      </c>
      <c r="L144" t="s">
        <v>4030</v>
      </c>
      <c r="M144" s="5" t="s">
        <v>4230</v>
      </c>
      <c r="N144" t="s">
        <v>1502</v>
      </c>
      <c r="O144" t="s">
        <v>4462</v>
      </c>
      <c r="P144" t="str">
        <f t="shared" si="8"/>
        <v>INSERT INTO MOVIES VALUES('The Elephant Man','http://ia.media-imdb.com/images/M/MV5BMTExNTk0MjIzNDZeQTJeQWpwZ15BbWU3MDY5ODI5Nzg@._V1_UX182_CR0,0,182,268_AL_.jpg','10 October 1980','John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','PG','124','English','USA')</v>
      </c>
    </row>
    <row r="145" spans="1:16" x14ac:dyDescent="0.25">
      <c r="A145" t="s">
        <v>2880</v>
      </c>
      <c r="B145" t="str">
        <f t="shared" si="6"/>
        <v>Warrior</v>
      </c>
      <c r="C145" s="4" t="s">
        <v>2664</v>
      </c>
      <c r="D145" t="s">
        <v>3131</v>
      </c>
      <c r="E145" t="s">
        <v>3379</v>
      </c>
      <c r="F145" t="str">
        <f t="shared" si="7"/>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G145">
        <v>140</v>
      </c>
      <c r="H145" t="s">
        <v>3489</v>
      </c>
      <c r="I145" t="s">
        <v>3578</v>
      </c>
      <c r="J145" t="s">
        <v>3746</v>
      </c>
      <c r="K145" t="s">
        <v>3859</v>
      </c>
      <c r="L145" t="s">
        <v>4031</v>
      </c>
      <c r="M145" s="5" t="s">
        <v>4231</v>
      </c>
      <c r="N145" t="s">
        <v>1513</v>
      </c>
      <c r="O145" t="s">
        <v>4463</v>
      </c>
      <c r="P145" t="str">
        <f t="shared" si="8"/>
        <v>INSERT INTO MOVIES VALUES('Warrior','http://ia.media-imdb.com/images/M/MV5BMTk4ODk5MTMyNV5BMl5BanBnXkFtZTcwMDMyNTg0Ng@@._V1_UX182_CR0,0,182,268_AL_.jpg','9 September 2011','Two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','PG-13','140','English','USA')</v>
      </c>
    </row>
    <row r="146" spans="1:16" x14ac:dyDescent="0.25">
      <c r="A146" t="s">
        <v>2881</v>
      </c>
      <c r="B146" t="str">
        <f t="shared" si="6"/>
        <v>The Wolf of Wall Street</v>
      </c>
      <c r="C146" s="4" t="s">
        <v>2590</v>
      </c>
      <c r="D146" t="s">
        <v>3132</v>
      </c>
      <c r="E146" t="s">
        <v>3380</v>
      </c>
      <c r="F146" t="str">
        <f t="shared" si="7"/>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G146">
        <v>180</v>
      </c>
      <c r="H146" t="s">
        <v>3488</v>
      </c>
      <c r="I146" t="s">
        <v>3579</v>
      </c>
      <c r="J146" t="s">
        <v>3747</v>
      </c>
      <c r="K146" t="s">
        <v>3859</v>
      </c>
      <c r="L146" t="s">
        <v>3915</v>
      </c>
      <c r="M146" s="5" t="s">
        <v>4232</v>
      </c>
      <c r="N146" t="s">
        <v>1524</v>
      </c>
      <c r="O146" t="s">
        <v>4464</v>
      </c>
      <c r="P146" t="str">
        <f t="shared" si="8"/>
        <v>INSERT INTO MOVIES VALUES('The Wolf of Wall Street','http://ia.media-imdb.com/images/M/MV5BMjIxMjgxNTk0MF5BMl5BanBnXkFtZTgwNjIyOTg2MDE@._V1_UX182_CR0,0,182,268_AL_.jpg','25 December 2013','Jordan Belfort is a Long Island penny stockbroker who served 22 months in prison for defrauding investors in a massive 1990s securities scam that involved widespread corruption on Wall Street and in the corporate banking world, including shoe designer Steve Madden. ','R','180','English','USA')</v>
      </c>
    </row>
    <row r="147" spans="1:16" x14ac:dyDescent="0.25">
      <c r="A147" t="s">
        <v>2882</v>
      </c>
      <c r="B147" t="str">
        <f t="shared" si="6"/>
        <v>Judgment at Nuremberg</v>
      </c>
      <c r="C147" s="4" t="s">
        <v>2665</v>
      </c>
      <c r="D147" t="s">
        <v>3133</v>
      </c>
      <c r="E147" t="s">
        <v>3381</v>
      </c>
      <c r="F147" t="str">
        <f t="shared" si="7"/>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G147">
        <v>186</v>
      </c>
      <c r="H147" t="s">
        <v>3497</v>
      </c>
      <c r="I147" t="s">
        <v>3580</v>
      </c>
      <c r="J147" t="s">
        <v>3748</v>
      </c>
      <c r="K147" t="s">
        <v>3868</v>
      </c>
      <c r="L147" t="s">
        <v>3916</v>
      </c>
      <c r="M147" s="5" t="s">
        <v>4233</v>
      </c>
      <c r="N147" t="s">
        <v>1535</v>
      </c>
      <c r="O147" t="s">
        <v>4465</v>
      </c>
      <c r="P147" t="str">
        <f t="shared" si="8"/>
        <v>INSERT INTO MOVIES VALUES('Judgment at Nuremberg','http://ia.media-imdb.com/images/M/MV5BNDc2ODQ5NTE2MV5BMl5BanBnXkFtZTcwODExMjUyNA@@._V1_UX182_CR0,0,182,268_AL_.jpg','18 December 1961','It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','Not Rated','186','English','Sweden')</v>
      </c>
    </row>
    <row r="148" spans="1:16" x14ac:dyDescent="0.25">
      <c r="A148" t="s">
        <v>2883</v>
      </c>
      <c r="B148" t="str">
        <f t="shared" si="6"/>
        <v>V for Vendetta</v>
      </c>
      <c r="C148" s="4" t="s">
        <v>2666</v>
      </c>
      <c r="D148" t="s">
        <v>3134</v>
      </c>
      <c r="E148" t="s">
        <v>3382</v>
      </c>
      <c r="F148" t="str">
        <f t="shared" si="7"/>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G148">
        <v>132</v>
      </c>
      <c r="H148" t="s">
        <v>3488</v>
      </c>
      <c r="I148" t="s">
        <v>3581</v>
      </c>
      <c r="J148" t="s">
        <v>3749</v>
      </c>
      <c r="K148" t="s">
        <v>3859</v>
      </c>
      <c r="L148" t="s">
        <v>4032</v>
      </c>
      <c r="M148" s="5" t="s">
        <v>4234</v>
      </c>
      <c r="N148" t="s">
        <v>1546</v>
      </c>
      <c r="O148" t="s">
        <v>4466</v>
      </c>
      <c r="P148" t="str">
        <f t="shared" si="8"/>
        <v>INSERT INTO MOVIES VALUES('V for Vendetta','http://ia.media-imdb.com/images/M/MV5BOTI5ODc3NzExNV5BMl5BanBnXkFtZTcwNzYxNzQzMw@@._V1_UX182_CR0,0,182,268_AL_.jpg','17 March 2006','Tells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','R','132','English','USA')</v>
      </c>
    </row>
    <row r="149" spans="1:16" x14ac:dyDescent="0.25">
      <c r="A149" t="s">
        <v>2884</v>
      </c>
      <c r="B149" t="str">
        <f t="shared" si="6"/>
        <v>A Beautiful Mind</v>
      </c>
      <c r="C149" s="4" t="s">
        <v>2667</v>
      </c>
      <c r="D149" t="s">
        <v>3135</v>
      </c>
      <c r="E149" t="s">
        <v>3383</v>
      </c>
      <c r="F149" t="str">
        <f t="shared" si="7"/>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G149">
        <v>135</v>
      </c>
      <c r="H149" t="s">
        <v>3489</v>
      </c>
      <c r="I149" t="s">
        <v>3577</v>
      </c>
      <c r="J149" t="s">
        <v>3750</v>
      </c>
      <c r="K149" t="s">
        <v>3859</v>
      </c>
      <c r="L149" t="s">
        <v>3917</v>
      </c>
      <c r="M149" s="5" t="s">
        <v>4235</v>
      </c>
      <c r="N149" t="s">
        <v>1557</v>
      </c>
      <c r="O149" t="s">
        <v>4467</v>
      </c>
      <c r="P149" t="str">
        <f t="shared" si="8"/>
        <v>INSERT INTO MOVIES VALUES('A Beautiful Mind','http://ia.media-imdb.com/images/M/MV5BMTQ4MDI2MzkwMl5BMl5BanBnXkFtZTYwMjk0NTA5._V1_UX182_CR0,0,182,268_AL_.jpg','4 January 2002','From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','PG-13','135','English','USA')</v>
      </c>
    </row>
    <row r="150" spans="1:16" x14ac:dyDescent="0.25">
      <c r="A150" t="s">
        <v>2885</v>
      </c>
      <c r="B150" t="str">
        <f t="shared" si="6"/>
        <v>Gran Torino</v>
      </c>
      <c r="C150" s="4" t="s">
        <v>2647</v>
      </c>
      <c r="D150" t="s">
        <v>3136</v>
      </c>
      <c r="E150" t="s">
        <v>3384</v>
      </c>
      <c r="F150" t="str">
        <f t="shared" si="7"/>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G150">
        <v>116</v>
      </c>
      <c r="H150" t="s">
        <v>3488</v>
      </c>
      <c r="I150" t="s">
        <v>3508</v>
      </c>
      <c r="J150" t="s">
        <v>3751</v>
      </c>
      <c r="K150" t="s">
        <v>3859</v>
      </c>
      <c r="L150" t="s">
        <v>4033</v>
      </c>
      <c r="M150" s="5" t="s">
        <v>4236</v>
      </c>
      <c r="N150" t="s">
        <v>1566</v>
      </c>
      <c r="O150" t="s">
        <v>4468</v>
      </c>
      <c r="P150" t="str">
        <f t="shared" si="8"/>
        <v>INSERT INTO MOVIES VALUES('Gran Torino','http://ia.media-imdb.com/images/M/MV5BMTQyMTczMTAxMl5BMl5BanBnXkFtZTcwOTc1ODE0Mg@@._V1_UY268_CR3,0,182,268_AL_.jpg','9 January 2009','Walt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','R','116','English','USA')</v>
      </c>
    </row>
    <row r="151" spans="1:16" x14ac:dyDescent="0.25">
      <c r="A151" t="s">
        <v>2886</v>
      </c>
      <c r="B151" t="str">
        <f t="shared" si="6"/>
        <v>The Big Lebowski</v>
      </c>
      <c r="C151" s="4" t="s">
        <v>2668</v>
      </c>
      <c r="D151" t="s">
        <v>3137</v>
      </c>
      <c r="E151" t="s">
        <v>3385</v>
      </c>
      <c r="F151" t="str">
        <f t="shared" si="7"/>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G151">
        <v>117</v>
      </c>
      <c r="H151" t="s">
        <v>3488</v>
      </c>
      <c r="I151" t="s">
        <v>3562</v>
      </c>
      <c r="J151" t="s">
        <v>3752</v>
      </c>
      <c r="K151" t="s">
        <v>3859</v>
      </c>
      <c r="L151" t="s">
        <v>2679</v>
      </c>
      <c r="M151" s="5" t="s">
        <v>4237</v>
      </c>
      <c r="N151" t="s">
        <v>1576</v>
      </c>
      <c r="O151" t="s">
        <v>4469</v>
      </c>
      <c r="P151" t="str">
        <f t="shared" si="8"/>
        <v>INSERT INTO MOVIES VALUES('The Big Lebowski','http://ia.media-imdb.com/images/M/MV5BMTQ0NjUzMDMyOF5BMl5BanBnXkFtZTgwODA1OTU0MDE@._V1_UX182_CR0,0,182,268_AL_.jpg','6 March 1998','When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','R','117','English','USA')</v>
      </c>
    </row>
    <row r="152" spans="1:16" x14ac:dyDescent="0.25">
      <c r="A152" t="s">
        <v>2887</v>
      </c>
      <c r="B152" t="str">
        <f t="shared" si="6"/>
        <v>Rebecca</v>
      </c>
      <c r="C152" s="4" t="s">
        <v>2603</v>
      </c>
      <c r="D152" t="s">
        <v>3138</v>
      </c>
      <c r="E152" t="s">
        <v>3386</v>
      </c>
      <c r="F152" t="str">
        <f t="shared" si="7"/>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G152">
        <v>130</v>
      </c>
      <c r="H152" t="s">
        <v>3497</v>
      </c>
      <c r="I152" t="s">
        <v>3582</v>
      </c>
      <c r="J152" t="s">
        <v>3753</v>
      </c>
      <c r="K152" t="s">
        <v>3859</v>
      </c>
      <c r="L152" t="s">
        <v>4034</v>
      </c>
      <c r="M152" s="5" t="s">
        <v>4238</v>
      </c>
      <c r="N152" t="s">
        <v>1584</v>
      </c>
      <c r="O152" t="s">
        <v>4470</v>
      </c>
      <c r="P152" t="str">
        <f t="shared" si="8"/>
        <v>INSERT INTO MOVIES VALUES('Rebecca','http://ia.media-imdb.com/images/M/MV5BMTM5ODA4ODMzM15BMl5BanBnXkFtZTcwOTA2NTEwNA@@._V1._CR9,22,314,458_UY268_CR1,0,182,268_AL_.jpg','12 April 1940','A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','Not Rated','130','English','USA')</v>
      </c>
    </row>
    <row r="153" spans="1:16" x14ac:dyDescent="0.25">
      <c r="A153" t="s">
        <v>2888</v>
      </c>
      <c r="B153" t="str">
        <f t="shared" si="6"/>
        <v>The Deer Hunter</v>
      </c>
      <c r="C153" s="4" t="s">
        <v>2669</v>
      </c>
      <c r="D153" t="s">
        <v>3139</v>
      </c>
      <c r="E153" t="s">
        <v>3387</v>
      </c>
      <c r="F153" t="str">
        <f t="shared" si="7"/>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G153">
        <v>183</v>
      </c>
      <c r="H153" t="s">
        <v>3488</v>
      </c>
      <c r="I153" t="s">
        <v>3532</v>
      </c>
      <c r="J153" t="s">
        <v>3754</v>
      </c>
      <c r="K153" t="s">
        <v>3859</v>
      </c>
      <c r="L153" t="s">
        <v>4035</v>
      </c>
      <c r="M153" s="5" t="s">
        <v>4239</v>
      </c>
      <c r="N153" t="s">
        <v>1595</v>
      </c>
      <c r="O153" t="s">
        <v>4471</v>
      </c>
      <c r="P153" t="str">
        <f t="shared" si="8"/>
        <v>INSERT INTO MOVIES VALUES('The Deer Hunter','http://ia.media-imdb.com/images/M/MV5BMTk3MTQzMDUwMF5BMl5BanBnXkFtZTgwMTUxNzYxMTE@._V1_UX182_CR0,0,182,268_AL_.jpg','23 February 1979','Michael,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','R','183','English','USA')</v>
      </c>
    </row>
    <row r="154" spans="1:16" x14ac:dyDescent="0.25">
      <c r="A154" t="s">
        <v>2889</v>
      </c>
      <c r="B154" t="str">
        <f t="shared" si="6"/>
        <v>Incendies</v>
      </c>
      <c r="C154" s="4" t="s">
        <v>2670</v>
      </c>
      <c r="D154" t="s">
        <v>3140</v>
      </c>
      <c r="E154" t="s">
        <v>3388</v>
      </c>
      <c r="F154" t="str">
        <f t="shared" si="7"/>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G154">
        <v>139</v>
      </c>
      <c r="H154" t="s">
        <v>3488</v>
      </c>
      <c r="I154" t="s">
        <v>3583</v>
      </c>
      <c r="J154" t="s">
        <v>3755</v>
      </c>
      <c r="K154" t="s">
        <v>3862</v>
      </c>
      <c r="L154" t="s">
        <v>4036</v>
      </c>
      <c r="M154" s="5" t="s">
        <v>4240</v>
      </c>
      <c r="N154" t="s">
        <v>1605</v>
      </c>
      <c r="O154" t="s">
        <v>4472</v>
      </c>
      <c r="P154" t="str">
        <f t="shared" si="8"/>
        <v>INSERT INTO MOVIES VALUES('Incendies','http://ia.media-imdb.com/images/M/MV5BMTg4MzA0NjI5OF5BMl5BanBnXkFtZTcwNTUwMzQzNg@@._V1_UY268_CR4,0,182,268_AL_.jpg','12 January 2011','A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','R','139','English','France')</v>
      </c>
    </row>
    <row r="155" spans="1:16" x14ac:dyDescent="0.25">
      <c r="A155" t="s">
        <v>2890</v>
      </c>
      <c r="B155" t="str">
        <f t="shared" si="6"/>
        <v>Gone with the Wind</v>
      </c>
      <c r="C155" s="4" t="s">
        <v>2735</v>
      </c>
      <c r="D155" t="s">
        <v>3141</v>
      </c>
      <c r="E155" t="s">
        <v>3389</v>
      </c>
      <c r="F155" t="str">
        <f t="shared" si="7"/>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G155">
        <v>238</v>
      </c>
      <c r="H155" t="s">
        <v>3494</v>
      </c>
      <c r="I155" t="s">
        <v>3521</v>
      </c>
      <c r="J155" t="s">
        <v>3756</v>
      </c>
      <c r="K155" t="s">
        <v>3859</v>
      </c>
      <c r="L155" t="s">
        <v>3918</v>
      </c>
      <c r="M155" s="5" t="s">
        <v>4241</v>
      </c>
      <c r="N155" t="s">
        <v>1617</v>
      </c>
      <c r="O155" t="s">
        <v>4473</v>
      </c>
      <c r="P155" t="str">
        <f t="shared" si="8"/>
        <v>INSERT INTO MOVIES VALUES('Gone with the Wind','http://ia.media-imdb.com/images/M/MV5BNDUwMjAxNTU1MF5BMl5BanBnXkFtZTgwMzg4NzMxMDE@._V1_UX182_CR0,0,182,268_AL_.jpg','17 January 1940','Scarlett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','G','238','English','USA')</v>
      </c>
    </row>
    <row r="156" spans="1:16" x14ac:dyDescent="0.25">
      <c r="A156" t="s">
        <v>2891</v>
      </c>
      <c r="B156" t="str">
        <f t="shared" si="6"/>
        <v>Fargo</v>
      </c>
      <c r="C156" s="4" t="s">
        <v>2668</v>
      </c>
      <c r="D156" t="s">
        <v>3142</v>
      </c>
      <c r="E156" t="s">
        <v>3390</v>
      </c>
      <c r="F156" t="str">
        <f t="shared" si="7"/>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G156">
        <v>98</v>
      </c>
      <c r="H156" t="s">
        <v>3488</v>
      </c>
      <c r="I156" t="s">
        <v>3515</v>
      </c>
      <c r="J156" t="s">
        <v>3757</v>
      </c>
      <c r="K156" t="s">
        <v>3859</v>
      </c>
      <c r="L156" t="s">
        <v>2679</v>
      </c>
      <c r="M156" s="5" t="s">
        <v>4242</v>
      </c>
      <c r="N156" t="s">
        <v>1625</v>
      </c>
      <c r="O156" t="s">
        <v>4474</v>
      </c>
      <c r="P156" t="str">
        <f t="shared" si="8"/>
        <v>INSERT INTO MOVIES VALUES('Fargo','http://ia.media-imdb.com/images/M/MV5BMTgxNzY3MzUxOV5BMl5BanBnXkFtZTcwMDA0NjMyNA@@._V1_UX182_CR0,0,182,268_AL_.jpg','5 April 1996','Jerry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','R','98','English','USA')</v>
      </c>
    </row>
    <row r="157" spans="1:16" x14ac:dyDescent="0.25">
      <c r="A157" t="s">
        <v>2892</v>
      </c>
      <c r="B157" t="str">
        <f t="shared" si="6"/>
        <v>Cool Hand Luke</v>
      </c>
      <c r="C157" s="4" t="s">
        <v>2671</v>
      </c>
      <c r="D157" t="s">
        <v>3143</v>
      </c>
      <c r="E157" t="s">
        <v>3391</v>
      </c>
      <c r="F157" t="str">
        <f t="shared" si="7"/>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G157">
        <v>126</v>
      </c>
      <c r="H157" t="s">
        <v>3490</v>
      </c>
      <c r="I157" t="s">
        <v>3503</v>
      </c>
      <c r="J157" t="s">
        <v>3758</v>
      </c>
      <c r="K157" t="s">
        <v>3859</v>
      </c>
      <c r="L157" t="s">
        <v>4037</v>
      </c>
      <c r="M157" s="5" t="s">
        <v>4243</v>
      </c>
      <c r="N157" t="s">
        <v>1634</v>
      </c>
      <c r="O157" t="s">
        <v>4475</v>
      </c>
      <c r="P157" t="str">
        <f t="shared" si="8"/>
        <v>INSERT INTO MOVIES VALUES('Cool Hand Luke','http://ia.media-imdb.com/images/M/MV5BODMyMDA0MTY2OF5BMl5BanBnXkFtZTcwMzkzNjk3OA@@._V1_UY268_CR3,0,182,268_AL_.jpg','1 November 1967','Luke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','PG','126','English','USA')</v>
      </c>
    </row>
    <row r="158" spans="1:16" x14ac:dyDescent="0.25">
      <c r="A158" t="s">
        <v>2893</v>
      </c>
      <c r="B158" t="str">
        <f t="shared" si="6"/>
        <v>Trainspotting</v>
      </c>
      <c r="C158" s="4" t="s">
        <v>2672</v>
      </c>
      <c r="D158" t="s">
        <v>3144</v>
      </c>
      <c r="E158" t="s">
        <v>3392</v>
      </c>
      <c r="F158" t="str">
        <f t="shared" si="7"/>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G158">
        <v>94</v>
      </c>
      <c r="H158" t="s">
        <v>3488</v>
      </c>
      <c r="I158" t="s">
        <v>3508</v>
      </c>
      <c r="J158" t="s">
        <v>3759</v>
      </c>
      <c r="K158" t="s">
        <v>3859</v>
      </c>
      <c r="L158" t="s">
        <v>3919</v>
      </c>
      <c r="M158" s="5" t="s">
        <v>4244</v>
      </c>
      <c r="N158" t="s">
        <v>1644</v>
      </c>
      <c r="O158" t="s">
        <v>4476</v>
      </c>
      <c r="P158" t="str">
        <f t="shared" si="8"/>
        <v>INSERT INTO MOVIES VALUES('Trainspotting','http://ia.media-imdb.com/images/M/MV5BMTg2MzcxNTY3NV5BMl5BanBnXkFtZTgwOTQ5NDQxMDE@._V1_UX182_CR0,0,182,268_AL_.jpg','9 August 1996','A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','R','94','English','USA')</v>
      </c>
    </row>
    <row r="159" spans="1:16" x14ac:dyDescent="0.25">
      <c r="A159" t="s">
        <v>2894</v>
      </c>
      <c r="B159" t="str">
        <f t="shared" si="6"/>
        <v>How to Train Your Dragon</v>
      </c>
      <c r="C159" s="4" t="s">
        <v>2673</v>
      </c>
      <c r="D159" t="s">
        <v>3145</v>
      </c>
      <c r="E159" t="s">
        <v>3393</v>
      </c>
      <c r="F159" t="str">
        <f t="shared" si="7"/>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G159">
        <v>98</v>
      </c>
      <c r="H159" t="s">
        <v>3490</v>
      </c>
      <c r="I159" t="s">
        <v>3584</v>
      </c>
      <c r="J159" t="s">
        <v>3760</v>
      </c>
      <c r="K159" t="s">
        <v>3859</v>
      </c>
      <c r="L159" t="s">
        <v>4038</v>
      </c>
      <c r="M159" s="5" t="s">
        <v>4245</v>
      </c>
      <c r="N159" t="s">
        <v>1654</v>
      </c>
      <c r="O159" t="s">
        <v>4477</v>
      </c>
      <c r="P159" t="str">
        <f t="shared" si="8"/>
        <v>INSERT INTO MOVIES VALUES('How to Train Your Dragon','http://ia.media-imdb.com/images/M/MV5BMjA5NDQyMjc2NF5BMl5BanBnXkFtZTcwMjg5ODcyMw@@._V1_UX182_CR0,0,182,268_AL_.jpg','26 March 2010','Long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','PG','98','English','USA')</v>
      </c>
    </row>
    <row r="160" spans="1:16" x14ac:dyDescent="0.25">
      <c r="A160" t="s">
        <v>2895</v>
      </c>
      <c r="B160" t="str">
        <f t="shared" si="6"/>
        <v>Dial M for Murder</v>
      </c>
      <c r="C160" s="4" t="s">
        <v>2603</v>
      </c>
      <c r="D160" t="s">
        <v>3146</v>
      </c>
      <c r="E160" t="s">
        <v>3394</v>
      </c>
      <c r="F160" t="str">
        <f t="shared" si="7"/>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G160">
        <v>105</v>
      </c>
      <c r="H160" t="s">
        <v>3490</v>
      </c>
      <c r="I160" t="s">
        <v>3552</v>
      </c>
      <c r="J160" t="s">
        <v>3761</v>
      </c>
      <c r="K160" t="s">
        <v>3859</v>
      </c>
      <c r="L160" t="s">
        <v>3920</v>
      </c>
      <c r="M160" s="5" t="s">
        <v>4246</v>
      </c>
      <c r="N160" t="s">
        <v>1664</v>
      </c>
      <c r="O160" t="s">
        <v>4352</v>
      </c>
      <c r="P160" t="str">
        <f t="shared" si="8"/>
        <v>INSERT INTO MOVIES VALUES('Dial M for Murder','http://ia.media-imdb.com/images/M/MV5BMTkyNzc4ODk4N15BMl5BanBnXkFtZTcwMDE5ODEwNA@@._V1_UX182_CR0,0,182,268_AL_.jpg','29 May 1954','In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','PG','105','English','USA')</v>
      </c>
    </row>
    <row r="161" spans="1:16" x14ac:dyDescent="0.25">
      <c r="A161" t="s">
        <v>2896</v>
      </c>
      <c r="B161" t="str">
        <f t="shared" si="6"/>
        <v>Zootopia</v>
      </c>
      <c r="C161" s="4" t="s">
        <v>2736</v>
      </c>
      <c r="D161" t="s">
        <v>3147</v>
      </c>
      <c r="E161" t="s">
        <v>3395</v>
      </c>
      <c r="F161" t="str">
        <f t="shared" si="7"/>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G161">
        <v>108</v>
      </c>
      <c r="H161" t="s">
        <v>3490</v>
      </c>
      <c r="I161" t="s">
        <v>3584</v>
      </c>
      <c r="J161" t="s">
        <v>3762</v>
      </c>
      <c r="K161" t="s">
        <v>3859</v>
      </c>
      <c r="L161" t="s">
        <v>4039</v>
      </c>
      <c r="M161" s="5" t="s">
        <v>4247</v>
      </c>
      <c r="N161" t="s">
        <v>1674</v>
      </c>
      <c r="O161" t="s">
        <v>4478</v>
      </c>
      <c r="P161" t="str">
        <f t="shared" si="8"/>
        <v>INSERT INTO MOVIES VALUES('Zootopia','http://ia.media-imdb.com/images/M/MV5BOTMyMjEyNzIzMV5BMl5BanBnXkFtZTgwNzIyNjU0NzE@._V1_UX182_CR0,0,182,268_AL_.jpg','4 March 2016','From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','PG','108','English','USA')</v>
      </c>
    </row>
    <row r="162" spans="1:16" x14ac:dyDescent="0.25">
      <c r="A162" t="s">
        <v>2897</v>
      </c>
      <c r="B162" t="str">
        <f t="shared" si="6"/>
        <v>The Revenant</v>
      </c>
      <c r="C162" s="4" t="s">
        <v>2674</v>
      </c>
      <c r="D162" t="s">
        <v>3148</v>
      </c>
      <c r="E162" t="s">
        <v>3396</v>
      </c>
      <c r="F162" t="str">
        <f t="shared" si="7"/>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G162">
        <v>156</v>
      </c>
      <c r="H162" t="s">
        <v>3488</v>
      </c>
      <c r="I162" t="s">
        <v>3550</v>
      </c>
      <c r="J162" t="s">
        <v>3763</v>
      </c>
      <c r="K162" t="s">
        <v>3859</v>
      </c>
      <c r="L162" t="s">
        <v>4040</v>
      </c>
      <c r="M162" s="5" t="s">
        <v>4248</v>
      </c>
      <c r="N162" t="s">
        <v>1685</v>
      </c>
      <c r="O162" t="s">
        <v>4479</v>
      </c>
      <c r="P162" t="str">
        <f t="shared" si="8"/>
        <v>INSERT INTO MOVIES VALUES('The Revenant','http://ia.media-imdb.com/images/M/MV5BMjU4NDExNDM1NF5BMl5BanBnXkFtZTgwMDIyMTgxNzE@._V1_UX182_CR0,0,182,268_AL_.jpg','8 January 2016','While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','R','156','English','USA')</v>
      </c>
    </row>
    <row r="163" spans="1:16" x14ac:dyDescent="0.25">
      <c r="A163" t="s">
        <v>2898</v>
      </c>
      <c r="B163" t="str">
        <f t="shared" si="6"/>
        <v>The Sixth Sense</v>
      </c>
      <c r="C163" s="4" t="s">
        <v>2675</v>
      </c>
      <c r="D163" t="s">
        <v>3149</v>
      </c>
      <c r="E163" t="s">
        <v>3397</v>
      </c>
      <c r="F163" t="str">
        <f t="shared" si="7"/>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G163">
        <v>107</v>
      </c>
      <c r="H163" t="s">
        <v>3489</v>
      </c>
      <c r="I163" t="s">
        <v>3546</v>
      </c>
      <c r="J163" t="s">
        <v>3764</v>
      </c>
      <c r="K163" t="s">
        <v>3859</v>
      </c>
      <c r="L163" t="s">
        <v>2675</v>
      </c>
      <c r="M163" s="5" t="s">
        <v>4249</v>
      </c>
      <c r="N163" t="s">
        <v>1696</v>
      </c>
      <c r="O163" t="s">
        <v>4480</v>
      </c>
      <c r="P163" t="str">
        <f t="shared" si="8"/>
        <v>INSERT INTO MOVIES VALUES('The Sixth Sense','http://ia.media-imdb.com/images/M/MV5BMWM4NTFhYjctNzUyNi00NGMwLTk3NTYtMDIyNTZmMzRlYmQyXkEyXkFqcGdeQXVyMTAwMzUyOTc@._V1_UX182_CR0,0,182,268_AL_.jpg','6 August 1999','Malcom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','PG-13','107','English','USA')</v>
      </c>
    </row>
    <row r="164" spans="1:16" x14ac:dyDescent="0.25">
      <c r="A164" t="s">
        <v>2899</v>
      </c>
      <c r="B164" t="str">
        <f t="shared" si="6"/>
        <v>Into the Wild</v>
      </c>
      <c r="C164" s="4" t="s">
        <v>2676</v>
      </c>
      <c r="D164" t="s">
        <v>3150</v>
      </c>
      <c r="E164" t="s">
        <v>3398</v>
      </c>
      <c r="F164" t="str">
        <f t="shared" si="7"/>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G164">
        <v>148</v>
      </c>
      <c r="H164" t="s">
        <v>3488</v>
      </c>
      <c r="I164" t="s">
        <v>3556</v>
      </c>
      <c r="J164" t="s">
        <v>3765</v>
      </c>
      <c r="K164" t="s">
        <v>3859</v>
      </c>
      <c r="L164" t="s">
        <v>3921</v>
      </c>
      <c r="M164" s="5" t="s">
        <v>4250</v>
      </c>
      <c r="N164" t="s">
        <v>1706</v>
      </c>
      <c r="O164" t="s">
        <v>4481</v>
      </c>
      <c r="P164" t="str">
        <f t="shared" si="8"/>
        <v>INSERT INTO MOVIES VALUES('Into the Wild','http://ia.media-imdb.com/images/M/MV5BMTAwNDEyODU1MjheQTJeQWpwZ15BbWU2MDc3NDQwNw@@._V1_UX182_CR0,0,182,268_AL_.jpg','19 October 2007','Based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','R','148','English','USA')</v>
      </c>
    </row>
    <row r="165" spans="1:16" x14ac:dyDescent="0.25">
      <c r="A165" t="s">
        <v>2900</v>
      </c>
      <c r="B165" t="str">
        <f t="shared" si="6"/>
        <v>Finding Nemo</v>
      </c>
      <c r="C165" s="4" t="s">
        <v>2677</v>
      </c>
      <c r="D165" t="s">
        <v>3151</v>
      </c>
      <c r="E165" t="s">
        <v>3399</v>
      </c>
      <c r="F165" t="str">
        <f t="shared" si="7"/>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G165">
        <v>100</v>
      </c>
      <c r="H165" t="s">
        <v>3494</v>
      </c>
      <c r="I165" t="s">
        <v>3554</v>
      </c>
      <c r="J165" t="s">
        <v>3766</v>
      </c>
      <c r="K165" t="s">
        <v>3859</v>
      </c>
      <c r="L165" t="s">
        <v>4041</v>
      </c>
      <c r="M165" s="5" t="s">
        <v>4251</v>
      </c>
      <c r="N165" t="s">
        <v>1718</v>
      </c>
      <c r="O165" t="s">
        <v>4482</v>
      </c>
      <c r="P165" t="str">
        <f t="shared" si="8"/>
        <v>INSERT INTO MOVIES VALUES('Finding Nemo','http://ia.media-imdb.com/images/M/MV5BMTY1MTg1NDAxOV5BMl5BanBnXkFtZTcwMjg1MDI5Nw@@._V1_UX182_CR0,0,182,268_AL_.jpg','30 May 2003','A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','G','100','English','USA')</v>
      </c>
    </row>
    <row r="166" spans="1:16" x14ac:dyDescent="0.25">
      <c r="A166" t="s">
        <v>2901</v>
      </c>
      <c r="B166" t="str">
        <f t="shared" si="6"/>
        <v>The Thing</v>
      </c>
      <c r="C166" s="4" t="s">
        <v>2678</v>
      </c>
      <c r="D166" t="s">
        <v>3152</v>
      </c>
      <c r="E166" t="s">
        <v>3400</v>
      </c>
      <c r="F166" t="str">
        <f t="shared" si="7"/>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G166">
        <v>109</v>
      </c>
      <c r="H166" t="s">
        <v>3488</v>
      </c>
      <c r="I166" t="s">
        <v>3537</v>
      </c>
      <c r="J166" t="s">
        <v>3740</v>
      </c>
      <c r="K166" t="s">
        <v>3859</v>
      </c>
      <c r="L166" t="s">
        <v>3922</v>
      </c>
      <c r="M166" s="5" t="s">
        <v>4252</v>
      </c>
      <c r="N166" t="s">
        <v>1728</v>
      </c>
      <c r="O166" t="s">
        <v>4483</v>
      </c>
      <c r="P166" t="str">
        <f t="shared" si="8"/>
        <v>INSERT INTO MOVIES VALUES('The Thing','http://ia.media-imdb.com/images/M/MV5BNTQ5ODU0NjUwOV5BMl5BanBnXkFtZTgwOTcwNDgwNzE@._V1_UX182_CR0,0,182,268_AL_.jpg','25 June 1982','An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','R','109','English','USA')</v>
      </c>
    </row>
    <row r="167" spans="1:16" x14ac:dyDescent="0.25">
      <c r="A167" t="s">
        <v>2902</v>
      </c>
      <c r="B167" t="str">
        <f t="shared" si="6"/>
        <v>No Country for Old Men</v>
      </c>
      <c r="C167" s="4" t="s">
        <v>2679</v>
      </c>
      <c r="D167" t="s">
        <v>3153</v>
      </c>
      <c r="E167" t="s">
        <v>3401</v>
      </c>
      <c r="F167" t="str">
        <f t="shared" si="7"/>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G167">
        <v>122</v>
      </c>
      <c r="H167" t="s">
        <v>3488</v>
      </c>
      <c r="I167" t="s">
        <v>3515</v>
      </c>
      <c r="J167" t="s">
        <v>3767</v>
      </c>
      <c r="K167" t="s">
        <v>3859</v>
      </c>
      <c r="L167" t="s">
        <v>4042</v>
      </c>
      <c r="M167" s="5" t="s">
        <v>4253</v>
      </c>
      <c r="N167" t="s">
        <v>1738</v>
      </c>
      <c r="O167" t="s">
        <v>4484</v>
      </c>
      <c r="P167" t="str">
        <f t="shared" si="8"/>
        <v>INSERT INTO MOVIES VALUES('No Country for Old Men','http://ia.media-imdb.com/images/M/MV5BMjA5Njk3MjM4OV5BMl5BanBnXkFtZTcwMTc5MTE1MQ@@._V1_UY268_CR0,0,182,268_AL_.jpg','21 November 2007','In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','R','122','English','USA')</v>
      </c>
    </row>
    <row r="168" spans="1:16" x14ac:dyDescent="0.25">
      <c r="A168" t="s">
        <v>2903</v>
      </c>
      <c r="B168" t="str">
        <f t="shared" si="6"/>
        <v>It Happened One Night</v>
      </c>
      <c r="C168" s="4" t="s">
        <v>2595</v>
      </c>
      <c r="D168" t="s">
        <v>3154</v>
      </c>
      <c r="E168" t="s">
        <v>3402</v>
      </c>
      <c r="F168" t="str">
        <f t="shared" si="7"/>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G168">
        <v>105</v>
      </c>
      <c r="H168" t="s">
        <v>3491</v>
      </c>
      <c r="I168" t="s">
        <v>3551</v>
      </c>
      <c r="J168" t="s">
        <v>3768</v>
      </c>
      <c r="K168" t="s">
        <v>3859</v>
      </c>
      <c r="L168" t="s">
        <v>3923</v>
      </c>
      <c r="M168" s="5" t="s">
        <v>4254</v>
      </c>
      <c r="N168" t="s">
        <v>1747</v>
      </c>
      <c r="O168" t="s">
        <v>4452</v>
      </c>
      <c r="P168" t="str">
        <f t="shared" si="8"/>
        <v>INSERT INTO MOVIES VALUES('It Happened One Night','http://ia.media-imdb.com/images/M/MV5BMTczOTQ1MTQ4MF5BMl5BanBnXkFtZTcwODI2MDk4OQ@@._V1_UX182_CR0,0,182,268_AL_.jpg','23 February 1934','Ellie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','Unrated','105','English','USA')</v>
      </c>
    </row>
    <row r="169" spans="1:16" x14ac:dyDescent="0.25">
      <c r="A169" t="s">
        <v>2904</v>
      </c>
      <c r="B169" t="str">
        <f t="shared" si="6"/>
        <v>Mary and Max</v>
      </c>
      <c r="C169" s="4" t="s">
        <v>2680</v>
      </c>
      <c r="D169" t="s">
        <v>3155</v>
      </c>
      <c r="E169" t="s">
        <v>3403</v>
      </c>
      <c r="F169" t="str">
        <f t="shared" si="7"/>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G169">
        <v>92</v>
      </c>
      <c r="H169" t="s">
        <v>3497</v>
      </c>
      <c r="I169" t="s">
        <v>3585</v>
      </c>
      <c r="J169" t="s">
        <v>3769</v>
      </c>
      <c r="K169" t="s">
        <v>3864</v>
      </c>
      <c r="L169" t="s">
        <v>2680</v>
      </c>
      <c r="M169" s="5" t="s">
        <v>4255</v>
      </c>
      <c r="N169" t="s">
        <v>1757</v>
      </c>
      <c r="O169" t="s">
        <v>4485</v>
      </c>
      <c r="P169" t="str">
        <f t="shared" si="8"/>
        <v>INSERT INTO MOVIES VALUES('Mary and Max','http://ia.media-imdb.com/images/M/MV5BMTQ1NDIyNTA1Nl5BMl5BanBnXkFtZTcwMjc2Njk3OA@@._V1_UY268_CR3,0,182,268_AL_.jpg','9 April 2009','In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','Not Rated','92','English','Australia')</v>
      </c>
    </row>
    <row r="170" spans="1:16" x14ac:dyDescent="0.25">
      <c r="A170" t="s">
        <v>2905</v>
      </c>
      <c r="B170" t="str">
        <f t="shared" si="6"/>
        <v>Gone Girl</v>
      </c>
      <c r="C170" s="4" t="s">
        <v>2586</v>
      </c>
      <c r="D170" t="s">
        <v>3156</v>
      </c>
      <c r="E170" t="s">
        <v>3404</v>
      </c>
      <c r="F170" t="str">
        <f t="shared" si="7"/>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G170">
        <v>149</v>
      </c>
      <c r="H170" t="s">
        <v>3488</v>
      </c>
      <c r="I170" t="s">
        <v>3514</v>
      </c>
      <c r="J170" t="s">
        <v>3770</v>
      </c>
      <c r="K170" t="s">
        <v>3859</v>
      </c>
      <c r="L170" t="s">
        <v>3924</v>
      </c>
      <c r="M170" s="5" t="s">
        <v>4256</v>
      </c>
      <c r="N170" t="s">
        <v>1767</v>
      </c>
      <c r="O170" t="s">
        <v>4486</v>
      </c>
      <c r="P170" t="str">
        <f t="shared" si="8"/>
        <v>INSERT INTO MOVIES VALUES('Gone Girl','http://ia.media-imdb.com/images/M/MV5BMTk0MDQ3MzAzOV5BMl5BanBnXkFtZTgwNzU1NzE3MjE@._V1_UX182_CR0,0,182,268_AL_.jpg','3 October 2014','On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','R','149','English','USA')</v>
      </c>
    </row>
    <row r="171" spans="1:16" x14ac:dyDescent="0.25">
      <c r="A171" t="s">
        <v>2906</v>
      </c>
      <c r="B171" t="str">
        <f t="shared" si="6"/>
        <v>Kill Bill: Vol. 1</v>
      </c>
      <c r="C171" s="4" t="s">
        <v>2582</v>
      </c>
      <c r="D171" t="s">
        <v>3157</v>
      </c>
      <c r="E171" t="s">
        <v>3405</v>
      </c>
      <c r="F171" t="str">
        <f t="shared" si="7"/>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G171">
        <v>111</v>
      </c>
      <c r="H171" t="s">
        <v>3488</v>
      </c>
      <c r="I171" t="s">
        <v>3586</v>
      </c>
      <c r="J171" t="s">
        <v>3771</v>
      </c>
      <c r="K171" t="s">
        <v>3859</v>
      </c>
      <c r="L171" t="s">
        <v>4043</v>
      </c>
      <c r="M171" s="5" t="s">
        <v>4257</v>
      </c>
      <c r="N171" t="s">
        <v>1777</v>
      </c>
      <c r="O171" t="s">
        <v>4487</v>
      </c>
      <c r="P171" t="str">
        <f t="shared" si="8"/>
        <v>INSERT INTO MOVIES VALUES('Kill Bill: Vol. 1','http://ia.media-imdb.com/images/M/MV5BMTU1NDg1Mzg4M15BMl5BanBnXkFtZTYwMDExOTc3._V1_UX182_CR0,0,182,268_AL_.jpg','10 October 2003','The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','R','111','English','USA')</v>
      </c>
    </row>
    <row r="172" spans="1:16" x14ac:dyDescent="0.25">
      <c r="A172" t="s">
        <v>2907</v>
      </c>
      <c r="B172" t="str">
        <f t="shared" si="6"/>
        <v>Rush</v>
      </c>
      <c r="C172" s="4" t="s">
        <v>2667</v>
      </c>
      <c r="D172" t="s">
        <v>3158</v>
      </c>
      <c r="E172" t="s">
        <v>3406</v>
      </c>
      <c r="F172" t="str">
        <f t="shared" si="7"/>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G172">
        <v>123</v>
      </c>
      <c r="H172" t="s">
        <v>3488</v>
      </c>
      <c r="I172" t="s">
        <v>3587</v>
      </c>
      <c r="J172" t="s">
        <v>3772</v>
      </c>
      <c r="K172" t="s">
        <v>3859</v>
      </c>
      <c r="L172" t="s">
        <v>4044</v>
      </c>
      <c r="M172" s="5" t="s">
        <v>4258</v>
      </c>
      <c r="N172" t="s">
        <v>1787</v>
      </c>
      <c r="O172" t="s">
        <v>4488</v>
      </c>
      <c r="P172" t="str">
        <f t="shared" si="8"/>
        <v>INSERT INTO MOVIES VALUES('Rush','http://ia.media-imdb.com/images/M/MV5BMTQyMDE0MTY0OV5BMl5BanBnXkFtZTcwMjI2OTI0OQ@@._V1_UX182_CR0,0,182,268_AL_.jpg','27 September 2013','Set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','R','123','English','USA')</v>
      </c>
    </row>
    <row r="173" spans="1:16" x14ac:dyDescent="0.25">
      <c r="A173" t="s">
        <v>2908</v>
      </c>
      <c r="B173" t="str">
        <f t="shared" si="6"/>
        <v>Spotlight</v>
      </c>
      <c r="C173" s="4" t="s">
        <v>2681</v>
      </c>
      <c r="D173" t="s">
        <v>3159</v>
      </c>
      <c r="E173" t="s">
        <v>3407</v>
      </c>
      <c r="F173" t="str">
        <f t="shared" si="7"/>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G173">
        <v>128</v>
      </c>
      <c r="H173" t="s">
        <v>3488</v>
      </c>
      <c r="I173" t="s">
        <v>3505</v>
      </c>
      <c r="J173" t="s">
        <v>3773</v>
      </c>
      <c r="K173" t="s">
        <v>3859</v>
      </c>
      <c r="L173" t="s">
        <v>3925</v>
      </c>
      <c r="M173" s="5" t="s">
        <v>4259</v>
      </c>
      <c r="N173" t="s">
        <v>1798</v>
      </c>
      <c r="O173" t="s">
        <v>4489</v>
      </c>
      <c r="P173" t="str">
        <f t="shared" si="8"/>
        <v>INSERT INTO MOVIES VALUES('Spotlight','http://ia.media-imdb.com/images/M/MV5BMjIyOTM5OTIzNV5BMl5BanBnXkFtZTgwMDkzODE2NjE@._V1_UX182_CR0,0,182,268_AL_.jpg','25 November 2015','When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','R','128','English','USA')</v>
      </c>
    </row>
    <row r="174" spans="1:16" x14ac:dyDescent="0.25">
      <c r="A174" t="s">
        <v>2909</v>
      </c>
      <c r="B174" t="str">
        <f t="shared" si="6"/>
        <v>Mad Max: Fury Road</v>
      </c>
      <c r="C174" s="4" t="s">
        <v>2682</v>
      </c>
      <c r="D174" t="s">
        <v>3160</v>
      </c>
      <c r="E174" t="s">
        <v>3408</v>
      </c>
      <c r="F174" t="str">
        <f t="shared" si="7"/>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G174">
        <v>120</v>
      </c>
      <c r="H174" t="s">
        <v>3488</v>
      </c>
      <c r="I174" t="s">
        <v>3588</v>
      </c>
      <c r="J174" t="s">
        <v>3774</v>
      </c>
      <c r="K174" t="s">
        <v>3859</v>
      </c>
      <c r="L174" t="s">
        <v>4045</v>
      </c>
      <c r="M174" s="5" t="s">
        <v>4260</v>
      </c>
      <c r="N174" t="s">
        <v>1808</v>
      </c>
      <c r="O174" t="s">
        <v>4490</v>
      </c>
      <c r="P174" t="str">
        <f t="shared" si="8"/>
        <v>INSERT INTO MOVIES VALUES('Mad Max: Fury Road','http://ia.media-imdb.com/images/M/MV5BMTUyMTE0ODcxNF5BMl5BanBnXkFtZTgwODE4NDQzNTE@._V1_UY268_CR1,0,182,268_AL_.jpg','15 May 2015','An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','R','120','English','USA')</v>
      </c>
    </row>
    <row r="175" spans="1:16" x14ac:dyDescent="0.25">
      <c r="A175" t="s">
        <v>2910</v>
      </c>
      <c r="B175" t="str">
        <f t="shared" si="6"/>
        <v>Life of Brian</v>
      </c>
      <c r="C175" s="4" t="s">
        <v>2683</v>
      </c>
      <c r="D175" t="s">
        <v>3161</v>
      </c>
      <c r="E175" t="s">
        <v>3409</v>
      </c>
      <c r="F175" t="str">
        <f t="shared" si="7"/>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G175">
        <v>94</v>
      </c>
      <c r="H175" t="s">
        <v>3488</v>
      </c>
      <c r="I175" t="s">
        <v>3534</v>
      </c>
      <c r="J175" t="s">
        <v>3775</v>
      </c>
      <c r="K175" t="s">
        <v>3859</v>
      </c>
      <c r="L175" t="s">
        <v>4002</v>
      </c>
      <c r="M175" s="5" t="s">
        <v>4261</v>
      </c>
      <c r="N175" t="s">
        <v>1818</v>
      </c>
      <c r="O175" t="s">
        <v>4491</v>
      </c>
      <c r="P175" t="str">
        <f t="shared" si="8"/>
        <v>INSERT INTO MOVIES VALUES('Life of Brian','http://ia.media-imdb.com/images/M/MV5BMTM2NjQ4NDA0MV5BMl5BanBnXkFtZTcwMjM0Njk3OA@@._V1_UY268_CR3,0,182,268_AL_.jpg','17 August 1979','The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','R','94','English','USA')</v>
      </c>
    </row>
    <row r="176" spans="1:16" x14ac:dyDescent="0.25">
      <c r="A176" t="s">
        <v>2911</v>
      </c>
      <c r="B176" t="str">
        <f t="shared" si="6"/>
        <v>The Maltese Falcon</v>
      </c>
      <c r="C176" s="4" t="s">
        <v>2644</v>
      </c>
      <c r="D176" t="s">
        <v>3162</v>
      </c>
      <c r="E176" t="s">
        <v>3410</v>
      </c>
      <c r="F176" t="str">
        <f t="shared" si="7"/>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G176">
        <v>100</v>
      </c>
      <c r="H176" t="s">
        <v>3497</v>
      </c>
      <c r="I176" t="s">
        <v>3555</v>
      </c>
      <c r="J176" t="s">
        <v>3776</v>
      </c>
      <c r="K176" t="s">
        <v>3859</v>
      </c>
      <c r="L176" t="s">
        <v>3926</v>
      </c>
      <c r="M176" s="5" t="s">
        <v>4262</v>
      </c>
      <c r="N176" t="s">
        <v>1827</v>
      </c>
      <c r="O176" t="s">
        <v>4352</v>
      </c>
      <c r="P176" t="str">
        <f t="shared" si="8"/>
        <v>INSERT INTO MOVIES VALUES('The Maltese Falcon','http://ia.media-imdb.com/images/M/MV5BMTc4MDEzOTMwMl5BMl5BanBnXkFtZTgwMTc2NjgyMjE@._V1_UX182_CR0,0,182,268_AL_.jpg','18 October 1941','Spade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','Not Rated','100','English','USA')</v>
      </c>
    </row>
    <row r="177" spans="1:16" x14ac:dyDescent="0.25">
      <c r="A177" t="s">
        <v>2912</v>
      </c>
      <c r="B177" t="str">
        <f t="shared" si="6"/>
        <v>Hotel Rwanda</v>
      </c>
      <c r="C177" s="4" t="s">
        <v>2684</v>
      </c>
      <c r="D177" t="s">
        <v>3163</v>
      </c>
      <c r="E177" t="s">
        <v>3411</v>
      </c>
      <c r="F177" t="str">
        <f t="shared" si="7"/>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G177">
        <v>121</v>
      </c>
      <c r="H177" t="s">
        <v>3489</v>
      </c>
      <c r="I177" t="s">
        <v>3580</v>
      </c>
      <c r="J177" t="s">
        <v>3777</v>
      </c>
      <c r="K177" t="s">
        <v>3859</v>
      </c>
      <c r="L177" t="s">
        <v>3927</v>
      </c>
      <c r="M177" s="5" t="s">
        <v>4263</v>
      </c>
      <c r="N177" t="s">
        <v>1838</v>
      </c>
      <c r="O177" t="s">
        <v>4492</v>
      </c>
      <c r="P177" t="str">
        <f t="shared" si="8"/>
        <v>INSERT INTO MOVIES VALUES('Hotel Rwanda','http://ia.media-imdb.com/images/M/MV5BMTI2MzQyNTc1M15BMl5BanBnXkFtZTYwMjExNjc3._V1_UX182_CR0,0,182,268_AL_.jpg','4 February 2005','During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','PG-13','121','English','USA')</v>
      </c>
    </row>
    <row r="178" spans="1:16" x14ac:dyDescent="0.25">
      <c r="A178" t="s">
        <v>2913</v>
      </c>
      <c r="B178" t="str">
        <f t="shared" si="6"/>
        <v>Platoon</v>
      </c>
      <c r="C178" s="4" t="s">
        <v>2685</v>
      </c>
      <c r="D178" t="s">
        <v>3164</v>
      </c>
      <c r="E178" t="s">
        <v>3412</v>
      </c>
      <c r="F178" t="str">
        <f t="shared" si="7"/>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G178">
        <v>120</v>
      </c>
      <c r="H178" t="s">
        <v>3488</v>
      </c>
      <c r="I178" t="s">
        <v>3532</v>
      </c>
      <c r="J178" t="s">
        <v>3778</v>
      </c>
      <c r="K178" t="s">
        <v>3859</v>
      </c>
      <c r="L178" t="s">
        <v>2685</v>
      </c>
      <c r="M178" s="5" t="s">
        <v>4264</v>
      </c>
      <c r="N178" t="s">
        <v>1848</v>
      </c>
      <c r="O178" t="s">
        <v>4493</v>
      </c>
      <c r="P178" t="str">
        <f t="shared" si="8"/>
        <v>INSERT INTO MOVIES VALUES('Platoon','http://ia.media-imdb.com/images/M/MV5BNTU3NzY4ODY5MF5BMl5BanBnXkFtZTcwOTkzNzE1NA@@._V1_UX182_CR0,0,182,268_AL_.jpg','6 February 1987','Chris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','R','120','English','USA')</v>
      </c>
    </row>
    <row r="179" spans="1:16" x14ac:dyDescent="0.25">
      <c r="A179" t="s">
        <v>2914</v>
      </c>
      <c r="B179" t="str">
        <f t="shared" si="6"/>
        <v>There Will Be Blood</v>
      </c>
      <c r="C179" s="4" t="s">
        <v>2686</v>
      </c>
      <c r="D179" t="s">
        <v>3165</v>
      </c>
      <c r="E179" t="s">
        <v>3413</v>
      </c>
      <c r="F179" t="str">
        <f t="shared" si="7"/>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G179">
        <v>158</v>
      </c>
      <c r="H179" t="s">
        <v>3488</v>
      </c>
      <c r="I179" t="s">
        <v>3508</v>
      </c>
      <c r="J179" t="s">
        <v>3779</v>
      </c>
      <c r="K179" t="s">
        <v>3859</v>
      </c>
      <c r="L179" t="s">
        <v>3928</v>
      </c>
      <c r="M179" s="5" t="s">
        <v>4265</v>
      </c>
      <c r="N179" t="s">
        <v>1859</v>
      </c>
      <c r="O179" t="s">
        <v>4494</v>
      </c>
      <c r="P179" t="str">
        <f t="shared" si="8"/>
        <v>INSERT INTO MOVIES VALUES('There Will Be Blood','http://ia.media-imdb.com/images/M/MV5BMjA0NjE1ODEyNV5BMl5BanBnXkFtZTcwNDIzMzE5NQ@@._V1_UY268_CR9,0,182,268_AL_.jpg','25 January 2008','The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','R','158','English','USA')</v>
      </c>
    </row>
    <row r="180" spans="1:16" x14ac:dyDescent="0.25">
      <c r="A180" t="s">
        <v>2915</v>
      </c>
      <c r="B180" t="str">
        <f t="shared" si="6"/>
        <v>The Wages of Fear</v>
      </c>
      <c r="C180" s="4" t="s">
        <v>2687</v>
      </c>
      <c r="D180" t="s">
        <v>3166</v>
      </c>
      <c r="E180" t="s">
        <v>3414</v>
      </c>
      <c r="F180" t="str">
        <f t="shared" si="7"/>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G180">
        <v>131</v>
      </c>
      <c r="H180" t="s">
        <v>3497</v>
      </c>
      <c r="I180" t="s">
        <v>3550</v>
      </c>
      <c r="J180" t="s">
        <v>3780</v>
      </c>
      <c r="K180" t="s">
        <v>3859</v>
      </c>
      <c r="L180" t="s">
        <v>4046</v>
      </c>
      <c r="M180" s="5" t="s">
        <v>4266</v>
      </c>
      <c r="N180" t="s">
        <v>1869</v>
      </c>
      <c r="O180" t="s">
        <v>4495</v>
      </c>
      <c r="P180" t="str">
        <f t="shared" si="8"/>
        <v>INSERT INTO MOVIES VALUES('The Wages of Fear','http://ia.media-imdb.com/images/M/MV5BMTQ5MzkyNDgyMF5BMl5BanBnXkFtZTgwODg2MTMzMjE@._V1_UY268_CR0,0,182,268_AL_.jpg','16 February 1955','In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','Not Rated','131','English','USA')</v>
      </c>
    </row>
    <row r="181" spans="1:16" x14ac:dyDescent="0.25">
      <c r="A181" t="s">
        <v>2916</v>
      </c>
      <c r="B181" t="str">
        <f t="shared" si="6"/>
        <v>Network</v>
      </c>
      <c r="C181" s="4" t="s">
        <v>2583</v>
      </c>
      <c r="D181" t="s">
        <v>3167</v>
      </c>
      <c r="E181" t="s">
        <v>3415</v>
      </c>
      <c r="F181" t="str">
        <f t="shared" si="7"/>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G181">
        <v>121</v>
      </c>
      <c r="H181" t="s">
        <v>3488</v>
      </c>
      <c r="I181" t="s">
        <v>3508</v>
      </c>
      <c r="J181" t="s">
        <v>3781</v>
      </c>
      <c r="K181" t="s">
        <v>3859</v>
      </c>
      <c r="L181" t="s">
        <v>4047</v>
      </c>
      <c r="M181" s="5" t="s">
        <v>4267</v>
      </c>
      <c r="N181" t="s">
        <v>1879</v>
      </c>
      <c r="O181" t="s">
        <v>4496</v>
      </c>
      <c r="P181" t="str">
        <f t="shared" si="8"/>
        <v>INSERT INTO MOVIES VALUES('Network','http://ia.media-imdb.com/images/M/MV5BNzk5MjcxNTg2MF5BMl5BanBnXkFtZTgwMzY2MTUxMDE@._V1_UY268_CR9,0,182,268_AL_.jpg','27 November 1976','In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','R','121','English','USA')</v>
      </c>
    </row>
    <row r="182" spans="1:16" x14ac:dyDescent="0.25">
      <c r="A182" t="s">
        <v>2917</v>
      </c>
      <c r="B182" t="str">
        <f t="shared" si="6"/>
        <v>Butch Cassidy and the Sundance Kid</v>
      </c>
      <c r="C182" s="4" t="s">
        <v>2633</v>
      </c>
      <c r="D182" t="s">
        <v>3168</v>
      </c>
      <c r="E182" t="s">
        <v>3416</v>
      </c>
      <c r="F182" t="str">
        <f t="shared" si="7"/>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G182">
        <v>110</v>
      </c>
      <c r="H182" t="s">
        <v>2809</v>
      </c>
      <c r="I182" t="s">
        <v>3512</v>
      </c>
      <c r="J182" t="s">
        <v>3782</v>
      </c>
      <c r="K182" t="s">
        <v>3859</v>
      </c>
      <c r="L182" t="s">
        <v>4048</v>
      </c>
      <c r="M182" s="5" t="s">
        <v>4268</v>
      </c>
      <c r="N182" t="s">
        <v>1887</v>
      </c>
      <c r="O182" t="s">
        <v>4497</v>
      </c>
      <c r="P182" t="str">
        <f t="shared" si="8"/>
        <v>INSERT INTO MOVIES VALUES('Butch Cassidy and the Sundance Kid','http://ia.media-imdb.com/images/M/MV5BMTkyMTM2NDk5Nl5BMl5BanBnXkFtZTgwNzY1NzEyMDE@._V1_UX182_CR0,0,182,268_AL_.jpg','24 October 1969','Butch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','M','110','English','USA')</v>
      </c>
    </row>
    <row r="183" spans="1:16" x14ac:dyDescent="0.25">
      <c r="A183" t="s">
        <v>2918</v>
      </c>
      <c r="B183" t="str">
        <f t="shared" si="6"/>
        <v>The 400 Blows</v>
      </c>
      <c r="C183" s="4" t="s">
        <v>2688</v>
      </c>
      <c r="D183" t="s">
        <v>3169</v>
      </c>
      <c r="E183" t="s">
        <v>3417</v>
      </c>
      <c r="F183" t="str">
        <f t="shared" si="7"/>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G183">
        <v>99</v>
      </c>
      <c r="H183" t="s">
        <v>3497</v>
      </c>
      <c r="I183" t="s">
        <v>3503</v>
      </c>
      <c r="J183" t="s">
        <v>3783</v>
      </c>
      <c r="K183" t="s">
        <v>3859</v>
      </c>
      <c r="L183" t="s">
        <v>4049</v>
      </c>
      <c r="M183" s="5" t="s">
        <v>4269</v>
      </c>
      <c r="N183" t="s">
        <v>1897</v>
      </c>
      <c r="O183" t="s">
        <v>4498</v>
      </c>
      <c r="P183" t="str">
        <f t="shared" si="8"/>
        <v>INSERT INTO MOVIES VALUES('The 400 Blows','http://ia.media-imdb.com/images/M/MV5BMTQzNTMzOTA2Ml5BMl5BanBnXkFtZTgwNDQ2OTI3MjE@._V1_UY268_CR0,0,182,268_AL_.jpg','16 November 1959','Seemingly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','Not Rated','99','English','USA')</v>
      </c>
    </row>
    <row r="184" spans="1:16" x14ac:dyDescent="0.25">
      <c r="A184" t="s">
        <v>2919</v>
      </c>
      <c r="B184" t="str">
        <f t="shared" si="6"/>
        <v>Stand by Me</v>
      </c>
      <c r="C184" s="4" t="s">
        <v>2689</v>
      </c>
      <c r="D184" t="s">
        <v>3170</v>
      </c>
      <c r="E184" t="s">
        <v>3418</v>
      </c>
      <c r="F184" t="str">
        <f t="shared" si="7"/>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G184">
        <v>89</v>
      </c>
      <c r="H184" t="s">
        <v>3488</v>
      </c>
      <c r="I184" t="s">
        <v>3589</v>
      </c>
      <c r="J184" t="s">
        <v>3784</v>
      </c>
      <c r="K184" t="s">
        <v>3859</v>
      </c>
      <c r="L184" t="s">
        <v>4050</v>
      </c>
      <c r="M184" s="5" t="s">
        <v>4270</v>
      </c>
      <c r="N184" t="s">
        <v>1907</v>
      </c>
      <c r="O184" t="s">
        <v>4499</v>
      </c>
      <c r="P184" t="str">
        <f t="shared" si="8"/>
        <v>INSERT INTO MOVIES VALUES('Stand by Me','http://ia.media-imdb.com/images/M/MV5BNDk2MTkyMTA1OF5BMl5BanBnXkFtZTcwOTc2Njk3OA@@._V1_UX182_CR0,0,182,268_AL_.jpg','22 August 1986','It\'s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','R','89','English','USA')</v>
      </c>
    </row>
    <row r="185" spans="1:16" x14ac:dyDescent="0.25">
      <c r="A185" t="s">
        <v>2920</v>
      </c>
      <c r="B185" t="str">
        <f t="shared" si="6"/>
        <v>Persona</v>
      </c>
      <c r="C185" s="4" t="s">
        <v>2660</v>
      </c>
      <c r="D185" t="s">
        <v>3171</v>
      </c>
      <c r="E185" t="s">
        <v>3419</v>
      </c>
      <c r="F185" t="str">
        <f t="shared" si="7"/>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G185">
        <v>85</v>
      </c>
      <c r="H185" t="s">
        <v>3497</v>
      </c>
      <c r="I185" t="s">
        <v>3539</v>
      </c>
      <c r="J185" t="s">
        <v>3785</v>
      </c>
      <c r="K185" t="s">
        <v>3859</v>
      </c>
      <c r="L185" t="s">
        <v>4051</v>
      </c>
      <c r="M185" s="5" t="s">
        <v>4271</v>
      </c>
      <c r="N185" t="s">
        <v>1918</v>
      </c>
      <c r="O185" t="s">
        <v>4455</v>
      </c>
      <c r="P185" t="str">
        <f t="shared" si="8"/>
        <v>INSERT INTO MOVIES VALUES('Persona','http://ia.media-imdb.com/images/M/MV5BMTc1OTgxNjYyNF5BMl5BanBnXkFtZTcwNjM2MjM2NQ@@._V1_UX182_CR0,0,182,268_AL_.jpg','16 March 1967','A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','Not Rated','85','English','USA')</v>
      </c>
    </row>
    <row r="186" spans="1:16" x14ac:dyDescent="0.25">
      <c r="A186" t="s">
        <v>2921</v>
      </c>
      <c r="B186" t="str">
        <f t="shared" si="6"/>
        <v>In the Name of the Father</v>
      </c>
      <c r="C186" s="4" t="s">
        <v>2690</v>
      </c>
      <c r="D186" t="s">
        <v>3172</v>
      </c>
      <c r="E186" t="s">
        <v>3420</v>
      </c>
      <c r="F186" t="str">
        <f t="shared" si="7"/>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G186">
        <v>133</v>
      </c>
      <c r="H186" t="s">
        <v>3488</v>
      </c>
      <c r="I186" t="s">
        <v>3505</v>
      </c>
      <c r="J186" t="s">
        <v>3786</v>
      </c>
      <c r="K186" t="s">
        <v>3859</v>
      </c>
      <c r="L186" t="s">
        <v>4052</v>
      </c>
      <c r="M186" s="5" t="s">
        <v>4272</v>
      </c>
      <c r="N186" t="s">
        <v>1927</v>
      </c>
      <c r="O186" t="s">
        <v>4500</v>
      </c>
      <c r="P186" t="str">
        <f t="shared" si="8"/>
        <v>INSERT INTO MOVIES VALUES('In the Name of the Father','http://ia.media-imdb.com/images/M/MV5BMTcwNjMyMzI0OV5BMl5BanBnXkFtZTgwMDU4NjkzMTE@._V1_UX182_CR0,0,182,268_AL_.jpg','25 February 1994','A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','R','133','English','USA')</v>
      </c>
    </row>
    <row r="187" spans="1:16" x14ac:dyDescent="0.25">
      <c r="A187" t="s">
        <v>2922</v>
      </c>
      <c r="B187" t="str">
        <f t="shared" si="6"/>
        <v>12 Years a Slave</v>
      </c>
      <c r="C187" s="4" t="s">
        <v>2691</v>
      </c>
      <c r="D187" t="s">
        <v>3173</v>
      </c>
      <c r="E187" t="s">
        <v>3421</v>
      </c>
      <c r="F187" t="str">
        <f t="shared" si="7"/>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G187">
        <v>134</v>
      </c>
      <c r="H187" t="s">
        <v>3488</v>
      </c>
      <c r="I187" t="s">
        <v>3505</v>
      </c>
      <c r="J187" t="s">
        <v>3787</v>
      </c>
      <c r="K187" t="s">
        <v>3859</v>
      </c>
      <c r="L187" t="s">
        <v>3929</v>
      </c>
      <c r="M187" s="5" t="s">
        <v>4273</v>
      </c>
      <c r="N187" t="s">
        <v>1937</v>
      </c>
      <c r="O187" t="s">
        <v>4501</v>
      </c>
      <c r="P187" t="str">
        <f t="shared" si="8"/>
        <v>INSERT INTO MOVIES VALUES('12 Years a Slave','http://ia.media-imdb.com/images/M/MV5BMjExMTEzODkyN15BMl5BanBnXkFtZTcwNTU4NTc4OQ@@._V1_UX182_CR0,0,182,268_AL_.jpg','8 November 2013','Based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','R','134','English','USA')</v>
      </c>
    </row>
    <row r="188" spans="1:16" x14ac:dyDescent="0.25">
      <c r="A188" t="s">
        <v>2923</v>
      </c>
      <c r="B188" t="str">
        <f t="shared" si="6"/>
        <v>Shutter Island</v>
      </c>
      <c r="C188" s="4" t="s">
        <v>2590</v>
      </c>
      <c r="D188" t="s">
        <v>3174</v>
      </c>
      <c r="E188" t="s">
        <v>3422</v>
      </c>
      <c r="F188" t="str">
        <f t="shared" si="7"/>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G188">
        <v>138</v>
      </c>
      <c r="H188" t="s">
        <v>3488</v>
      </c>
      <c r="I188" t="s">
        <v>3524</v>
      </c>
      <c r="J188" t="s">
        <v>3788</v>
      </c>
      <c r="K188" t="s">
        <v>3859</v>
      </c>
      <c r="L188" t="s">
        <v>3930</v>
      </c>
      <c r="M188" s="5" t="s">
        <v>4274</v>
      </c>
      <c r="N188" t="s">
        <v>1946</v>
      </c>
      <c r="O188" t="s">
        <v>4502</v>
      </c>
      <c r="P188" t="str">
        <f t="shared" si="8"/>
        <v>INSERT INTO MOVIES VALUES('Shutter Island','http://ia.media-imdb.com/images/M/MV5BMTMxMTIyNzMxMV5BMl5BanBnXkFtZTcwOTc4OTI3Mg@@._V1_UX182_CR0,0,182,268_AL_.jpg','19 February 2010','It\'s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','R','138','English','USA')</v>
      </c>
    </row>
    <row r="189" spans="1:16" x14ac:dyDescent="0.25">
      <c r="A189" t="s">
        <v>2924</v>
      </c>
      <c r="B189" t="str">
        <f t="shared" si="6"/>
        <v>Amores Perros</v>
      </c>
      <c r="C189" s="4" t="s">
        <v>2692</v>
      </c>
      <c r="D189" t="s">
        <v>3175</v>
      </c>
      <c r="E189" t="s">
        <v>3423</v>
      </c>
      <c r="F189" t="str">
        <f t="shared" si="7"/>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G189">
        <v>154</v>
      </c>
      <c r="H189" t="s">
        <v>3488</v>
      </c>
      <c r="I189" t="s">
        <v>3539</v>
      </c>
      <c r="J189" t="s">
        <v>3789</v>
      </c>
      <c r="K189" t="s">
        <v>3859</v>
      </c>
      <c r="L189" t="s">
        <v>4053</v>
      </c>
      <c r="M189" s="5" t="s">
        <v>4275</v>
      </c>
      <c r="N189" t="s">
        <v>1956</v>
      </c>
      <c r="O189" t="s">
        <v>4503</v>
      </c>
      <c r="P189" t="str">
        <f t="shared" si="8"/>
        <v>INSERT INTO MOVIES VALUES('Amores Perros','http://ia.media-imdb.com/images/M/MV5BMjIyNTA5MzQ5N15BMl5BanBnXkFtZTcwNjIyNTgxMQ@@._V1_UY268_CR4,0,182,268_AL_.jpg','13 April 2001','Three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','R','154','English','USA')</v>
      </c>
    </row>
    <row r="190" spans="1:16" x14ac:dyDescent="0.25">
      <c r="A190" t="s">
        <v>2925</v>
      </c>
      <c r="B190" t="str">
        <f t="shared" si="6"/>
        <v>The Grand Budapest Hotel</v>
      </c>
      <c r="C190" s="4" t="s">
        <v>2693</v>
      </c>
      <c r="D190" t="s">
        <v>3176</v>
      </c>
      <c r="E190" t="s">
        <v>3424</v>
      </c>
      <c r="F190" t="str">
        <f t="shared" si="7"/>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G190">
        <v>99</v>
      </c>
      <c r="H190" t="s">
        <v>3488</v>
      </c>
      <c r="I190" t="s">
        <v>3574</v>
      </c>
      <c r="J190" t="s">
        <v>3790</v>
      </c>
      <c r="K190" t="s">
        <v>3859</v>
      </c>
      <c r="L190" t="s">
        <v>4054</v>
      </c>
      <c r="M190" s="5" t="s">
        <v>4276</v>
      </c>
      <c r="N190" t="s">
        <v>1966</v>
      </c>
      <c r="O190" t="s">
        <v>4504</v>
      </c>
      <c r="P190" t="str">
        <f t="shared" si="8"/>
        <v>INSERT INTO MOVIES VALUES('The Grand Budapest Hotel','http://ia.media-imdb.com/images/M/MV5BMzM5NjUxOTEyMl5BMl5BanBnXkFtZTgwNjEyMDM0MDE@._V1_UX182_CR0,0,182,268_AL_.jpg','28 March 2014','GRAND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','R','99','English','USA')</v>
      </c>
    </row>
    <row r="191" spans="1:16" x14ac:dyDescent="0.25">
      <c r="A191" t="s">
        <v>2926</v>
      </c>
      <c r="B191" t="str">
        <f t="shared" si="6"/>
        <v>The Princess Bride</v>
      </c>
      <c r="C191" s="4" t="s">
        <v>2689</v>
      </c>
      <c r="D191" t="s">
        <v>3177</v>
      </c>
      <c r="E191" t="s">
        <v>3425</v>
      </c>
      <c r="F191" t="str">
        <f t="shared" si="7"/>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G191">
        <v>98</v>
      </c>
      <c r="H191" t="s">
        <v>3490</v>
      </c>
      <c r="I191" t="s">
        <v>3590</v>
      </c>
      <c r="J191" t="s">
        <v>3791</v>
      </c>
      <c r="K191" t="s">
        <v>3859</v>
      </c>
      <c r="L191" t="s">
        <v>3931</v>
      </c>
      <c r="M191" s="5" t="s">
        <v>4277</v>
      </c>
      <c r="N191" t="s">
        <v>1975</v>
      </c>
      <c r="O191" t="s">
        <v>4505</v>
      </c>
      <c r="P191" t="str">
        <f t="shared" si="8"/>
        <v>INSERT INTO MOVIES VALUES('The Princess Bride','http://ia.media-imdb.com/images/M/MV5BMTkzMDgyNjQwM15BMl5BanBnXkFtZTgwNTg2Mjc1MDE@._V1_UX182_CR0,0,182,268_AL_.jpg','9 October 1987','An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','PG','98','English','USA')</v>
      </c>
    </row>
    <row r="192" spans="1:16" x14ac:dyDescent="0.25">
      <c r="A192" t="s">
        <v>2927</v>
      </c>
      <c r="B192" t="str">
        <f t="shared" si="6"/>
        <v>Touch of Evil</v>
      </c>
      <c r="C192" s="4" t="s">
        <v>2620</v>
      </c>
      <c r="D192" t="s">
        <v>3178</v>
      </c>
      <c r="E192" t="s">
        <v>3426</v>
      </c>
      <c r="F192" t="str">
        <f t="shared" si="7"/>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G192">
        <v>95</v>
      </c>
      <c r="H192" t="s">
        <v>3489</v>
      </c>
      <c r="I192" t="s">
        <v>3591</v>
      </c>
      <c r="J192" t="s">
        <v>3792</v>
      </c>
      <c r="K192" t="s">
        <v>3861</v>
      </c>
      <c r="L192" t="s">
        <v>3932</v>
      </c>
      <c r="M192" s="5" t="s">
        <v>4278</v>
      </c>
      <c r="N192" t="s">
        <v>1985</v>
      </c>
      <c r="O192" t="s">
        <v>4506</v>
      </c>
      <c r="P192" t="str">
        <f t="shared" si="8"/>
        <v>INSERT INTO MOVIES VALUES('Touch of Evil','http://ia.media-imdb.com/images/M/MV5BMTY3NjIwMDY4M15BMl5BanBnXkFtZTgwODMwODgyMTE@._V1_UX182_CR0,0,182,268_AL_.jpg','1 May 1958','Mexican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','PG-13','95','English','UK')</v>
      </c>
    </row>
    <row r="193" spans="1:16" x14ac:dyDescent="0.25">
      <c r="A193" t="s">
        <v>2928</v>
      </c>
      <c r="B193" t="str">
        <f t="shared" si="6"/>
        <v>Million Dollar Baby</v>
      </c>
      <c r="C193" s="4" t="s">
        <v>2647</v>
      </c>
      <c r="D193" t="s">
        <v>3179</v>
      </c>
      <c r="E193" t="s">
        <v>3427</v>
      </c>
      <c r="F193" t="str">
        <f t="shared" si="7"/>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G193">
        <v>132</v>
      </c>
      <c r="H193" t="s">
        <v>3489</v>
      </c>
      <c r="I193" t="s">
        <v>3578</v>
      </c>
      <c r="J193" t="s">
        <v>3793</v>
      </c>
      <c r="K193" t="s">
        <v>3859</v>
      </c>
      <c r="L193" t="s">
        <v>3933</v>
      </c>
      <c r="M193" s="5" t="s">
        <v>4279</v>
      </c>
      <c r="N193" t="s">
        <v>1995</v>
      </c>
      <c r="O193" t="s">
        <v>4507</v>
      </c>
      <c r="P193" t="str">
        <f t="shared" si="8"/>
        <v>INSERT INTO MOVIES VALUES('Million Dollar Baby','http://ia.media-imdb.com/images/M/MV5BMTkxNzA1NDQxOV5BMl5BanBnXkFtZTcwNTkyMTIzMw@@._V1_UX182_CR0,0,182,268_AL_.jpg','28 January 2005','Wanting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','PG-13','132','English','USA')</v>
      </c>
    </row>
    <row r="194" spans="1:16" x14ac:dyDescent="0.25">
      <c r="A194" t="s">
        <v>2929</v>
      </c>
      <c r="B194" t="str">
        <f t="shared" si="6"/>
        <v>Ben-Hur</v>
      </c>
      <c r="C194" s="4" t="s">
        <v>2694</v>
      </c>
      <c r="D194" t="s">
        <v>3180</v>
      </c>
      <c r="E194" t="s">
        <v>3428</v>
      </c>
      <c r="F194" t="str">
        <f t="shared" si="7"/>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G194">
        <v>212</v>
      </c>
      <c r="H194" t="s">
        <v>3494</v>
      </c>
      <c r="I194" t="s">
        <v>3565</v>
      </c>
      <c r="J194" t="s">
        <v>3794</v>
      </c>
      <c r="K194" t="s">
        <v>3861</v>
      </c>
      <c r="L194" t="s">
        <v>3934</v>
      </c>
      <c r="M194" s="5" t="s">
        <v>4280</v>
      </c>
      <c r="N194" t="s">
        <v>2006</v>
      </c>
      <c r="O194" t="s">
        <v>4399</v>
      </c>
      <c r="P194" t="str">
        <f t="shared" si="8"/>
        <v>INSERT INTO MOVIES VALUES('Ben-Hur','http://ia.media-imdb.com/images/M/MV5BNjg2NjA3NDY2OV5BMl5BanBnXkFtZTgwNzE3NTkxMTE@._V1_UX182_CR0,0,182,268_AL_.jpg','26 December 1959','Judah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','G','212','English','UK')</v>
      </c>
    </row>
    <row r="195" spans="1:16" x14ac:dyDescent="0.25">
      <c r="A195" t="s">
        <v>2930</v>
      </c>
      <c r="B195" t="str">
        <f t="shared" ref="B195:B251" si="9">SUBSTITUTE(A195, "'", "\'")</f>
        <v>Annie Hall</v>
      </c>
      <c r="C195" s="4" t="s">
        <v>2695</v>
      </c>
      <c r="D195" t="s">
        <v>3181</v>
      </c>
      <c r="E195" t="s">
        <v>3429</v>
      </c>
      <c r="F195" t="str">
        <f t="shared" ref="F195:F251" si="10">SUBSTITUTE(E195,"'","\'")</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G195">
        <v>93</v>
      </c>
      <c r="H195" t="s">
        <v>3490</v>
      </c>
      <c r="I195" t="s">
        <v>3551</v>
      </c>
      <c r="J195" t="s">
        <v>3795</v>
      </c>
      <c r="K195" t="s">
        <v>3859</v>
      </c>
      <c r="L195" t="s">
        <v>3935</v>
      </c>
      <c r="M195" s="5" t="s">
        <v>4281</v>
      </c>
      <c r="N195" t="s">
        <v>2017</v>
      </c>
      <c r="O195" t="s">
        <v>4508</v>
      </c>
      <c r="P195" t="str">
        <f t="shared" ref="P195:P251" si="11">CONCATENATE("INSERT INTO MOVIES VALUES(","'",A195,"'",",", "'",N195,"'",",", "'",J195,"'",",", "'",F195,"'",",", "'",H195,"'",",", "'",G195,"'",",", "'","English","'",",", "'",K195,"'",")")</f>
        <v>INSERT INTO MOVIES VALUES('Annie Hall','http://ia.media-imdb.com/images/M/MV5BMTU1NDM2MjkwM15BMl5BanBnXkFtZTcwODU3OTYwNA@@._V1_UX182_CR0,0,182,268_AL_.jpg','20 April 1977','Alvy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','PG','93','English','USA')</v>
      </c>
    </row>
    <row r="196" spans="1:16" x14ac:dyDescent="0.25">
      <c r="A196" t="s">
        <v>2931</v>
      </c>
      <c r="B196" t="str">
        <f t="shared" si="9"/>
        <v>The Grapes of Wrath</v>
      </c>
      <c r="C196" s="4" t="s">
        <v>2696</v>
      </c>
      <c r="D196" t="s">
        <v>3182</v>
      </c>
      <c r="E196" t="s">
        <v>3430</v>
      </c>
      <c r="F196" t="str">
        <f t="shared" si="10"/>
        <v xml:space="preserve">Tom Joad returns to his home after a jail sentence to find his family kicked out of their farm due to foreclosure. He catches up with them on his Uncles farm, and joins them the next day as they head for California and a new life... Hopefully. </v>
      </c>
      <c r="G196">
        <v>129</v>
      </c>
      <c r="H196" t="s">
        <v>3497</v>
      </c>
      <c r="I196" t="s">
        <v>3508</v>
      </c>
      <c r="J196" t="s">
        <v>3796</v>
      </c>
      <c r="K196" t="s">
        <v>3859</v>
      </c>
      <c r="L196" t="s">
        <v>3936</v>
      </c>
      <c r="M196" s="5" t="s">
        <v>4282</v>
      </c>
      <c r="N196" t="s">
        <v>2027</v>
      </c>
      <c r="O196" t="s">
        <v>4430</v>
      </c>
      <c r="P196" t="str">
        <f t="shared" si="11"/>
        <v>INSERT INTO MOVIES VALUES('The Grapes of Wrath','http://ia.media-imdb.com/images/M/MV5BMzgzNjcxNjg2M15BMl5BanBnXkFtZTcwMjQxNDQ3Mg@@._V1_UX182_CR0,0,182,268_AL_.jpg','15 March 1940','Tom Joad returns to his home after a jail sentence to find his family kicked out of their farm due to foreclosure. He catches up with them on his Uncles farm, and joins them the next day as they head for California and a new life... Hopefully. ','Not Rated','129','English','USA')</v>
      </c>
    </row>
    <row r="197" spans="1:16" x14ac:dyDescent="0.25">
      <c r="A197" t="s">
        <v>2932</v>
      </c>
      <c r="B197" t="str">
        <f t="shared" si="9"/>
        <v>Wild Tales</v>
      </c>
      <c r="C197" s="4" t="s">
        <v>2697</v>
      </c>
      <c r="D197" t="s">
        <v>3183</v>
      </c>
      <c r="E197" t="s">
        <v>3431</v>
      </c>
      <c r="F197" t="str">
        <f t="shared" si="1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G197">
        <v>122</v>
      </c>
      <c r="H197" t="s">
        <v>3488</v>
      </c>
      <c r="I197" t="s">
        <v>3592</v>
      </c>
      <c r="J197" t="s">
        <v>3797</v>
      </c>
      <c r="K197" t="s">
        <v>3873</v>
      </c>
      <c r="L197" t="s">
        <v>2697</v>
      </c>
      <c r="M197" s="5" t="s">
        <v>4283</v>
      </c>
      <c r="N197" t="s">
        <v>2037</v>
      </c>
      <c r="O197" t="s">
        <v>4509</v>
      </c>
      <c r="P197" t="str">
        <f t="shared" si="11"/>
        <v>INSERT INTO MOVIES VALUES('Wild Tales','http://ia.media-imdb.com/images/M/MV5BNzAzMjA1ODAxOV5BMl5BanBnXkFtZTgwODg4NTQzNDE@._V1_UX182_CR0,0,182,268_AL_.jpg','21 August 2014','The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','R','122','English','Argentina')</v>
      </c>
    </row>
    <row r="198" spans="1:16" x14ac:dyDescent="0.25">
      <c r="A198" t="s">
        <v>2933</v>
      </c>
      <c r="B198" t="str">
        <f t="shared" si="9"/>
        <v>Hachi: A Dog\'s Tale</v>
      </c>
      <c r="C198" s="4" t="s">
        <v>2698</v>
      </c>
      <c r="D198" t="s">
        <v>3184</v>
      </c>
      <c r="E198" t="s">
        <v>3432</v>
      </c>
      <c r="F198" t="str">
        <f t="shared" si="1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G198">
        <v>93</v>
      </c>
      <c r="H198" t="s">
        <v>3494</v>
      </c>
      <c r="I198" t="s">
        <v>3593</v>
      </c>
      <c r="J198" t="s">
        <v>3798</v>
      </c>
      <c r="K198" t="s">
        <v>3861</v>
      </c>
      <c r="L198" t="s">
        <v>3937</v>
      </c>
      <c r="M198" s="5" t="s">
        <v>4284</v>
      </c>
      <c r="N198" t="s">
        <v>2048</v>
      </c>
      <c r="O198" t="s">
        <v>4510</v>
      </c>
      <c r="P198" t="str">
        <f t="shared" si="11"/>
        <v>INSERT INTO MOVIES VALUES('Hachi: A Dog's Tale','http://ia.media-imdb.com/images/M/MV5BMTAxMDA2MjM4NDReQTJeQWpwZ15BbWU3MDE0NTgxMTM@._V1_UY268_CR2,0,182,268_AL_.jpg','12 March 2010','In Bedridge, Professor Parker Wilson finds an abandoned dog at the train station and takes it home with the intention of returning the animal to its owner. He finds that the dog is an Akita and names it Hachiko. However, nobody claims the dog so his family decides to keep Hachi. ','G','93','English','UK')</v>
      </c>
    </row>
    <row r="199" spans="1:16" x14ac:dyDescent="0.25">
      <c r="A199" t="s">
        <v>2934</v>
      </c>
      <c r="B199" t="str">
        <f t="shared" si="9"/>
        <v>NausicaÃ¤ of the Valley of the Wind</v>
      </c>
      <c r="C199" s="4" t="s">
        <v>2599</v>
      </c>
      <c r="D199" t="s">
        <v>3185</v>
      </c>
      <c r="E199" t="s">
        <v>3433</v>
      </c>
      <c r="F199" t="str">
        <f t="shared" si="1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G199">
        <v>117</v>
      </c>
      <c r="H199" t="s">
        <v>3490</v>
      </c>
      <c r="I199" t="s">
        <v>3545</v>
      </c>
      <c r="J199" t="s">
        <v>3799</v>
      </c>
      <c r="K199" t="s">
        <v>3866</v>
      </c>
      <c r="L199" t="s">
        <v>4055</v>
      </c>
      <c r="M199" s="5" t="s">
        <v>4285</v>
      </c>
      <c r="N199" t="s">
        <v>2058</v>
      </c>
      <c r="O199" t="s">
        <v>4511</v>
      </c>
      <c r="P199" t="str">
        <f t="shared" si="11"/>
        <v>INSERT INTO MOVIES VALUES('NausicaÃ¤ of the Valley of the Wind','http://ia.media-imdb.com/images/M/MV5BMTM1NjIxNTY4OF5BMl5BanBnXkFtZTcwNDE5MDIyNw@@._V1_UY268_CR4,0,182,268_AL_.jpg','11 March 1984','An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','PG','117','English','Japan')</v>
      </c>
    </row>
    <row r="200" spans="1:16" x14ac:dyDescent="0.25">
      <c r="A200" t="s">
        <v>2935</v>
      </c>
      <c r="B200" t="str">
        <f t="shared" si="9"/>
        <v>Stalker</v>
      </c>
      <c r="C200" s="4" t="s">
        <v>2699</v>
      </c>
      <c r="D200" t="s">
        <v>3186</v>
      </c>
      <c r="E200" t="s">
        <v>3434</v>
      </c>
      <c r="F200" t="str">
        <f t="shared" si="1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G200">
        <v>163</v>
      </c>
      <c r="H200" t="s">
        <v>3497</v>
      </c>
      <c r="I200" t="s">
        <v>3533</v>
      </c>
      <c r="J200" t="s">
        <v>3800</v>
      </c>
      <c r="K200" t="s">
        <v>3874</v>
      </c>
      <c r="L200" t="s">
        <v>4056</v>
      </c>
      <c r="M200" s="5" t="s">
        <v>4286</v>
      </c>
      <c r="N200" t="s">
        <v>2070</v>
      </c>
      <c r="O200" t="s">
        <v>4512</v>
      </c>
      <c r="P200" t="str">
        <f t="shared" si="11"/>
        <v>INSERT INTO MOVIES VALUES('Stalker','http://ia.media-imdb.com/images/M/MV5BNDY2NjU0NDAxOF5BMl5BanBnXkFtZTgwNjQ4MTI2MTE@._V1_UY268_CR3,0,182,268_AL_.jpg','17 April 1980','Near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','Not Rated','163','English','Netherlands')</v>
      </c>
    </row>
    <row r="201" spans="1:16" x14ac:dyDescent="0.25">
      <c r="A201" t="s">
        <v>2936</v>
      </c>
      <c r="B201" t="str">
        <f t="shared" si="9"/>
        <v>Jurassic Park</v>
      </c>
      <c r="C201" s="4" t="s">
        <v>2581</v>
      </c>
      <c r="D201" t="s">
        <v>3187</v>
      </c>
      <c r="E201" t="s">
        <v>3435</v>
      </c>
      <c r="F201" t="str">
        <f t="shared" si="1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G201">
        <v>127</v>
      </c>
      <c r="H201" t="s">
        <v>3489</v>
      </c>
      <c r="I201" t="s">
        <v>3594</v>
      </c>
      <c r="J201" t="s">
        <v>3801</v>
      </c>
      <c r="K201" t="s">
        <v>3859</v>
      </c>
      <c r="L201" t="s">
        <v>4057</v>
      </c>
      <c r="M201" s="5" t="s">
        <v>4287</v>
      </c>
      <c r="N201" t="s">
        <v>2079</v>
      </c>
      <c r="O201" t="s">
        <v>4343</v>
      </c>
      <c r="P201" t="str">
        <f t="shared" si="11"/>
        <v>INSERT INTO MOVIES VALUES('Jurassic Park','http://ia.media-imdb.com/images/M/MV5BMjM2MDgxMDg0Nl5BMl5BanBnXkFtZTgwNTM2OTM5NDE@._V1_UX182_CR0,0,182,268_AL_.jpg','11 June 1993','Huge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','PG-13','127','English','USA')</v>
      </c>
    </row>
    <row r="202" spans="1:16" x14ac:dyDescent="0.25">
      <c r="A202" t="s">
        <v>2937</v>
      </c>
      <c r="B202" t="str">
        <f t="shared" si="9"/>
        <v>Diabolique</v>
      </c>
      <c r="C202" s="4" t="s">
        <v>2700</v>
      </c>
      <c r="D202" t="s">
        <v>3188</v>
      </c>
      <c r="E202" t="s">
        <v>3436</v>
      </c>
      <c r="F202" t="str">
        <f t="shared" si="1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G202">
        <v>116</v>
      </c>
      <c r="H202" t="s">
        <v>3491</v>
      </c>
      <c r="I202" t="s">
        <v>3595</v>
      </c>
      <c r="J202" t="s">
        <v>3802</v>
      </c>
      <c r="K202" t="s">
        <v>3859</v>
      </c>
      <c r="L202" t="s">
        <v>4058</v>
      </c>
      <c r="M202" s="5" t="s">
        <v>4288</v>
      </c>
      <c r="N202" t="s">
        <v>2090</v>
      </c>
      <c r="O202" t="s">
        <v>4513</v>
      </c>
      <c r="P202" t="str">
        <f t="shared" si="11"/>
        <v>INSERT INTO MOVIES VALUES('Diabolique','http://ia.media-imdb.com/images/M/MV5BMTcwNzc5MjI5Nl5BMl5BanBnXkFtZTYwNjIwMzc5._V1_UY268_CR4,0,182,268_AL_.jpg','21 November 1955','The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','Unrated','116','English','USA')</v>
      </c>
    </row>
    <row r="203" spans="1:16" x14ac:dyDescent="0.25">
      <c r="A203" t="s">
        <v>2938</v>
      </c>
      <c r="B203" t="str">
        <f t="shared" si="9"/>
        <v>Gandhi</v>
      </c>
      <c r="C203" s="4" t="s">
        <v>2701</v>
      </c>
      <c r="D203" t="s">
        <v>3189</v>
      </c>
      <c r="E203" t="s">
        <v>3437</v>
      </c>
      <c r="F203" t="str">
        <f t="shared" si="1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G203">
        <v>191</v>
      </c>
      <c r="H203" t="s">
        <v>3490</v>
      </c>
      <c r="I203" t="s">
        <v>3505</v>
      </c>
      <c r="J203" t="s">
        <v>3803</v>
      </c>
      <c r="K203" t="s">
        <v>3859</v>
      </c>
      <c r="L203" t="s">
        <v>4059</v>
      </c>
      <c r="M203" s="5" t="s">
        <v>4289</v>
      </c>
      <c r="N203" t="s">
        <v>2102</v>
      </c>
      <c r="O203" t="s">
        <v>4514</v>
      </c>
      <c r="P203" t="str">
        <f t="shared" si="11"/>
        <v>INSERT INTO MOVIES VALUES('Gandhi','http://ia.media-imdb.com/images/M/MV5BMTQyNTQ4MTAzNl5BMl5BanBnXkFtZTcwMjk2Njk3OA@@._V1_UX182_CR0,0,182,268_AL_.jpg','25 February 1983','In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','PG','191','English','USA')</v>
      </c>
    </row>
    <row r="204" spans="1:16" x14ac:dyDescent="0.25">
      <c r="A204" t="s">
        <v>2939</v>
      </c>
      <c r="B204" t="str">
        <f t="shared" si="9"/>
        <v>8Â½</v>
      </c>
      <c r="C204" s="4" t="s">
        <v>2702</v>
      </c>
      <c r="D204" t="s">
        <v>3190</v>
      </c>
      <c r="E204" t="s">
        <v>3438</v>
      </c>
      <c r="F204" t="str">
        <f t="shared" si="1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G204">
        <v>138</v>
      </c>
      <c r="H204" t="s">
        <v>3497</v>
      </c>
      <c r="I204" t="s">
        <v>3575</v>
      </c>
      <c r="J204" t="s">
        <v>3804</v>
      </c>
      <c r="K204" t="s">
        <v>3859</v>
      </c>
      <c r="L204" t="s">
        <v>4060</v>
      </c>
      <c r="M204" s="5" t="s">
        <v>4290</v>
      </c>
      <c r="N204" t="s">
        <v>2112</v>
      </c>
      <c r="O204" t="s">
        <v>4515</v>
      </c>
      <c r="P204" t="str">
        <f t="shared" si="11"/>
        <v>INSERT INTO MOVIES VALUES('8Â½','http://ia.media-imdb.com/images/M/MV5BMTQ4MTA0NjEzMF5BMl5BanBnXkFtZTgwMDg4NDYxMzE@._V1_UY268_CR5,0,182,268_AL_.jpg','25 June 1963','Guido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','Not Rated','138','English','USA')</v>
      </c>
    </row>
    <row r="205" spans="1:16" x14ac:dyDescent="0.25">
      <c r="A205" t="s">
        <v>2940</v>
      </c>
      <c r="B205" t="str">
        <f t="shared" si="9"/>
        <v>The Bourne Ultimatum</v>
      </c>
      <c r="C205" s="4" t="s">
        <v>2703</v>
      </c>
      <c r="D205" t="s">
        <v>3191</v>
      </c>
      <c r="E205" t="s">
        <v>3439</v>
      </c>
      <c r="F205" t="str">
        <f t="shared" si="1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G205">
        <v>115</v>
      </c>
      <c r="H205" t="s">
        <v>3489</v>
      </c>
      <c r="I205" t="s">
        <v>3543</v>
      </c>
      <c r="J205" t="s">
        <v>3805</v>
      </c>
      <c r="K205" t="s">
        <v>3859</v>
      </c>
      <c r="L205" t="s">
        <v>4061</v>
      </c>
      <c r="M205" s="5" t="s">
        <v>4291</v>
      </c>
      <c r="N205" t="s">
        <v>2123</v>
      </c>
      <c r="O205" t="s">
        <v>4516</v>
      </c>
      <c r="P205" t="str">
        <f t="shared" si="11"/>
        <v>INSERT INTO MOVIES VALUES('The Bourne Ultimatum','http://ia.media-imdb.com/images/M/MV5BMTgzNjMwOTM3N15BMl5BanBnXkFtZTcwMzA5MDY0MQ@@._V1_UX182_CR0,0,182,268_AL_.jpg','3 August 2007','Bourne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','PG-13','115','English','USA')</v>
      </c>
    </row>
    <row r="206" spans="1:16" x14ac:dyDescent="0.25">
      <c r="A206" t="s">
        <v>2941</v>
      </c>
      <c r="B206" t="str">
        <f t="shared" si="9"/>
        <v>Donnie Darko</v>
      </c>
      <c r="C206" s="4" t="s">
        <v>2704</v>
      </c>
      <c r="D206" t="s">
        <v>3192</v>
      </c>
      <c r="E206" t="s">
        <v>3440</v>
      </c>
      <c r="F206" t="str">
        <f t="shared" si="1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G206">
        <v>113</v>
      </c>
      <c r="H206" t="s">
        <v>3488</v>
      </c>
      <c r="I206" t="s">
        <v>3596</v>
      </c>
      <c r="J206" t="s">
        <v>3806</v>
      </c>
      <c r="K206" t="s">
        <v>3859</v>
      </c>
      <c r="L206" t="s">
        <v>2704</v>
      </c>
      <c r="M206" s="5" t="s">
        <v>4292</v>
      </c>
      <c r="N206" t="s">
        <v>2133</v>
      </c>
      <c r="O206" t="s">
        <v>4517</v>
      </c>
      <c r="P206" t="str">
        <f t="shared" si="11"/>
        <v>INSERT INTO MOVIES VALUES('Donnie Darko','http://ia.media-imdb.com/images/M/MV5BMTczMzE4Nzk3N15BMl5BanBnXkFtZTcwNDg5Mjc4NA@@._V1_UX182_CR0,0,182,268_AL_.jpg','26 October 2001','Donnie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','R','113','English','USA')</v>
      </c>
    </row>
    <row r="207" spans="1:16" x14ac:dyDescent="0.25">
      <c r="A207" t="s">
        <v>2942</v>
      </c>
      <c r="B207" t="str">
        <f t="shared" si="9"/>
        <v>Before Sunrise</v>
      </c>
      <c r="C207" s="4" t="s">
        <v>2705</v>
      </c>
      <c r="D207" t="s">
        <v>3193</v>
      </c>
      <c r="E207" t="s">
        <v>3441</v>
      </c>
      <c r="F207" t="str">
        <f t="shared" si="1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G207">
        <v>105</v>
      </c>
      <c r="H207" t="s">
        <v>3488</v>
      </c>
      <c r="I207" t="s">
        <v>3510</v>
      </c>
      <c r="J207" t="s">
        <v>3807</v>
      </c>
      <c r="K207" t="s">
        <v>3859</v>
      </c>
      <c r="L207" t="s">
        <v>3938</v>
      </c>
      <c r="M207" s="5" t="s">
        <v>4293</v>
      </c>
      <c r="N207" t="s">
        <v>2143</v>
      </c>
      <c r="O207" t="s">
        <v>4518</v>
      </c>
      <c r="P207" t="str">
        <f t="shared" si="11"/>
        <v>INSERT INTO MOVIES VALUES('Before Sunrise','http://ia.media-imdb.com/images/M/MV5BMTQyMTM3MTQxMl5BMl5BanBnXkFtZTcwMDAzNjQ4Mg@@._V1_UY268_CR1,0,182,268_AL_.jpg','27 January 1995','American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','R','105','English','USA')</v>
      </c>
    </row>
    <row r="208" spans="1:16" x14ac:dyDescent="0.25">
      <c r="A208" t="s">
        <v>2943</v>
      </c>
      <c r="B208" t="str">
        <f t="shared" si="9"/>
        <v>The Wizard of Oz</v>
      </c>
      <c r="C208" s="4" t="s">
        <v>2735</v>
      </c>
      <c r="D208" t="s">
        <v>3194</v>
      </c>
      <c r="E208" t="s">
        <v>3442</v>
      </c>
      <c r="F208" t="str">
        <f t="shared" si="1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G208">
        <v>102</v>
      </c>
      <c r="H208" t="s">
        <v>3492</v>
      </c>
      <c r="I208" t="s">
        <v>3597</v>
      </c>
      <c r="J208" t="s">
        <v>3808</v>
      </c>
      <c r="K208" t="s">
        <v>3859</v>
      </c>
      <c r="L208" t="s">
        <v>4062</v>
      </c>
      <c r="M208" s="5" t="s">
        <v>4294</v>
      </c>
      <c r="N208" t="s">
        <v>2153</v>
      </c>
      <c r="O208" t="s">
        <v>4399</v>
      </c>
      <c r="P208" t="str">
        <f t="shared" si="11"/>
        <v>INSERT INTO MOVIES VALUES('The Wizard of Oz','http://ia.media-imdb.com/images/M/MV5BMTU0MTA2OTIwNF5BMl5BanBnXkFtZTcwMzA0Njk3OA@@._V1_UY268_CR8,0,182,268_AL_.jpg','25 August 1939','In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','Passed','102','English','USA')</v>
      </c>
    </row>
    <row r="209" spans="1:16" x14ac:dyDescent="0.25">
      <c r="A209" t="s">
        <v>2944</v>
      </c>
      <c r="B209" t="str">
        <f t="shared" si="9"/>
        <v>The Best Years of Our Lives</v>
      </c>
      <c r="C209" s="4" t="s">
        <v>2694</v>
      </c>
      <c r="D209" t="s">
        <v>3195</v>
      </c>
      <c r="E209" t="s">
        <v>3443</v>
      </c>
      <c r="F209" t="str">
        <f t="shared" si="1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G209">
        <v>172</v>
      </c>
      <c r="H209" t="s">
        <v>3497</v>
      </c>
      <c r="I209" t="s">
        <v>3521</v>
      </c>
      <c r="J209" t="s">
        <v>3809</v>
      </c>
      <c r="K209" t="s">
        <v>3873</v>
      </c>
      <c r="L209" t="s">
        <v>3939</v>
      </c>
      <c r="M209" s="5" t="s">
        <v>4295</v>
      </c>
      <c r="N209" t="s">
        <v>2162</v>
      </c>
      <c r="O209" t="s">
        <v>4519</v>
      </c>
      <c r="P209" t="str">
        <f t="shared" si="11"/>
        <v>INSERT INTO MOVIES VALUES('The Best Years of Our Lives','http://ia.media-imdb.com/images/M/MV5BMTk1NTAxNzg3Nl5BMl5BanBnXkFtZTcwNjU4OTQwNw@@._V1_UX182_CR0,0,182,268_AL_.jpg','17 June 1947','The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','Not Rated','172','English','Argentina')</v>
      </c>
    </row>
    <row r="210" spans="1:16" x14ac:dyDescent="0.25">
      <c r="A210" t="s">
        <v>2945</v>
      </c>
      <c r="B210" t="str">
        <f t="shared" si="9"/>
        <v>Rocky</v>
      </c>
      <c r="C210" s="4" t="s">
        <v>2706</v>
      </c>
      <c r="D210" t="s">
        <v>3196</v>
      </c>
      <c r="E210" t="s">
        <v>3444</v>
      </c>
      <c r="F210" t="str">
        <f t="shared" si="1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G210">
        <v>120</v>
      </c>
      <c r="H210" t="s">
        <v>3490</v>
      </c>
      <c r="I210" t="s">
        <v>3578</v>
      </c>
      <c r="J210" t="s">
        <v>3810</v>
      </c>
      <c r="K210" t="s">
        <v>3859</v>
      </c>
      <c r="L210" t="s">
        <v>4063</v>
      </c>
      <c r="M210" s="5" t="s">
        <v>4296</v>
      </c>
      <c r="N210" t="s">
        <v>2172</v>
      </c>
      <c r="O210" t="s">
        <v>4520</v>
      </c>
      <c r="P210" t="str">
        <f t="shared" si="11"/>
        <v>INSERT INTO MOVIES VALUES('Rocky','http://ia.media-imdb.com/images/M/MV5BMTY5MDMzODUyOF5BMl5BanBnXkFtZTcwMTQ3NTMyNA@@._V1_UX182_CR0,0,182,268_AL_.jpg','3 December 1976','Rocky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','PG','120','English','USA')</v>
      </c>
    </row>
    <row r="211" spans="1:16" x14ac:dyDescent="0.25">
      <c r="A211" t="s">
        <v>2946</v>
      </c>
      <c r="B211" t="str">
        <f t="shared" si="9"/>
        <v>Memories of Murder</v>
      </c>
      <c r="C211" s="4" t="s">
        <v>2707</v>
      </c>
      <c r="D211" t="s">
        <v>3197</v>
      </c>
      <c r="E211" t="s">
        <v>3445</v>
      </c>
      <c r="F211" t="str">
        <f t="shared" si="1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G211">
        <v>131</v>
      </c>
      <c r="H211" t="s">
        <v>3491</v>
      </c>
      <c r="I211" t="s">
        <v>3514</v>
      </c>
      <c r="J211" t="s">
        <v>3811</v>
      </c>
      <c r="K211" t="s">
        <v>3867</v>
      </c>
      <c r="L211" t="s">
        <v>4064</v>
      </c>
      <c r="M211" s="5" t="s">
        <v>4297</v>
      </c>
      <c r="N211" t="s">
        <v>2182</v>
      </c>
      <c r="O211" t="s">
        <v>4521</v>
      </c>
      <c r="P211" t="str">
        <f t="shared" si="11"/>
        <v>INSERT INTO MOVIES VALUES('Memories of Murder','http://ia.media-imdb.com/images/M/MV5BMTI5OTA5MTI3OF5BMl5BanBnXkFtZTcwMjQyNzYzMQ@@._V1_UY268_CR2,0,182,268_AL_.jpg','2 May 2003','In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','Unrated','131','English','SouthKorea')</v>
      </c>
    </row>
    <row r="212" spans="1:16" x14ac:dyDescent="0.25">
      <c r="A212" t="s">
        <v>2947</v>
      </c>
      <c r="B212" t="str">
        <f t="shared" si="9"/>
        <v>Sin City</v>
      </c>
      <c r="C212" s="4" t="s">
        <v>2734</v>
      </c>
      <c r="D212" t="s">
        <v>3198</v>
      </c>
      <c r="E212" t="s">
        <v>3446</v>
      </c>
      <c r="F212" t="str">
        <f t="shared" si="1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G212">
        <v>124</v>
      </c>
      <c r="H212" t="s">
        <v>3488</v>
      </c>
      <c r="I212" t="s">
        <v>3552</v>
      </c>
      <c r="J212" t="s">
        <v>3812</v>
      </c>
      <c r="K212" t="s">
        <v>3859</v>
      </c>
      <c r="L212" t="s">
        <v>4065</v>
      </c>
      <c r="M212" s="5" t="s">
        <v>4298</v>
      </c>
      <c r="N212" t="s">
        <v>2192</v>
      </c>
      <c r="O212" t="s">
        <v>4522</v>
      </c>
      <c r="P212" t="str">
        <f t="shared" si="11"/>
        <v>INSERT INTO MOVIES VALUES('Sin City','http://ia.media-imdb.com/images/M/MV5BMTI2NjUyMDUyMV5BMl5BanBnXkFtZTcwMzU0OTkyMQ@@._V1_UY268_CR3,0,182,268_AL_.jpg','1 April 2005','Four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','R','124','English','USA')</v>
      </c>
    </row>
    <row r="213" spans="1:16" x14ac:dyDescent="0.25">
      <c r="A213" t="s">
        <v>2948</v>
      </c>
      <c r="B213" t="str">
        <f t="shared" si="9"/>
        <v>The Truman Show</v>
      </c>
      <c r="C213" s="4" t="s">
        <v>2708</v>
      </c>
      <c r="D213" t="s">
        <v>3199</v>
      </c>
      <c r="E213" t="s">
        <v>3447</v>
      </c>
      <c r="F213" t="str">
        <f t="shared" si="1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G213">
        <v>103</v>
      </c>
      <c r="H213" t="s">
        <v>3490</v>
      </c>
      <c r="I213" t="s">
        <v>3508</v>
      </c>
      <c r="J213" t="s">
        <v>3813</v>
      </c>
      <c r="K213" t="s">
        <v>3859</v>
      </c>
      <c r="L213" t="s">
        <v>4066</v>
      </c>
      <c r="M213" s="5" t="s">
        <v>4299</v>
      </c>
      <c r="N213" t="s">
        <v>2202</v>
      </c>
      <c r="O213" t="s">
        <v>4523</v>
      </c>
      <c r="P213" t="str">
        <f t="shared" si="11"/>
        <v>INSERT INTO MOVIES VALUES('The Truman Show','http://ia.media-imdb.com/images/M/MV5BMTg4NTU3NTAyMF5BMl5BanBnXkFtZTgwNjYwNzc3NjE@._V1_UX182_CR0,0,182,268_AL_.jpg','5 June 1998','In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','PG','103','English','USA')</v>
      </c>
    </row>
    <row r="214" spans="1:16" x14ac:dyDescent="0.25">
      <c r="A214" t="s">
        <v>2949</v>
      </c>
      <c r="B214" t="str">
        <f t="shared" si="9"/>
        <v>The Terminator</v>
      </c>
      <c r="C214" s="4" t="s">
        <v>2606</v>
      </c>
      <c r="D214" t="s">
        <v>3200</v>
      </c>
      <c r="E214" t="s">
        <v>3448</v>
      </c>
      <c r="F214" t="str">
        <f t="shared" si="1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G214">
        <v>107</v>
      </c>
      <c r="H214" t="s">
        <v>3488</v>
      </c>
      <c r="I214" t="s">
        <v>3513</v>
      </c>
      <c r="J214" t="s">
        <v>3814</v>
      </c>
      <c r="K214" t="s">
        <v>3859</v>
      </c>
      <c r="L214" t="s">
        <v>4067</v>
      </c>
      <c r="M214" s="5" t="s">
        <v>4300</v>
      </c>
      <c r="N214" t="s">
        <v>2211</v>
      </c>
      <c r="O214" t="s">
        <v>4524</v>
      </c>
      <c r="P214" t="str">
        <f t="shared" si="11"/>
        <v>INSERT INTO MOVIES VALUES('The Terminator','http://ia.media-imdb.com/images/M/MV5BODE1MDczNTUxOV5BMl5BanBnXkFtZTcwMTA0NDQyNA@@._V1_UX182_CR0,0,182,268_AL_.jpg','26 October 1984','A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','R','107','English','USA')</v>
      </c>
    </row>
    <row r="215" spans="1:16" x14ac:dyDescent="0.25">
      <c r="A215" t="s">
        <v>2950</v>
      </c>
      <c r="B215" t="str">
        <f t="shared" si="9"/>
        <v>Twelve Monkeys</v>
      </c>
      <c r="C215" s="4" t="s">
        <v>2709</v>
      </c>
      <c r="D215" t="s">
        <v>3201</v>
      </c>
      <c r="E215" t="s">
        <v>3449</v>
      </c>
      <c r="F215" t="str">
        <f t="shared" si="1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G215">
        <v>129</v>
      </c>
      <c r="H215" t="s">
        <v>3488</v>
      </c>
      <c r="I215" t="s">
        <v>3598</v>
      </c>
      <c r="J215" t="s">
        <v>3815</v>
      </c>
      <c r="K215" t="s">
        <v>3859</v>
      </c>
      <c r="L215" t="s">
        <v>4068</v>
      </c>
      <c r="M215" s="5" t="s">
        <v>4301</v>
      </c>
      <c r="N215" t="s">
        <v>2221</v>
      </c>
      <c r="O215" t="s">
        <v>4525</v>
      </c>
      <c r="P215" t="str">
        <f t="shared" si="11"/>
        <v>INSERT INTO MOVIES VALUES('Twelve Monkeys','http://ia.media-imdb.com/images/M/MV5BMjI4MDIxNjk2Ml5BMl5BanBnXkFtZTcwMTA3Njk3OA@@._V1_UY268_CR9,0,182,268_AL_.jpg','5 January 1996','An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','R','129','English','USA')</v>
      </c>
    </row>
    <row r="216" spans="1:16" x14ac:dyDescent="0.25">
      <c r="A216" t="s">
        <v>2951</v>
      </c>
      <c r="B216" t="str">
        <f t="shared" si="9"/>
        <v>Strangers on a Train</v>
      </c>
      <c r="C216" s="4" t="s">
        <v>2603</v>
      </c>
      <c r="D216" t="s">
        <v>3202</v>
      </c>
      <c r="E216" t="s">
        <v>3450</v>
      </c>
      <c r="F216" t="str">
        <f t="shared" si="1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G216">
        <v>101</v>
      </c>
      <c r="H216" t="s">
        <v>3493</v>
      </c>
      <c r="I216" t="s">
        <v>3591</v>
      </c>
      <c r="J216" t="s">
        <v>3816</v>
      </c>
      <c r="K216" t="s">
        <v>3859</v>
      </c>
      <c r="L216" t="s">
        <v>4069</v>
      </c>
      <c r="M216" s="5" t="s">
        <v>4302</v>
      </c>
      <c r="N216" t="s">
        <v>2231</v>
      </c>
      <c r="O216" t="s">
        <v>4352</v>
      </c>
      <c r="P216" t="str">
        <f t="shared" si="11"/>
        <v>INSERT INTO MOVIES VALUES('Strangers on a Train','http://ia.media-imdb.com/images/M/MV5BMTcwNzk0MTQxMF5BMl5BanBnXkFtZTcwNjM5NTIwNA@@._V1_UX182_CR0,0,182,268_AL_.jpg','30 June 1951','Bruno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','Approved','101','English','USA')</v>
      </c>
    </row>
    <row r="217" spans="1:16" x14ac:dyDescent="0.25">
      <c r="A217" t="s">
        <v>2952</v>
      </c>
      <c r="B217" t="str">
        <f t="shared" si="9"/>
        <v>Monsters, Inc.</v>
      </c>
      <c r="C217" s="4" t="s">
        <v>2733</v>
      </c>
      <c r="D217" t="s">
        <v>3203</v>
      </c>
      <c r="E217" t="s">
        <v>3451</v>
      </c>
      <c r="F217" t="str">
        <f t="shared" si="1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G217">
        <v>92</v>
      </c>
      <c r="H217" t="s">
        <v>3494</v>
      </c>
      <c r="I217" t="s">
        <v>3554</v>
      </c>
      <c r="J217" t="s">
        <v>3817</v>
      </c>
      <c r="K217" t="s">
        <v>3859</v>
      </c>
      <c r="L217" t="s">
        <v>4070</v>
      </c>
      <c r="M217" s="5" t="s">
        <v>4303</v>
      </c>
      <c r="N217" t="s">
        <v>2241</v>
      </c>
      <c r="O217" t="s">
        <v>4393</v>
      </c>
      <c r="P217" t="str">
        <f t="shared" si="11"/>
        <v>INSERT INTO MOVIES VALUES('Monsters, Inc.','http://ia.media-imdb.com/images/M/MV5BMTY1NTI0ODUyOF5BMl5BanBnXkFtZTgwNTEyNjQ0MDE@._V1_UX182_CR0,0,182,268_AL_.jpg','2 November 2001','A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','G','92','English','USA')</v>
      </c>
    </row>
    <row r="218" spans="1:16" x14ac:dyDescent="0.25">
      <c r="A218" t="s">
        <v>2953</v>
      </c>
      <c r="B218" t="str">
        <f t="shared" si="9"/>
        <v>Groundhog Day</v>
      </c>
      <c r="C218" s="4" t="s">
        <v>2710</v>
      </c>
      <c r="D218" t="s">
        <v>3204</v>
      </c>
      <c r="E218" t="s">
        <v>3452</v>
      </c>
      <c r="F218" t="str">
        <f t="shared" si="1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G218">
        <v>101</v>
      </c>
      <c r="H218" t="s">
        <v>3490</v>
      </c>
      <c r="I218" t="s">
        <v>3599</v>
      </c>
      <c r="J218" t="s">
        <v>3818</v>
      </c>
      <c r="K218" t="s">
        <v>3859</v>
      </c>
      <c r="L218" t="s">
        <v>4071</v>
      </c>
      <c r="M218" s="5" t="s">
        <v>4304</v>
      </c>
      <c r="N218" t="s">
        <v>2250</v>
      </c>
      <c r="O218" t="s">
        <v>4452</v>
      </c>
      <c r="P218" t="str">
        <f t="shared" si="11"/>
        <v>INSERT INTO MOVIES VALUES('Groundhog Day','http://ia.media-imdb.com/images/M/MV5BMTU0MzQyNTExMV5BMl5BanBnXkFtZTgwMjA0Njk1MDE@._V1_UX182_CR0,0,182,268_AL_.jpg','12 February 1993','A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','PG','101','English','USA')</v>
      </c>
    </row>
    <row r="219" spans="1:16" x14ac:dyDescent="0.25">
      <c r="A219" t="s">
        <v>2954</v>
      </c>
      <c r="B219" t="str">
        <f t="shared" si="9"/>
        <v>Harry Potter and the Deathly Hallows: Part 2</v>
      </c>
      <c r="C219" s="4" t="s">
        <v>2711</v>
      </c>
      <c r="D219" t="s">
        <v>3205</v>
      </c>
      <c r="E219" t="s">
        <v>3453</v>
      </c>
      <c r="F219" t="str">
        <f t="shared" si="1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G219">
        <v>130</v>
      </c>
      <c r="H219" t="s">
        <v>3489</v>
      </c>
      <c r="I219" t="s">
        <v>3506</v>
      </c>
      <c r="J219" t="s">
        <v>3819</v>
      </c>
      <c r="K219" t="s">
        <v>3859</v>
      </c>
      <c r="L219" t="s">
        <v>3940</v>
      </c>
      <c r="M219" s="5" t="s">
        <v>4305</v>
      </c>
      <c r="N219" t="s">
        <v>2261</v>
      </c>
      <c r="O219" t="s">
        <v>4526</v>
      </c>
      <c r="P219" t="str">
        <f t="shared" si="11"/>
        <v>INSERT INTO MOVIES VALUES('Harry Potter and the Deathly Hallows: Part 2','http://ia.media-imdb.com/images/M/MV5BMTY2MTk3MDQ1N15BMl5BanBnXkFtZTcwMzI4NzA2NQ@@._V1_UX182_CR0,0,182,268_AL_.jpg','15 July 2011','Harry,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','PG-13','130','English','USA')</v>
      </c>
    </row>
    <row r="220" spans="1:16" x14ac:dyDescent="0.25">
      <c r="A220" t="s">
        <v>2955</v>
      </c>
      <c r="B220" t="str">
        <f t="shared" si="9"/>
        <v>The Martian</v>
      </c>
      <c r="C220" s="4" t="s">
        <v>2609</v>
      </c>
      <c r="D220" t="s">
        <v>3206</v>
      </c>
      <c r="E220" t="s">
        <v>3454</v>
      </c>
      <c r="F220" t="str">
        <f t="shared" si="1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G220">
        <v>144</v>
      </c>
      <c r="H220" t="s">
        <v>3489</v>
      </c>
      <c r="I220" t="s">
        <v>3520</v>
      </c>
      <c r="J220" t="s">
        <v>3820</v>
      </c>
      <c r="K220" t="s">
        <v>3859</v>
      </c>
      <c r="L220" t="s">
        <v>3941</v>
      </c>
      <c r="M220" s="5" t="s">
        <v>4306</v>
      </c>
      <c r="N220" t="s">
        <v>2271</v>
      </c>
      <c r="O220" t="s">
        <v>4527</v>
      </c>
      <c r="P220" t="str">
        <f t="shared" si="11"/>
        <v>INSERT INTO MOVIES VALUES('The Martian','http://ia.media-imdb.com/images/M/MV5BMTc2MTQ3MDA1Nl5BMl5BanBnXkFtZTgwODA3OTI4NjE@._V1_UX182_CR0,0,182,268_AL_.jpg','2 October 2015','During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','PG-13','144','English','USA')</v>
      </c>
    </row>
    <row r="221" spans="1:16" x14ac:dyDescent="0.25">
      <c r="A221" t="s">
        <v>2956</v>
      </c>
      <c r="B221" t="str">
        <f t="shared" si="9"/>
        <v>Infernal Affairs</v>
      </c>
      <c r="C221" s="4" t="s">
        <v>2712</v>
      </c>
      <c r="D221" t="s">
        <v>3207</v>
      </c>
      <c r="E221" t="s">
        <v>3455</v>
      </c>
      <c r="F221" t="str">
        <f t="shared" si="1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G221">
        <v>101</v>
      </c>
      <c r="H221" t="s">
        <v>3488</v>
      </c>
      <c r="I221" t="s">
        <v>3600</v>
      </c>
      <c r="J221" t="s">
        <v>3821</v>
      </c>
      <c r="K221" t="s">
        <v>3875</v>
      </c>
      <c r="L221" t="s">
        <v>3942</v>
      </c>
      <c r="M221" s="5" t="s">
        <v>4307</v>
      </c>
      <c r="N221" t="s">
        <v>2281</v>
      </c>
      <c r="O221" t="s">
        <v>4528</v>
      </c>
      <c r="P221" t="str">
        <f t="shared" si="11"/>
        <v>INSERT INTO MOVIES VALUES('Infernal Affairs','http://ia.media-imdb.com/images/M/MV5BMTc0Mjg2OTY3OV5BMl5BanBnXkFtZTcwNDA3Njk3OA@@._V1_UY268_CR9,0,182,268_AL_.jpg','12 December 2002','Chan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','R','101','English','HongKong')</v>
      </c>
    </row>
    <row r="222" spans="1:16" x14ac:dyDescent="0.25">
      <c r="A222" t="s">
        <v>2957</v>
      </c>
      <c r="B222" t="str">
        <f t="shared" si="9"/>
        <v>Jaws</v>
      </c>
      <c r="C222" s="4" t="s">
        <v>2581</v>
      </c>
      <c r="D222" t="s">
        <v>3208</v>
      </c>
      <c r="E222" t="s">
        <v>3456</v>
      </c>
      <c r="F222" t="str">
        <f t="shared" si="1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G222">
        <v>124</v>
      </c>
      <c r="H222" t="s">
        <v>3490</v>
      </c>
      <c r="I222" t="s">
        <v>3550</v>
      </c>
      <c r="J222" t="s">
        <v>3822</v>
      </c>
      <c r="K222" t="s">
        <v>3859</v>
      </c>
      <c r="L222" t="s">
        <v>4072</v>
      </c>
      <c r="M222" s="5" t="s">
        <v>4308</v>
      </c>
      <c r="N222" t="s">
        <v>2291</v>
      </c>
      <c r="O222" t="s">
        <v>4418</v>
      </c>
      <c r="P222" t="str">
        <f t="shared" si="11"/>
        <v>INSERT INTO MOVIES VALUES('Jaws','http://ia.media-imdb.com/images/M/MV5BNDcxODkyMjY4MF5BMl5BanBnXkFtZTgwOTk5NTc5MDE@._V1_UX182_CR0,0,182,268_AL_.jpg','20 June 1975','It\'s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','PG','124','English','USA')</v>
      </c>
    </row>
    <row r="223" spans="1:16" x14ac:dyDescent="0.25">
      <c r="A223" t="s">
        <v>2958</v>
      </c>
      <c r="B223" t="str">
        <f t="shared" si="9"/>
        <v>The Battle of Algiers</v>
      </c>
      <c r="C223" s="4" t="s">
        <v>2713</v>
      </c>
      <c r="D223" t="s">
        <v>3209</v>
      </c>
      <c r="E223" t="s">
        <v>3457</v>
      </c>
      <c r="F223" t="str">
        <f t="shared" si="1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G223">
        <v>121</v>
      </c>
      <c r="H223" t="s">
        <v>3497</v>
      </c>
      <c r="I223" t="s">
        <v>3532</v>
      </c>
      <c r="J223" t="s">
        <v>3823</v>
      </c>
      <c r="K223" t="s">
        <v>3859</v>
      </c>
      <c r="L223" t="s">
        <v>4073</v>
      </c>
      <c r="M223" s="5" t="s">
        <v>4309</v>
      </c>
      <c r="N223" t="s">
        <v>2301</v>
      </c>
      <c r="O223" t="s">
        <v>4529</v>
      </c>
      <c r="P223" t="str">
        <f t="shared" si="11"/>
        <v>INSERT INTO MOVIES VALUES('The Battle of Algiers','http://ia.media-imdb.com/images/M/MV5BMTIzMjI1OTQxNV5BMl5BanBnXkFtZTcwMzc3NTYyMQ@@._V1_UY268_CR14,0,182,268_AL_.jpg','20 September 1967','A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','Not Rated','121','English','USA')</v>
      </c>
    </row>
    <row r="224" spans="1:16" x14ac:dyDescent="0.25">
      <c r="A224" t="s">
        <v>2959</v>
      </c>
      <c r="B224" t="str">
        <f t="shared" si="9"/>
        <v>Barry Lyndon</v>
      </c>
      <c r="C224" s="4" t="s">
        <v>2611</v>
      </c>
      <c r="D224" t="s">
        <v>3210</v>
      </c>
      <c r="E224" t="s">
        <v>3458</v>
      </c>
      <c r="F224" t="str">
        <f t="shared" si="1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G224">
        <v>184</v>
      </c>
      <c r="H224" t="s">
        <v>3490</v>
      </c>
      <c r="I224" t="s">
        <v>3570</v>
      </c>
      <c r="J224" t="s">
        <v>3824</v>
      </c>
      <c r="K224" t="s">
        <v>3859</v>
      </c>
      <c r="L224" t="s">
        <v>3943</v>
      </c>
      <c r="M224" s="5" t="s">
        <v>4310</v>
      </c>
      <c r="N224" t="s">
        <v>2310</v>
      </c>
      <c r="O224" t="s">
        <v>4530</v>
      </c>
      <c r="P224" t="str">
        <f t="shared" si="11"/>
        <v>INSERT INTO MOVIES VALUES('Barry Lyndon','http://ia.media-imdb.com/images/M/MV5BMTczNzkyMjQ4N15BMl5BanBnXkFtZTcwOTQ2NjU4Mw@@._V1_UX182_CR0,0,182,268_AL_.jpg','18 December 1975','In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','PG','184','English','USA')</v>
      </c>
    </row>
    <row r="225" spans="1:16" x14ac:dyDescent="0.25">
      <c r="A225" t="s">
        <v>2960</v>
      </c>
      <c r="B225" t="str">
        <f t="shared" si="9"/>
        <v>La Haine</v>
      </c>
      <c r="C225" s="4" t="s">
        <v>2714</v>
      </c>
      <c r="D225" t="s">
        <v>3211</v>
      </c>
      <c r="E225" t="s">
        <v>3459</v>
      </c>
      <c r="F225" t="str">
        <f t="shared" si="1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G225">
        <v>98</v>
      </c>
      <c r="H225" t="s">
        <v>3497</v>
      </c>
      <c r="I225" t="s">
        <v>3503</v>
      </c>
      <c r="J225" t="s">
        <v>3825</v>
      </c>
      <c r="K225" t="s">
        <v>3859</v>
      </c>
      <c r="L225" t="s">
        <v>2714</v>
      </c>
      <c r="M225" s="5" t="s">
        <v>4311</v>
      </c>
      <c r="N225" t="s">
        <v>2321</v>
      </c>
      <c r="O225" t="s">
        <v>4531</v>
      </c>
      <c r="P225" t="str">
        <f t="shared" si="11"/>
        <v>INSERT INTO MOVIES VALUES('La Haine','http://ia.media-imdb.com/images/M/MV5BMTY3OTAyOTMyM15BMl5BanBnXkFtZTcwNTMxMTI0MQ@@._V1_UY268_CR4,0,182,268_AL_.jpg','23 February 1996','The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','Not Rated','98','English','USA')</v>
      </c>
    </row>
    <row r="226" spans="1:16" x14ac:dyDescent="0.25">
      <c r="A226" t="s">
        <v>2961</v>
      </c>
      <c r="B226" t="str">
        <f t="shared" si="9"/>
        <v>Dog Day Afternoon</v>
      </c>
      <c r="C226" s="4" t="s">
        <v>2583</v>
      </c>
      <c r="D226" t="s">
        <v>3212</v>
      </c>
      <c r="E226" t="s">
        <v>3460</v>
      </c>
      <c r="F226" t="str">
        <f t="shared" si="1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G226">
        <v>125</v>
      </c>
      <c r="H226" t="s">
        <v>3488</v>
      </c>
      <c r="I226" t="s">
        <v>3503</v>
      </c>
      <c r="J226" t="s">
        <v>3826</v>
      </c>
      <c r="K226" t="s">
        <v>3859</v>
      </c>
      <c r="L226" t="s">
        <v>4074</v>
      </c>
      <c r="M226" s="5" t="s">
        <v>4312</v>
      </c>
      <c r="N226" t="s">
        <v>2330</v>
      </c>
      <c r="O226" t="s">
        <v>4532</v>
      </c>
      <c r="P226" t="str">
        <f t="shared" si="11"/>
        <v>INSERT INTO MOVIES VALUES('Dog Day Afternoon','http://ia.media-imdb.com/images/M/MV5BMTQyNjQ5NjczM15BMl5BanBnXkFtZTYwNDA4MTk4._V1_UY268_CR1,0,182,268_AL_.jpg','21 September 1975','Based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','R','125','English','USA')</v>
      </c>
    </row>
    <row r="227" spans="1:16" x14ac:dyDescent="0.25">
      <c r="A227" t="s">
        <v>2962</v>
      </c>
      <c r="B227" t="str">
        <f t="shared" si="9"/>
        <v>Fanny and Alexander</v>
      </c>
      <c r="C227" s="4" t="s">
        <v>2660</v>
      </c>
      <c r="D227" t="s">
        <v>3213</v>
      </c>
      <c r="E227" t="s">
        <v>3461</v>
      </c>
      <c r="F227" t="str">
        <f t="shared" si="1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G227">
        <v>188</v>
      </c>
      <c r="H227" t="s">
        <v>3488</v>
      </c>
      <c r="I227" t="s">
        <v>3508</v>
      </c>
      <c r="J227" t="s">
        <v>3827</v>
      </c>
      <c r="K227" t="s">
        <v>3868</v>
      </c>
      <c r="L227" t="s">
        <v>2660</v>
      </c>
      <c r="M227" s="5" t="s">
        <v>4313</v>
      </c>
      <c r="N227" t="s">
        <v>2338</v>
      </c>
      <c r="O227" t="s">
        <v>4533</v>
      </c>
      <c r="P227" t="str">
        <f t="shared" si="11"/>
        <v>INSERT INTO MOVIES VALUES('Fanny and Alexander','http://ia.media-imdb.com/images/M/MV5BOTUyODUwNjc0NV5BMl5BanBnXkFtZTcwMTk0MTcyMQ@@._V1_UY268_CR4,0,182,268_AL_.jpg','17 December 1982','It\'s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','R','188','English','Sweden')</v>
      </c>
    </row>
    <row r="228" spans="1:16" x14ac:dyDescent="0.25">
      <c r="A228" t="s">
        <v>2963</v>
      </c>
      <c r="B228" t="str">
        <f t="shared" si="9"/>
        <v>Ip Man</v>
      </c>
      <c r="C228" s="4" t="s">
        <v>2715</v>
      </c>
      <c r="D228" t="s">
        <v>3214</v>
      </c>
      <c r="E228" t="s">
        <v>3462</v>
      </c>
      <c r="F228" t="str">
        <f t="shared" si="1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G228">
        <v>106</v>
      </c>
      <c r="H228" t="s">
        <v>3488</v>
      </c>
      <c r="I228" t="s">
        <v>3587</v>
      </c>
      <c r="J228" t="s">
        <v>3828</v>
      </c>
      <c r="K228" t="s">
        <v>3876</v>
      </c>
      <c r="L228" t="s">
        <v>3944</v>
      </c>
      <c r="M228" s="5" t="s">
        <v>4314</v>
      </c>
      <c r="N228" t="s">
        <v>2348</v>
      </c>
      <c r="O228" t="s">
        <v>4534</v>
      </c>
      <c r="P228" t="str">
        <f t="shared" si="11"/>
        <v>INSERT INTO MOVIES VALUES('Ip Man','http://ia.media-imdb.com/images/M/MV5BMjE0NDUzMDcyOF5BMl5BanBnXkFtZTcwNzAxMTA2Mw@@._V1_UY268_CR2,0,182,268_AL_.jpg','12 December 2008','In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','R','106','English','China')</v>
      </c>
    </row>
    <row r="229" spans="1:16" x14ac:dyDescent="0.25">
      <c r="A229" t="s">
        <v>2964</v>
      </c>
      <c r="B229" t="str">
        <f t="shared" si="9"/>
        <v>Prisoners</v>
      </c>
      <c r="C229" s="4" t="s">
        <v>2670</v>
      </c>
      <c r="D229" t="s">
        <v>3215</v>
      </c>
      <c r="E229" t="s">
        <v>3463</v>
      </c>
      <c r="F229" t="str">
        <f t="shared" si="1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G229">
        <v>153</v>
      </c>
      <c r="H229" t="s">
        <v>3488</v>
      </c>
      <c r="I229" t="s">
        <v>3514</v>
      </c>
      <c r="J229" t="s">
        <v>3829</v>
      </c>
      <c r="K229" t="s">
        <v>3859</v>
      </c>
      <c r="L229" t="s">
        <v>4075</v>
      </c>
      <c r="M229" s="5" t="s">
        <v>4315</v>
      </c>
      <c r="N229" t="s">
        <v>2357</v>
      </c>
      <c r="O229" t="s">
        <v>4535</v>
      </c>
      <c r="P229" t="str">
        <f t="shared" si="11"/>
        <v>INSERT INTO MOVIES VALUES('Prisoners','http://ia.media-imdb.com/images/M/MV5BMTg0NTIzMjQ1NV5BMl5BanBnXkFtZTcwNDc3MzM5OQ@@._V1_UX182_CR0,0,182,268_AL_.jpg','20 September 2013','How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','R','153','English','USA')</v>
      </c>
    </row>
    <row r="230" spans="1:16" x14ac:dyDescent="0.25">
      <c r="A230" t="s">
        <v>2965</v>
      </c>
      <c r="B230" t="str">
        <f t="shared" si="9"/>
        <v>The Avengers</v>
      </c>
      <c r="C230" s="4" t="s">
        <v>2716</v>
      </c>
      <c r="D230" t="s">
        <v>3216</v>
      </c>
      <c r="E230" t="s">
        <v>3464</v>
      </c>
      <c r="F230" t="str">
        <f t="shared" si="1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G230">
        <v>143</v>
      </c>
      <c r="H230" t="s">
        <v>3489</v>
      </c>
      <c r="I230" t="s">
        <v>3588</v>
      </c>
      <c r="J230" t="s">
        <v>3830</v>
      </c>
      <c r="K230" t="s">
        <v>3859</v>
      </c>
      <c r="L230" t="s">
        <v>4076</v>
      </c>
      <c r="M230" s="5" t="s">
        <v>4316</v>
      </c>
      <c r="N230" t="s">
        <v>2367</v>
      </c>
      <c r="O230" t="s">
        <v>4536</v>
      </c>
      <c r="P230" t="str">
        <f t="shared" si="11"/>
        <v>INSERT INTO MOVIES VALUES('The Avengers','http://ia.media-imdb.com/images/M/MV5BMTk2NTI1MTU4N15BMl5BanBnXkFtZTcwODg0OTY0Nw@@._V1_UX182_CR0,0,182,268_AL_.jpg','4 May 2012','Nick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','PG-13','143','English','USA')</v>
      </c>
    </row>
    <row r="231" spans="1:16" x14ac:dyDescent="0.25">
      <c r="A231" t="s">
        <v>2966</v>
      </c>
      <c r="B231" t="str">
        <f t="shared" si="9"/>
        <v>The Imitation Game</v>
      </c>
      <c r="C231" s="4" t="s">
        <v>2717</v>
      </c>
      <c r="D231" t="s">
        <v>3217</v>
      </c>
      <c r="E231" t="s">
        <v>3465</v>
      </c>
      <c r="F231" t="str">
        <f t="shared" si="1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G231">
        <v>114</v>
      </c>
      <c r="H231" t="s">
        <v>3489</v>
      </c>
      <c r="I231" t="s">
        <v>3601</v>
      </c>
      <c r="J231" t="s">
        <v>3831</v>
      </c>
      <c r="K231" t="s">
        <v>3859</v>
      </c>
      <c r="L231" t="s">
        <v>3945</v>
      </c>
      <c r="M231" s="5" t="s">
        <v>4317</v>
      </c>
      <c r="N231" t="s">
        <v>2379</v>
      </c>
      <c r="O231" t="s">
        <v>4537</v>
      </c>
      <c r="P231" t="str">
        <f t="shared" si="11"/>
        <v>INSERT INTO MOVIES VALUES('The Imitation Game','http://ia.media-imdb.com/images/M/MV5BNDkwNTEyMzkzNl5BMl5BanBnXkFtZTgwNTAwNzk3MjE@._V1_UX182_CR0,0,182,268_AL_.jpg','25 December 2014','Based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','PG-13','114','English','USA')</v>
      </c>
    </row>
    <row r="232" spans="1:16" x14ac:dyDescent="0.25">
      <c r="A232" t="s">
        <v>2967</v>
      </c>
      <c r="B232" t="str">
        <f t="shared" si="9"/>
        <v>The King\'s Speech</v>
      </c>
      <c r="C232" s="4" t="s">
        <v>2718</v>
      </c>
      <c r="D232" t="s">
        <v>3218</v>
      </c>
      <c r="E232" t="s">
        <v>3466</v>
      </c>
      <c r="F232" t="str">
        <f t="shared" si="1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G232">
        <v>118</v>
      </c>
      <c r="H232" t="s">
        <v>3488</v>
      </c>
      <c r="I232" t="s">
        <v>3505</v>
      </c>
      <c r="J232" t="s">
        <v>3832</v>
      </c>
      <c r="K232" t="s">
        <v>3859</v>
      </c>
      <c r="L232" t="s">
        <v>4077</v>
      </c>
      <c r="M232" s="5" t="s">
        <v>4318</v>
      </c>
      <c r="N232" t="s">
        <v>2390</v>
      </c>
      <c r="O232" t="s">
        <v>4538</v>
      </c>
      <c r="P232" t="str">
        <f t="shared" si="11"/>
        <v>INSERT INTO MOVIES VALUES('The King's Speech','http://ia.media-imdb.com/images/M/MV5BMzU5MjEwMTg2Nl5BMl5BanBnXkFtZTcwNzM3MTYxNA@@._V1_UY268_CR0,0,182,268_AL_.jpg','25 December 2010','Tells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','R','118','English','USA')</v>
      </c>
    </row>
    <row r="233" spans="1:16" x14ac:dyDescent="0.25">
      <c r="A233" t="s">
        <v>2968</v>
      </c>
      <c r="B233" t="str">
        <f t="shared" si="9"/>
        <v>Throne of Blood</v>
      </c>
      <c r="C233" s="4" t="s">
        <v>2591</v>
      </c>
      <c r="D233" t="s">
        <v>3219</v>
      </c>
      <c r="E233" t="s">
        <v>3467</v>
      </c>
      <c r="F233" t="str">
        <f t="shared" si="1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G233">
        <v>110</v>
      </c>
      <c r="H233" t="s">
        <v>3491</v>
      </c>
      <c r="I233" t="s">
        <v>3508</v>
      </c>
      <c r="J233" t="s">
        <v>3833</v>
      </c>
      <c r="K233" t="s">
        <v>3859</v>
      </c>
      <c r="L233" t="s">
        <v>4078</v>
      </c>
      <c r="M233" s="5" t="s">
        <v>4319</v>
      </c>
      <c r="N233" t="s">
        <v>2399</v>
      </c>
      <c r="O233" t="s">
        <v>4539</v>
      </c>
      <c r="P233" t="str">
        <f t="shared" si="11"/>
        <v>INSERT INTO MOVIES VALUES('Throne of Blood','http://ia.media-imdb.com/images/M/MV5BMTM1MTk2NDIzOV5BMl5BanBnXkFtZTcwMTA5ODQxMQ@@._V1_UY268_CR4,0,182,268_AL_.jpg','22 November 1961','After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','Unrated','110','English','USA')</v>
      </c>
    </row>
    <row r="234" spans="1:16" x14ac:dyDescent="0.25">
      <c r="A234" t="s">
        <v>2969</v>
      </c>
      <c r="B234" t="str">
        <f t="shared" si="9"/>
        <v>Pirates of the Caribbean: The Curse of the Black Pearl</v>
      </c>
      <c r="C234" s="4" t="s">
        <v>2719</v>
      </c>
      <c r="D234" t="s">
        <v>3220</v>
      </c>
      <c r="E234" t="s">
        <v>3468</v>
      </c>
      <c r="F234" t="str">
        <f t="shared" si="1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G234">
        <v>143</v>
      </c>
      <c r="H234" t="s">
        <v>3489</v>
      </c>
      <c r="I234" t="s">
        <v>3509</v>
      </c>
      <c r="J234" t="s">
        <v>3834</v>
      </c>
      <c r="K234" t="s">
        <v>3859</v>
      </c>
      <c r="L234" t="s">
        <v>4079</v>
      </c>
      <c r="M234" s="5" t="s">
        <v>4320</v>
      </c>
      <c r="N234" t="s">
        <v>2408</v>
      </c>
      <c r="O234" t="s">
        <v>4540</v>
      </c>
      <c r="P234" t="str">
        <f t="shared" si="11"/>
        <v>INSERT INTO MOVIES VALUES('Pirates of the Caribbean: The Curse of the Black Pearl','http://ia.media-imdb.com/images/M/MV5BMjAyNDM4MTc2N15BMl5BanBnXkFtZTYwNDk0Mjc3._V1_UX182_CR0,0,182,268_AL_.jpg','9 July 2003','This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','PG-13','143','English','USA')</v>
      </c>
    </row>
    <row r="235" spans="1:16" x14ac:dyDescent="0.25">
      <c r="A235" t="s">
        <v>2970</v>
      </c>
      <c r="B235" t="str">
        <f t="shared" si="9"/>
        <v>Guardians of the Galaxy</v>
      </c>
      <c r="C235" s="4" t="s">
        <v>2720</v>
      </c>
      <c r="D235" t="s">
        <v>3221</v>
      </c>
      <c r="E235" t="s">
        <v>3469</v>
      </c>
      <c r="F235" t="str">
        <f t="shared" si="1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G235">
        <v>121</v>
      </c>
      <c r="H235" t="s">
        <v>3489</v>
      </c>
      <c r="I235" t="s">
        <v>3588</v>
      </c>
      <c r="J235" t="s">
        <v>3835</v>
      </c>
      <c r="K235" t="s">
        <v>3859</v>
      </c>
      <c r="L235" t="s">
        <v>4080</v>
      </c>
      <c r="M235" s="5" t="s">
        <v>4321</v>
      </c>
      <c r="N235" t="s">
        <v>2418</v>
      </c>
      <c r="O235" t="s">
        <v>4541</v>
      </c>
      <c r="P235" t="str">
        <f t="shared" si="11"/>
        <v>INSERT INTO MOVIES VALUES('Guardians of the Galaxy','http://ia.media-imdb.com/images/M/MV5BMTAwMjU5OTgxNjZeQTJeQWpwZ15BbWU4MDUxNDYxODEx._V1_UX182_CR0,0,182,268_AL_.jpg','1 August 2014','After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','PG-13','121','English','USA')</v>
      </c>
    </row>
    <row r="236" spans="1:16" x14ac:dyDescent="0.25">
      <c r="A236" t="s">
        <v>2971</v>
      </c>
      <c r="B236" t="str">
        <f t="shared" si="9"/>
        <v>A Fistful of Dollars</v>
      </c>
      <c r="C236" s="4" t="s">
        <v>2585</v>
      </c>
      <c r="D236" t="s">
        <v>3222</v>
      </c>
      <c r="E236" t="s">
        <v>3470</v>
      </c>
      <c r="F236" t="str">
        <f t="shared" si="10"/>
        <v xml:space="preserve">An anonymous, but deadly man rides into a town torn by war between two factions, the Baxters and the Rojo\'s. Instead of fleeing or dying, as most other would do, the man schemes to play the two sides off each other, getting rich in the bargain. </v>
      </c>
      <c r="G236">
        <v>99</v>
      </c>
      <c r="H236" t="s">
        <v>3488</v>
      </c>
      <c r="I236" t="s">
        <v>3602</v>
      </c>
      <c r="J236" t="s">
        <v>3836</v>
      </c>
      <c r="K236" t="s">
        <v>3859</v>
      </c>
      <c r="L236" t="s">
        <v>4081</v>
      </c>
      <c r="M236" s="5" t="s">
        <v>4322</v>
      </c>
      <c r="N236" t="s">
        <v>2426</v>
      </c>
      <c r="O236" t="s">
        <v>4542</v>
      </c>
      <c r="P236" t="str">
        <f t="shared" si="11"/>
        <v>INSERT INTO MOVIES VALUES('A Fistful of Dollars','http://ia.media-imdb.com/images/M/MV5BMTAzODAxMzg1MzZeQTJeQWpwZ15BbWU3MDgwMzE5ODk@._V1_UX182_CR0,0,182,268_AL_.jpg','18 January 1967','An anonymous, but deadly man rides into a town torn by war between two factions, the Baxters and the Rojo\'s. Instead of fleeing or dying, as most other would do, the man schemes to play the two sides off each other, getting rich in the bargain. ','R','99','English','USA')</v>
      </c>
    </row>
    <row r="237" spans="1:16" x14ac:dyDescent="0.25">
      <c r="A237" t="s">
        <v>2972</v>
      </c>
      <c r="B237" t="str">
        <f t="shared" si="9"/>
        <v>The Help</v>
      </c>
      <c r="C237" s="4" t="s">
        <v>2721</v>
      </c>
      <c r="D237" t="s">
        <v>3223</v>
      </c>
      <c r="E237" t="s">
        <v>3471</v>
      </c>
      <c r="F237" t="str">
        <f t="shared" si="1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G237">
        <v>0</v>
      </c>
      <c r="H237" t="s">
        <v>3489</v>
      </c>
      <c r="I237" t="s">
        <v>3508</v>
      </c>
      <c r="J237" t="s">
        <v>3837</v>
      </c>
      <c r="K237" t="s">
        <v>3859</v>
      </c>
      <c r="L237" t="s">
        <v>3946</v>
      </c>
      <c r="M237" s="5" t="s">
        <v>4323</v>
      </c>
      <c r="N237" t="s">
        <v>2437</v>
      </c>
      <c r="O237" t="s">
        <v>4543</v>
      </c>
      <c r="P237" t="str">
        <f t="shared" si="11"/>
        <v>INSERT INTO MOVIES VALUES('The Help','http://ia.media-imdb.com/images/M/MV5BMTM5OTMyMjIxOV5BMl5BanBnXkFtZTcwNzU4MjIwNQ@@._V1_UX182_CR0,0,182,268_AL_.jpg','10 August 2011','Set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','PG-13','0','English','USA')</v>
      </c>
    </row>
    <row r="238" spans="1:16" x14ac:dyDescent="0.25">
      <c r="A238" t="s">
        <v>2973</v>
      </c>
      <c r="B238" t="str">
        <f t="shared" si="9"/>
        <v>High Noon</v>
      </c>
      <c r="C238" s="4" t="s">
        <v>2722</v>
      </c>
      <c r="D238" t="s">
        <v>3224</v>
      </c>
      <c r="E238" t="s">
        <v>3472</v>
      </c>
      <c r="F238" t="str">
        <f t="shared" si="1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G238">
        <v>85</v>
      </c>
      <c r="H238" t="s">
        <v>3490</v>
      </c>
      <c r="I238" t="s">
        <v>3507</v>
      </c>
      <c r="J238" t="s">
        <v>3838</v>
      </c>
      <c r="K238" t="s">
        <v>3859</v>
      </c>
      <c r="L238" t="s">
        <v>3947</v>
      </c>
      <c r="M238" s="5" t="s">
        <v>4324</v>
      </c>
      <c r="N238" t="s">
        <v>2447</v>
      </c>
      <c r="O238" t="s">
        <v>4544</v>
      </c>
      <c r="P238" t="str">
        <f t="shared" si="11"/>
        <v>INSERT INTO MOVIES VALUES('High Noon','http://ia.media-imdb.com/images/M/MV5BMTUxMzg0MzIwM15BMl5BanBnXkFtZTgwOTU0MjkwMTE@._V1_UY268_CR1,0,182,268_AL_.jpg','30 July 1952','On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','PG','85','English','USA')</v>
      </c>
    </row>
    <row r="239" spans="1:16" x14ac:dyDescent="0.25">
      <c r="A239" t="s">
        <v>2974</v>
      </c>
      <c r="B239" t="str">
        <f t="shared" si="9"/>
        <v>Castle in the Sky</v>
      </c>
      <c r="C239" s="4" t="s">
        <v>2599</v>
      </c>
      <c r="D239" t="s">
        <v>3225</v>
      </c>
      <c r="E239" t="s">
        <v>3473</v>
      </c>
      <c r="F239" t="str">
        <f t="shared" si="1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G239">
        <v>125</v>
      </c>
      <c r="H239" t="s">
        <v>3490</v>
      </c>
      <c r="I239" t="s">
        <v>3518</v>
      </c>
      <c r="J239" t="s">
        <v>3839</v>
      </c>
      <c r="K239" t="s">
        <v>3866</v>
      </c>
      <c r="L239" t="s">
        <v>2599</v>
      </c>
      <c r="M239" s="5" t="s">
        <v>4325</v>
      </c>
      <c r="N239" t="s">
        <v>2454</v>
      </c>
      <c r="O239" t="s">
        <v>4545</v>
      </c>
      <c r="P239" t="str">
        <f t="shared" si="11"/>
        <v>INSERT INTO MOVIES VALUES('Castle in the Sky','http://ia.media-imdb.com/images/M/MV5BMTU4MTUyMTc3MV5BMl5BanBnXkFtZTYwOTg4Mzk5._V1_UY268_CR3,0,182,268_AL_.jpg','2 August 1986','A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','PG','125','English','Japan')</v>
      </c>
    </row>
    <row r="240" spans="1:16" x14ac:dyDescent="0.25">
      <c r="A240" t="s">
        <v>2975</v>
      </c>
      <c r="B240" t="str">
        <f t="shared" si="9"/>
        <v>Roman Holiday</v>
      </c>
      <c r="C240" s="4" t="s">
        <v>2694</v>
      </c>
      <c r="D240" t="s">
        <v>3226</v>
      </c>
      <c r="E240" t="s">
        <v>3474</v>
      </c>
      <c r="F240" t="str">
        <f t="shared" si="1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G240">
        <v>118</v>
      </c>
      <c r="H240" t="s">
        <v>3497</v>
      </c>
      <c r="I240" t="s">
        <v>3551</v>
      </c>
      <c r="J240" t="s">
        <v>3840</v>
      </c>
      <c r="K240" t="s">
        <v>3859</v>
      </c>
      <c r="L240" t="s">
        <v>4082</v>
      </c>
      <c r="M240" s="5" t="s">
        <v>4326</v>
      </c>
      <c r="N240" t="s">
        <v>2463</v>
      </c>
      <c r="O240" t="s">
        <v>4350</v>
      </c>
      <c r="P240" t="str">
        <f t="shared" si="11"/>
        <v>INSERT INTO MOVIES VALUES('Roman Holiday','http://ia.media-imdb.com/images/M/MV5BMTg1ODgzODA1Nl5BMl5BanBnXkFtZTcwNTI0MzU3Mg@@._V1_UX182_CR0,0,182,268_AL_.jpg','2 September 1953','Joe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','Not Rated','118','English','USA')</v>
      </c>
    </row>
    <row r="241" spans="1:16" x14ac:dyDescent="0.25">
      <c r="A241" t="s">
        <v>2976</v>
      </c>
      <c r="B241" t="str">
        <f t="shared" si="9"/>
        <v>La Grande Illusion</v>
      </c>
      <c r="C241" s="4" t="s">
        <v>2723</v>
      </c>
      <c r="D241" t="s">
        <v>3227</v>
      </c>
      <c r="E241" t="s">
        <v>3475</v>
      </c>
      <c r="F241" t="str">
        <f t="shared" si="1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G241">
        <v>114</v>
      </c>
      <c r="H241" t="s">
        <v>3491</v>
      </c>
      <c r="I241" t="s">
        <v>3532</v>
      </c>
      <c r="J241" t="s">
        <v>3841</v>
      </c>
      <c r="K241" t="s">
        <v>3859</v>
      </c>
      <c r="L241" t="s">
        <v>3948</v>
      </c>
      <c r="M241" s="5" t="s">
        <v>4327</v>
      </c>
      <c r="N241" t="s">
        <v>2472</v>
      </c>
      <c r="O241" t="s">
        <v>4546</v>
      </c>
      <c r="P241" t="str">
        <f t="shared" si="11"/>
        <v>INSERT INTO MOVIES VALUES('La Grande Illusion','http://ia.media-imdb.com/images/M/MV5BMTg3MTI5NTk0N15BMl5BanBnXkFtZTgwMjU1MDM5MTE@._V1_UY268_CR8,0,182,268_AL_.jpg','12 September 1938','During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','Unrated','114','English','USA')</v>
      </c>
    </row>
    <row r="242" spans="1:16" x14ac:dyDescent="0.25">
      <c r="A242" t="s">
        <v>2977</v>
      </c>
      <c r="B242" t="str">
        <f t="shared" si="9"/>
        <v>Catch Me If You Can</v>
      </c>
      <c r="C242" s="4" t="s">
        <v>2581</v>
      </c>
      <c r="D242" t="s">
        <v>3228</v>
      </c>
      <c r="E242" t="s">
        <v>3476</v>
      </c>
      <c r="F242" t="str">
        <f t="shared" si="1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G242">
        <v>141</v>
      </c>
      <c r="H242" t="s">
        <v>3489</v>
      </c>
      <c r="I242" t="s">
        <v>3512</v>
      </c>
      <c r="J242" t="s">
        <v>3842</v>
      </c>
      <c r="K242" t="s">
        <v>3859</v>
      </c>
      <c r="L242" t="s">
        <v>4083</v>
      </c>
      <c r="M242" s="5" t="s">
        <v>4328</v>
      </c>
      <c r="N242" t="s">
        <v>2482</v>
      </c>
      <c r="O242" t="s">
        <v>4547</v>
      </c>
      <c r="P242" t="str">
        <f t="shared" si="11"/>
        <v>INSERT INTO MOVIES VALUES('Catch Me If You Can','http://ia.media-imdb.com/images/M/MV5BMTY5MzYzNjc5NV5BMl5BanBnXkFtZTYwNTUyNTc2._V1_UX182_CR0,0,182,268_AL_.jpg','25 December 2002','New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','PG-13','141','English','USA')</v>
      </c>
    </row>
    <row r="243" spans="1:16" x14ac:dyDescent="0.25">
      <c r="A243" t="s">
        <v>2978</v>
      </c>
      <c r="B243" t="str">
        <f t="shared" si="9"/>
        <v>Who\'s Afraid of Virginia Woolf?</v>
      </c>
      <c r="C243" s="4" t="s">
        <v>2724</v>
      </c>
      <c r="D243" t="s">
        <v>3229</v>
      </c>
      <c r="E243" t="s">
        <v>3477</v>
      </c>
      <c r="F243" t="str">
        <f t="shared" si="1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G243">
        <v>131</v>
      </c>
      <c r="H243" t="s">
        <v>3496</v>
      </c>
      <c r="I243" t="s">
        <v>3508</v>
      </c>
      <c r="J243" t="s">
        <v>3843</v>
      </c>
      <c r="K243" t="s">
        <v>3859</v>
      </c>
      <c r="L243" t="s">
        <v>4084</v>
      </c>
      <c r="M243" s="5" t="s">
        <v>4329</v>
      </c>
      <c r="N243" t="s">
        <v>2492</v>
      </c>
      <c r="O243" t="s">
        <v>4548</v>
      </c>
      <c r="P243" t="str">
        <f t="shared" si="11"/>
        <v>INSERT INTO MOVIES VALUES('Who's Afraid of Virginia Woolf?','http://ia.media-imdb.com/images/M/MV5BMjIyMjgyNzA3OV5BMl5BanBnXkFtZTgwOTUxNzYxMTE@._V1_UX182_CR0,0,182,268_AL_.jpg','22 June 1966','George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','TV-MA','131','English','USA')</v>
      </c>
    </row>
    <row r="244" spans="1:16" x14ac:dyDescent="0.25">
      <c r="A244" t="s">
        <v>2979</v>
      </c>
      <c r="B244" t="str">
        <f t="shared" si="9"/>
        <v>Notorious</v>
      </c>
      <c r="C244" s="4" t="s">
        <v>2603</v>
      </c>
      <c r="D244" t="s">
        <v>3230</v>
      </c>
      <c r="E244" t="s">
        <v>3478</v>
      </c>
      <c r="F244" t="str">
        <f t="shared" si="1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G244">
        <v>101</v>
      </c>
      <c r="H244" t="s">
        <v>3493</v>
      </c>
      <c r="I244" t="s">
        <v>3603</v>
      </c>
      <c r="J244" t="s">
        <v>3844</v>
      </c>
      <c r="K244" t="s">
        <v>3859</v>
      </c>
      <c r="L244" t="s">
        <v>4085</v>
      </c>
      <c r="M244" s="5" t="s">
        <v>4330</v>
      </c>
      <c r="N244" t="s">
        <v>2501</v>
      </c>
      <c r="O244" t="s">
        <v>4549</v>
      </c>
      <c r="P244" t="str">
        <f t="shared" si="11"/>
        <v>INSERT INTO MOVIES VALUES('Notorious','http://ia.media-imdb.com/images/M/MV5BMTY3NTAwMjk5OV5BMl5BanBnXkFtZTgwNDU5OTQzMTE@._V1_UX182_CR0,0,182,268_AL_.jpg','6 September 1946','Following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','Approved','101','English','USA')</v>
      </c>
    </row>
    <row r="245" spans="1:16" x14ac:dyDescent="0.25">
      <c r="A245" t="s">
        <v>2980</v>
      </c>
      <c r="B245" t="str">
        <f t="shared" si="9"/>
        <v>Beauty and the Beast</v>
      </c>
      <c r="C245" s="4" t="s">
        <v>2725</v>
      </c>
      <c r="D245" t="s">
        <v>3231</v>
      </c>
      <c r="E245" t="s">
        <v>3479</v>
      </c>
      <c r="F245" t="str">
        <f t="shared" si="1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G245">
        <v>84</v>
      </c>
      <c r="H245" t="s">
        <v>3494</v>
      </c>
      <c r="I245" t="s">
        <v>3573</v>
      </c>
      <c r="J245" t="s">
        <v>3845</v>
      </c>
      <c r="K245" t="s">
        <v>3859</v>
      </c>
      <c r="L245" t="s">
        <v>4086</v>
      </c>
      <c r="M245" s="5" t="s">
        <v>4331</v>
      </c>
      <c r="N245" t="s">
        <v>2513</v>
      </c>
      <c r="O245" t="s">
        <v>4550</v>
      </c>
      <c r="P245" t="str">
        <f t="shared" si="11"/>
        <v>INSERT INTO MOVIES VALUES('Beauty and the Beast','http://ia.media-imdb.com/images/M/MV5BMTkyMDgwODY0OV5BMl5BanBnXkFtZTgwODI5NTQ5MTE@._V1_UX182_CR0,0,182,268_AL_.jpg','22 November 1991','Belle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','G','84','English','USA')</v>
      </c>
    </row>
    <row r="246" spans="1:16" x14ac:dyDescent="0.25">
      <c r="A246" t="s">
        <v>2981</v>
      </c>
      <c r="B246" t="str">
        <f t="shared" si="9"/>
        <v>Gangs of Wasseypur</v>
      </c>
      <c r="C246" s="4" t="s">
        <v>2726</v>
      </c>
      <c r="D246" t="s">
        <v>3232</v>
      </c>
      <c r="E246" t="s">
        <v>3480</v>
      </c>
      <c r="F246" t="str">
        <f t="shared" si="1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G246">
        <v>320</v>
      </c>
      <c r="H246" t="s">
        <v>3491</v>
      </c>
      <c r="I246" t="s">
        <v>3504</v>
      </c>
      <c r="J246" t="s">
        <v>3846</v>
      </c>
      <c r="K246" t="s">
        <v>3877</v>
      </c>
      <c r="L246" t="s">
        <v>4087</v>
      </c>
      <c r="M246" s="5" t="s">
        <v>4332</v>
      </c>
      <c r="N246" t="s">
        <v>2523</v>
      </c>
      <c r="O246" t="s">
        <v>4551</v>
      </c>
      <c r="P246" t="str">
        <f t="shared" si="11"/>
        <v>INSERT INTO MOVIES VALUES('Gangs of Wasseypur','http://ia.media-imdb.com/images/M/MV5BMTc5NjY4MjUwNF5BMl5BanBnXkFtZTgwODM3NzM5MzE@._V1_UX182_CR0,0,182,268_AL_.jpg','2 August 2012','Shahid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','Unrated','320','English','Singapore')</v>
      </c>
    </row>
    <row r="247" spans="1:16" x14ac:dyDescent="0.25">
      <c r="A247" t="s">
        <v>2982</v>
      </c>
      <c r="B247" t="str">
        <f t="shared" si="9"/>
        <v>In the Mood for Love</v>
      </c>
      <c r="C247" s="4" t="s">
        <v>2727</v>
      </c>
      <c r="D247" t="s">
        <v>3233</v>
      </c>
      <c r="E247" t="s">
        <v>3481</v>
      </c>
      <c r="F247" t="str">
        <f t="shared" si="1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G247">
        <v>98</v>
      </c>
      <c r="H247" t="s">
        <v>3490</v>
      </c>
      <c r="I247" t="s">
        <v>3510</v>
      </c>
      <c r="J247" t="s">
        <v>3847</v>
      </c>
      <c r="K247" t="s">
        <v>3859</v>
      </c>
      <c r="L247" t="s">
        <v>2727</v>
      </c>
      <c r="M247" s="5" t="s">
        <v>4333</v>
      </c>
      <c r="N247" t="s">
        <v>2533</v>
      </c>
      <c r="O247" t="s">
        <v>4552</v>
      </c>
      <c r="P247" t="str">
        <f t="shared" si="11"/>
        <v>INSERT INTO MOVIES VALUES('In the Mood for Love','http://ia.media-imdb.com/images/M/MV5BMTk0MjY3NjEzN15BMl5BanBnXkFtZTYwNTk2NDI5._V1._CR13,35,325,439_UY268_CR8,0,182,268_AL_.jpg','9 March 2001','Set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','PG','98','English','USA')</v>
      </c>
    </row>
    <row r="248" spans="1:16" x14ac:dyDescent="0.25">
      <c r="A248" t="s">
        <v>2983</v>
      </c>
      <c r="B248" t="str">
        <f t="shared" si="9"/>
        <v>Anatomy of a Murder</v>
      </c>
      <c r="C248" s="4" t="s">
        <v>2728</v>
      </c>
      <c r="D248" t="s">
        <v>3234</v>
      </c>
      <c r="E248" t="s">
        <v>3482</v>
      </c>
      <c r="F248" t="str">
        <f t="shared" si="1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G248">
        <v>160</v>
      </c>
      <c r="H248" t="s">
        <v>3491</v>
      </c>
      <c r="I248" t="s">
        <v>3514</v>
      </c>
      <c r="J248" t="s">
        <v>3848</v>
      </c>
      <c r="K248" t="s">
        <v>3878</v>
      </c>
      <c r="L248" t="s">
        <v>3949</v>
      </c>
      <c r="M248" s="5" t="s">
        <v>4334</v>
      </c>
      <c r="N248" t="s">
        <v>2543</v>
      </c>
      <c r="O248" t="s">
        <v>4553</v>
      </c>
      <c r="P248" t="str">
        <f t="shared" si="11"/>
        <v>INSERT INTO MOVIES VALUES('Anatomy of a Murder','http://ia.media-imdb.com/images/M/MV5BMjA0ODU0OTQ5N15BMl5BanBnXkFtZTgwMzYzMzIxMDE@._V1_UX182_CR0,0,182,268_AL_.jpg','September 1959','Frederick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','Unrated','160','English','Austria')</v>
      </c>
    </row>
    <row r="249" spans="1:16" x14ac:dyDescent="0.25">
      <c r="A249" t="s">
        <v>2984</v>
      </c>
      <c r="B249" t="str">
        <f t="shared" si="9"/>
        <v>Akira</v>
      </c>
      <c r="C249" s="4" t="s">
        <v>2729</v>
      </c>
      <c r="D249" t="s">
        <v>3235</v>
      </c>
      <c r="E249" t="s">
        <v>3483</v>
      </c>
      <c r="F249" t="str">
        <f t="shared" si="1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G249">
        <v>124</v>
      </c>
      <c r="H249" t="s">
        <v>3488</v>
      </c>
      <c r="I249" t="s">
        <v>3604</v>
      </c>
      <c r="J249" t="s">
        <v>3849</v>
      </c>
      <c r="K249" t="s">
        <v>3866</v>
      </c>
      <c r="L249" t="s">
        <v>4088</v>
      </c>
      <c r="M249" s="5" t="s">
        <v>4335</v>
      </c>
      <c r="N249" t="s">
        <v>2552</v>
      </c>
      <c r="O249" t="s">
        <v>4554</v>
      </c>
      <c r="P249" t="str">
        <f t="shared" si="11"/>
        <v>INSERT INTO MOVIES VALUES('Akira','http://ia.media-imdb.com/images/M/MV5BNTk0MjE2NDc1Nl5BMl5BanBnXkFtZTgwODM3NTU3MzE@._V1_UY268_CR3,0,182,268_AL_.jpg','16 July 1988','Kaneda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','R','124','English','Japan')</v>
      </c>
    </row>
    <row r="250" spans="1:16" x14ac:dyDescent="0.25">
      <c r="A250" t="s">
        <v>2985</v>
      </c>
      <c r="B250" t="str">
        <f t="shared" si="9"/>
        <v>Before Sunset</v>
      </c>
      <c r="C250" s="4" t="s">
        <v>2705</v>
      </c>
      <c r="D250" t="s">
        <v>3236</v>
      </c>
      <c r="E250" t="s">
        <v>3484</v>
      </c>
      <c r="F250" t="str">
        <f t="shared" si="1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G250">
        <v>80</v>
      </c>
      <c r="H250" t="s">
        <v>3488</v>
      </c>
      <c r="I250" t="s">
        <v>3510</v>
      </c>
      <c r="J250" t="s">
        <v>3850</v>
      </c>
      <c r="K250" t="s">
        <v>3859</v>
      </c>
      <c r="L250" t="s">
        <v>4089</v>
      </c>
      <c r="M250" s="5" t="s">
        <v>4336</v>
      </c>
      <c r="N250" t="s">
        <v>2563</v>
      </c>
      <c r="O250" t="s">
        <v>4555</v>
      </c>
      <c r="P250" t="str">
        <f t="shared" si="11"/>
        <v>INSERT INTO MOVIES VALUES('Before Sunset','http://ia.media-imdb.com/images/M/MV5BMTQ1MjAwNTM5Ml5BMl5BanBnXkFtZTYwNDM0MTc3._V1_UX182_CR0,0,182,268_AL_.jpg','30 July 2004','Early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','R','80','English','USA')</v>
      </c>
    </row>
    <row r="251" spans="1:16" x14ac:dyDescent="0.25">
      <c r="A251" t="s">
        <v>2986</v>
      </c>
      <c r="B251" t="str">
        <f t="shared" si="9"/>
        <v>The Night of the Hunter</v>
      </c>
      <c r="C251" s="4" t="s">
        <v>2732</v>
      </c>
      <c r="D251" t="s">
        <v>3237</v>
      </c>
      <c r="E251" t="s">
        <v>3485</v>
      </c>
      <c r="F251" t="str">
        <f t="shared" si="1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G251">
        <v>92</v>
      </c>
      <c r="H251" t="s">
        <v>3493</v>
      </c>
      <c r="I251" t="s">
        <v>3555</v>
      </c>
      <c r="J251" t="s">
        <v>3851</v>
      </c>
      <c r="K251" t="s">
        <v>3873</v>
      </c>
      <c r="L251" t="s">
        <v>3950</v>
      </c>
      <c r="M251" s="5" t="s">
        <v>4337</v>
      </c>
      <c r="N251" t="s">
        <v>2572</v>
      </c>
      <c r="O251" t="s">
        <v>4556</v>
      </c>
      <c r="P251" t="str">
        <f t="shared" si="11"/>
        <v>INSERT INTO MOVIES VALUES('The Night of the Hunter','http://ia.media-imdb.com/images/M/MV5BMTExODUyNTY4OTNeQTJeQWpwZ15BbWU3MDI5NjY2MTQ@._V1_UY268_CR6,0,182,268_AL_.jpg','24 November 1955','It\'s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','Approved','92','English','Argentina')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4"/>
  <sheetViews>
    <sheetView tabSelected="1" workbookViewId="0">
      <selection activeCell="B16" sqref="B16"/>
    </sheetView>
  </sheetViews>
  <sheetFormatPr defaultRowHeight="15" x14ac:dyDescent="0.25"/>
  <cols>
    <col min="2" max="2" width="9" customWidth="1"/>
    <col min="3" max="3" width="56.42578125" customWidth="1"/>
  </cols>
  <sheetData>
    <row r="1" spans="1:11" x14ac:dyDescent="0.25">
      <c r="A1" t="s">
        <v>5306</v>
      </c>
      <c r="C1" t="s">
        <v>5301</v>
      </c>
      <c r="K1" t="s">
        <v>5326</v>
      </c>
    </row>
    <row r="2" spans="1:11" x14ac:dyDescent="0.25">
      <c r="A2" t="s">
        <v>5307</v>
      </c>
      <c r="C2" t="s">
        <v>4688</v>
      </c>
      <c r="K2" t="s">
        <v>5327</v>
      </c>
    </row>
    <row r="3" spans="1:11" x14ac:dyDescent="0.25">
      <c r="A3" t="s">
        <v>5307</v>
      </c>
      <c r="C3" t="s">
        <v>4689</v>
      </c>
      <c r="K3" t="s">
        <v>5328</v>
      </c>
    </row>
    <row r="4" spans="1:11" x14ac:dyDescent="0.25">
      <c r="A4" t="s">
        <v>5307</v>
      </c>
      <c r="C4" t="s">
        <v>4690</v>
      </c>
      <c r="K4" t="s">
        <v>5329</v>
      </c>
    </row>
    <row r="5" spans="1:11" x14ac:dyDescent="0.25">
      <c r="A5" t="s">
        <v>5308</v>
      </c>
      <c r="C5" t="s">
        <v>5302</v>
      </c>
      <c r="K5" t="s">
        <v>5330</v>
      </c>
    </row>
    <row r="6" spans="1:11" x14ac:dyDescent="0.25">
      <c r="A6" t="s">
        <v>5308</v>
      </c>
      <c r="C6" t="s">
        <v>5303</v>
      </c>
      <c r="K6" t="s">
        <v>5331</v>
      </c>
    </row>
    <row r="7" spans="1:11" x14ac:dyDescent="0.25">
      <c r="A7" t="s">
        <v>5308</v>
      </c>
      <c r="C7" t="s">
        <v>5304</v>
      </c>
      <c r="K7" t="s">
        <v>5332</v>
      </c>
    </row>
    <row r="8" spans="1:11" x14ac:dyDescent="0.25">
      <c r="A8" t="s">
        <v>1</v>
      </c>
      <c r="C8" t="s">
        <v>5305</v>
      </c>
      <c r="K8" t="s">
        <v>5333</v>
      </c>
    </row>
    <row r="9" spans="1:11" x14ac:dyDescent="0.25">
      <c r="A9" t="s">
        <v>5309</v>
      </c>
      <c r="C9" t="s">
        <v>5636</v>
      </c>
      <c r="K9" t="s">
        <v>5334</v>
      </c>
    </row>
    <row r="10" spans="1:11" x14ac:dyDescent="0.25">
      <c r="A10" t="s">
        <v>5310</v>
      </c>
      <c r="C10" t="s">
        <v>5643</v>
      </c>
      <c r="D10" t="s">
        <v>5637</v>
      </c>
      <c r="K10" t="s">
        <v>5335</v>
      </c>
    </row>
    <row r="11" spans="1:11" x14ac:dyDescent="0.25">
      <c r="A11" t="s">
        <v>5311</v>
      </c>
      <c r="C11" t="s">
        <v>5638</v>
      </c>
      <c r="K11" t="s">
        <v>5336</v>
      </c>
    </row>
    <row r="12" spans="1:11" x14ac:dyDescent="0.25">
      <c r="K12" t="s">
        <v>4401</v>
      </c>
    </row>
    <row r="13" spans="1:11" x14ac:dyDescent="0.25">
      <c r="A13" t="s">
        <v>5306</v>
      </c>
      <c r="C13" t="s">
        <v>5644</v>
      </c>
      <c r="K13" t="s">
        <v>5337</v>
      </c>
    </row>
    <row r="14" spans="1:11" x14ac:dyDescent="0.25">
      <c r="A14" t="s">
        <v>5307</v>
      </c>
      <c r="B14" t="s">
        <v>5314</v>
      </c>
      <c r="C14" t="str">
        <f>CONCATENATE("INSERT INTO ACTOR VALUES('",B14,"')")</f>
        <v>INSERT INTO ACTOR VALUES('Miles Teller')</v>
      </c>
      <c r="K14" t="s">
        <v>5338</v>
      </c>
    </row>
    <row r="15" spans="1:11" x14ac:dyDescent="0.25">
      <c r="A15" t="s">
        <v>5307</v>
      </c>
      <c r="B15" t="s">
        <v>5315</v>
      </c>
      <c r="C15" t="str">
        <f>CONCATENATE("INSERT INTO ACTOR VALUES('",B15,"')")</f>
        <v>INSERT INTO ACTOR VALUES('J.K. Simmons')</v>
      </c>
      <c r="K15" t="s">
        <v>5339</v>
      </c>
    </row>
    <row r="16" spans="1:11" x14ac:dyDescent="0.25">
      <c r="A16" t="s">
        <v>5307</v>
      </c>
      <c r="B16" t="s">
        <v>5316</v>
      </c>
      <c r="C16" t="str">
        <f>CONCATENATE("INSERT INTO ACTOR VALUES('",B16,"')")</f>
        <v>INSERT INTO ACTOR VALUES('Melissa Benoist')</v>
      </c>
      <c r="K16" t="s">
        <v>5340</v>
      </c>
    </row>
    <row r="17" spans="1:11" x14ac:dyDescent="0.25">
      <c r="A17" t="s">
        <v>5308</v>
      </c>
      <c r="B17" t="s">
        <v>5317</v>
      </c>
      <c r="C17" t="str">
        <f>CONCATENATE("INSERT INTO MOVACT VALUES('",B17,"')")</f>
        <v>INSERT INTO MOVACT VALUES('Andrew')</v>
      </c>
      <c r="K17" t="s">
        <v>5341</v>
      </c>
    </row>
    <row r="18" spans="1:11" x14ac:dyDescent="0.25">
      <c r="A18" t="s">
        <v>5308</v>
      </c>
      <c r="B18" t="s">
        <v>5318</v>
      </c>
      <c r="C18" t="str">
        <f>CONCATENATE("INSERT INTO MOVACT VALUES('",B18,"')")</f>
        <v>INSERT INTO MOVACT VALUES('Fletcher')</v>
      </c>
      <c r="K18" t="s">
        <v>5342</v>
      </c>
    </row>
    <row r="19" spans="1:11" x14ac:dyDescent="0.25">
      <c r="A19" t="s">
        <v>5308</v>
      </c>
      <c r="B19" t="s">
        <v>5319</v>
      </c>
      <c r="C19" t="str">
        <f>CONCATENATE("INSERT INTO MOVACT VALUES('",B19,"')")</f>
        <v>INSERT INTO MOVACT VALUES('Nicole')</v>
      </c>
      <c r="K19" t="s">
        <v>5343</v>
      </c>
    </row>
    <row r="20" spans="1:11" x14ac:dyDescent="0.25">
      <c r="A20" t="s">
        <v>1</v>
      </c>
      <c r="B20" t="s">
        <v>2608</v>
      </c>
      <c r="C20" t="str">
        <f>CONCATENATE("INSERT INTO DIRECTOR VALUES('",B20,"')")</f>
        <v>INSERT INTO DIRECTOR VALUES('Damien Chazelle')</v>
      </c>
      <c r="K20" t="s">
        <v>5344</v>
      </c>
    </row>
    <row r="21" spans="1:11" x14ac:dyDescent="0.25">
      <c r="A21" t="s">
        <v>5309</v>
      </c>
      <c r="B21" t="s">
        <v>5320</v>
      </c>
      <c r="C21" t="s">
        <v>5321</v>
      </c>
      <c r="D21" t="s">
        <v>5323</v>
      </c>
      <c r="E21" t="s">
        <v>5324</v>
      </c>
      <c r="F21" t="s">
        <v>5325</v>
      </c>
      <c r="K21" t="s">
        <v>5345</v>
      </c>
    </row>
    <row r="22" spans="1:11" x14ac:dyDescent="0.25">
      <c r="A22" t="s">
        <v>5310</v>
      </c>
      <c r="B22">
        <v>14</v>
      </c>
      <c r="C22" t="s">
        <v>5322</v>
      </c>
      <c r="D22">
        <v>41</v>
      </c>
      <c r="E22">
        <v>39</v>
      </c>
      <c r="F22">
        <v>257</v>
      </c>
      <c r="K22" t="s">
        <v>5346</v>
      </c>
    </row>
    <row r="23" spans="1:11" x14ac:dyDescent="0.25">
      <c r="A23" t="s">
        <v>5311</v>
      </c>
      <c r="B23" t="s">
        <v>4378</v>
      </c>
      <c r="G23" s="9"/>
      <c r="K23" t="s">
        <v>5347</v>
      </c>
    </row>
    <row r="24" spans="1:11" x14ac:dyDescent="0.25">
      <c r="A24" t="s">
        <v>5635</v>
      </c>
      <c r="C24" t="s">
        <v>5639</v>
      </c>
      <c r="D24" t="s">
        <v>5640</v>
      </c>
      <c r="E24" t="s">
        <v>5641</v>
      </c>
      <c r="K24" t="s">
        <v>2641</v>
      </c>
    </row>
    <row r="25" spans="1:11" x14ac:dyDescent="0.25">
      <c r="K25" t="s">
        <v>5348</v>
      </c>
    </row>
    <row r="26" spans="1:11" x14ac:dyDescent="0.25">
      <c r="A26" t="s">
        <v>5306</v>
      </c>
      <c r="B26" t="s">
        <v>5312</v>
      </c>
      <c r="K26" t="s">
        <v>5349</v>
      </c>
    </row>
    <row r="27" spans="1:11" x14ac:dyDescent="0.25">
      <c r="K27" t="s">
        <v>5350</v>
      </c>
    </row>
    <row r="28" spans="1:11" x14ac:dyDescent="0.25">
      <c r="A28" t="s">
        <v>5307</v>
      </c>
      <c r="K28" t="s">
        <v>5351</v>
      </c>
    </row>
    <row r="29" spans="1:11" x14ac:dyDescent="0.25">
      <c r="A29" t="s">
        <v>5307</v>
      </c>
      <c r="K29" t="s">
        <v>5352</v>
      </c>
    </row>
    <row r="30" spans="1:11" x14ac:dyDescent="0.25">
      <c r="A30" t="s">
        <v>5307</v>
      </c>
      <c r="K30" t="s">
        <v>5353</v>
      </c>
    </row>
    <row r="31" spans="1:11" x14ac:dyDescent="0.25">
      <c r="K31" t="s">
        <v>5354</v>
      </c>
    </row>
    <row r="32" spans="1:11" x14ac:dyDescent="0.25">
      <c r="A32" t="s">
        <v>5308</v>
      </c>
      <c r="K32" t="s">
        <v>5355</v>
      </c>
    </row>
    <row r="33" spans="1:11" x14ac:dyDescent="0.25">
      <c r="A33" t="s">
        <v>5308</v>
      </c>
      <c r="K33" t="s">
        <v>5356</v>
      </c>
    </row>
    <row r="34" spans="1:11" x14ac:dyDescent="0.25">
      <c r="A34" t="s">
        <v>5308</v>
      </c>
      <c r="K34" t="s">
        <v>5357</v>
      </c>
    </row>
    <row r="35" spans="1:11" x14ac:dyDescent="0.25">
      <c r="K35" t="s">
        <v>5358</v>
      </c>
    </row>
    <row r="36" spans="1:11" x14ac:dyDescent="0.25">
      <c r="A36" t="s">
        <v>1</v>
      </c>
      <c r="B36" t="s">
        <v>2634</v>
      </c>
      <c r="K36" t="s">
        <v>5359</v>
      </c>
    </row>
    <row r="37" spans="1:11" x14ac:dyDescent="0.25">
      <c r="A37" t="s">
        <v>5309</v>
      </c>
      <c r="K37" t="s">
        <v>5360</v>
      </c>
    </row>
    <row r="38" spans="1:11" x14ac:dyDescent="0.25">
      <c r="A38" t="s">
        <v>5310</v>
      </c>
      <c r="B38" t="s">
        <v>5642</v>
      </c>
      <c r="K38" t="s">
        <v>5361</v>
      </c>
    </row>
    <row r="39" spans="1:11" x14ac:dyDescent="0.25">
      <c r="A39" t="s">
        <v>5311</v>
      </c>
      <c r="K39" t="s">
        <v>5324</v>
      </c>
    </row>
    <row r="40" spans="1:11" x14ac:dyDescent="0.25">
      <c r="K40" t="s">
        <v>5362</v>
      </c>
    </row>
    <row r="41" spans="1:11" x14ac:dyDescent="0.25">
      <c r="K41" t="s">
        <v>5323</v>
      </c>
    </row>
    <row r="42" spans="1:11" x14ac:dyDescent="0.25">
      <c r="A42" t="s">
        <v>5306</v>
      </c>
      <c r="B42" t="s">
        <v>5313</v>
      </c>
      <c r="K42" t="s">
        <v>5363</v>
      </c>
    </row>
    <row r="43" spans="1:11" x14ac:dyDescent="0.25">
      <c r="K43" t="s">
        <v>5364</v>
      </c>
    </row>
    <row r="44" spans="1:11" x14ac:dyDescent="0.25">
      <c r="A44" t="s">
        <v>5307</v>
      </c>
      <c r="K44" t="s">
        <v>5365</v>
      </c>
    </row>
    <row r="45" spans="1:11" x14ac:dyDescent="0.25">
      <c r="A45" t="s">
        <v>5307</v>
      </c>
      <c r="K45" t="s">
        <v>4462</v>
      </c>
    </row>
    <row r="46" spans="1:11" x14ac:dyDescent="0.25">
      <c r="A46" t="s">
        <v>5307</v>
      </c>
      <c r="K46" t="s">
        <v>4390</v>
      </c>
    </row>
    <row r="47" spans="1:11" x14ac:dyDescent="0.25">
      <c r="K47" t="s">
        <v>5366</v>
      </c>
    </row>
    <row r="48" spans="1:11" x14ac:dyDescent="0.25">
      <c r="A48" t="s">
        <v>5308</v>
      </c>
      <c r="K48" t="s">
        <v>5367</v>
      </c>
    </row>
    <row r="49" spans="1:11" x14ac:dyDescent="0.25">
      <c r="A49" t="s">
        <v>5308</v>
      </c>
      <c r="K49" t="s">
        <v>5368</v>
      </c>
    </row>
    <row r="50" spans="1:11" x14ac:dyDescent="0.25">
      <c r="A50" t="s">
        <v>5308</v>
      </c>
      <c r="K50" t="s">
        <v>5369</v>
      </c>
    </row>
    <row r="51" spans="1:11" x14ac:dyDescent="0.25">
      <c r="K51" t="s">
        <v>5370</v>
      </c>
    </row>
    <row r="52" spans="1:11" x14ac:dyDescent="0.25">
      <c r="A52" t="s">
        <v>1</v>
      </c>
      <c r="K52" t="s">
        <v>5371</v>
      </c>
    </row>
    <row r="53" spans="1:11" x14ac:dyDescent="0.25">
      <c r="A53" t="s">
        <v>5309</v>
      </c>
      <c r="K53" t="s">
        <v>5371</v>
      </c>
    </row>
    <row r="54" spans="1:11" x14ac:dyDescent="0.25">
      <c r="A54" t="s">
        <v>5310</v>
      </c>
      <c r="B54">
        <v>19</v>
      </c>
      <c r="K54" t="s">
        <v>4553</v>
      </c>
    </row>
    <row r="55" spans="1:11" x14ac:dyDescent="0.25">
      <c r="A55" t="s">
        <v>5311</v>
      </c>
      <c r="K55" t="s">
        <v>5372</v>
      </c>
    </row>
    <row r="56" spans="1:11" x14ac:dyDescent="0.25">
      <c r="K56" t="s">
        <v>5373</v>
      </c>
    </row>
    <row r="57" spans="1:11" x14ac:dyDescent="0.25">
      <c r="K57" t="s">
        <v>5374</v>
      </c>
    </row>
    <row r="58" spans="1:11" x14ac:dyDescent="0.25">
      <c r="K58" t="s">
        <v>4339</v>
      </c>
    </row>
    <row r="59" spans="1:11" x14ac:dyDescent="0.25">
      <c r="K59" t="s">
        <v>5375</v>
      </c>
    </row>
    <row r="60" spans="1:11" x14ac:dyDescent="0.25">
      <c r="K60" t="s">
        <v>5376</v>
      </c>
    </row>
    <row r="61" spans="1:11" x14ac:dyDescent="0.25">
      <c r="K61" t="s">
        <v>5377</v>
      </c>
    </row>
    <row r="62" spans="1:11" x14ac:dyDescent="0.25">
      <c r="K62" t="s">
        <v>5378</v>
      </c>
    </row>
    <row r="63" spans="1:11" x14ac:dyDescent="0.25">
      <c r="K63" t="s">
        <v>4368</v>
      </c>
    </row>
    <row r="64" spans="1:11" x14ac:dyDescent="0.25">
      <c r="K64" t="s">
        <v>5379</v>
      </c>
    </row>
    <row r="65" spans="11:11" x14ac:dyDescent="0.25">
      <c r="K65" t="s">
        <v>5380</v>
      </c>
    </row>
    <row r="66" spans="11:11" x14ac:dyDescent="0.25">
      <c r="K66" t="s">
        <v>5381</v>
      </c>
    </row>
    <row r="67" spans="11:11" x14ac:dyDescent="0.25">
      <c r="K67" t="s">
        <v>5382</v>
      </c>
    </row>
    <row r="68" spans="11:11" x14ac:dyDescent="0.25">
      <c r="K68" t="s">
        <v>5383</v>
      </c>
    </row>
    <row r="69" spans="11:11" x14ac:dyDescent="0.25">
      <c r="K69" t="s">
        <v>5384</v>
      </c>
    </row>
    <row r="70" spans="11:11" x14ac:dyDescent="0.25">
      <c r="K70" t="s">
        <v>5385</v>
      </c>
    </row>
    <row r="71" spans="11:11" x14ac:dyDescent="0.25">
      <c r="K71" t="s">
        <v>5386</v>
      </c>
    </row>
    <row r="72" spans="11:11" x14ac:dyDescent="0.25">
      <c r="K72" t="s">
        <v>5387</v>
      </c>
    </row>
    <row r="73" spans="11:11" x14ac:dyDescent="0.25">
      <c r="K73" t="s">
        <v>5388</v>
      </c>
    </row>
    <row r="74" spans="11:11" x14ac:dyDescent="0.25">
      <c r="K74" t="s">
        <v>5389</v>
      </c>
    </row>
    <row r="75" spans="11:11" x14ac:dyDescent="0.25">
      <c r="K75" t="s">
        <v>4452</v>
      </c>
    </row>
    <row r="76" spans="11:11" x14ac:dyDescent="0.25">
      <c r="K76" t="s">
        <v>5390</v>
      </c>
    </row>
    <row r="77" spans="11:11" x14ac:dyDescent="0.25">
      <c r="K77" t="s">
        <v>5391</v>
      </c>
    </row>
    <row r="78" spans="11:11" x14ac:dyDescent="0.25">
      <c r="K78" t="s">
        <v>5392</v>
      </c>
    </row>
    <row r="79" spans="11:11" x14ac:dyDescent="0.25">
      <c r="K79" t="s">
        <v>5393</v>
      </c>
    </row>
    <row r="80" spans="11:11" x14ac:dyDescent="0.25">
      <c r="K80" t="s">
        <v>5394</v>
      </c>
    </row>
    <row r="81" spans="11:11" x14ac:dyDescent="0.25">
      <c r="K81" t="s">
        <v>4428</v>
      </c>
    </row>
    <row r="82" spans="11:11" x14ac:dyDescent="0.25">
      <c r="K82" t="s">
        <v>5395</v>
      </c>
    </row>
    <row r="83" spans="11:11" x14ac:dyDescent="0.25">
      <c r="K83" t="s">
        <v>5396</v>
      </c>
    </row>
    <row r="84" spans="11:11" x14ac:dyDescent="0.25">
      <c r="K84" t="s">
        <v>5397</v>
      </c>
    </row>
    <row r="85" spans="11:11" x14ac:dyDescent="0.25">
      <c r="K85" t="s">
        <v>5398</v>
      </c>
    </row>
    <row r="86" spans="11:11" x14ac:dyDescent="0.25">
      <c r="K86" t="s">
        <v>5399</v>
      </c>
    </row>
    <row r="87" spans="11:11" x14ac:dyDescent="0.25">
      <c r="K87" t="s">
        <v>5400</v>
      </c>
    </row>
    <row r="88" spans="11:11" x14ac:dyDescent="0.25">
      <c r="K88" t="s">
        <v>5401</v>
      </c>
    </row>
    <row r="89" spans="11:11" x14ac:dyDescent="0.25">
      <c r="K89" t="s">
        <v>5402</v>
      </c>
    </row>
    <row r="90" spans="11:11" x14ac:dyDescent="0.25">
      <c r="K90" t="s">
        <v>5403</v>
      </c>
    </row>
    <row r="91" spans="11:11" x14ac:dyDescent="0.25">
      <c r="K91" t="s">
        <v>5404</v>
      </c>
    </row>
    <row r="92" spans="11:11" x14ac:dyDescent="0.25">
      <c r="K92" t="s">
        <v>5405</v>
      </c>
    </row>
    <row r="93" spans="11:11" x14ac:dyDescent="0.25">
      <c r="K93" t="s">
        <v>5406</v>
      </c>
    </row>
    <row r="94" spans="11:11" x14ac:dyDescent="0.25">
      <c r="K94" t="s">
        <v>5407</v>
      </c>
    </row>
    <row r="95" spans="11:11" x14ac:dyDescent="0.25">
      <c r="K95" t="s">
        <v>5408</v>
      </c>
    </row>
    <row r="96" spans="11:11" x14ac:dyDescent="0.25">
      <c r="K96" t="s">
        <v>5409</v>
      </c>
    </row>
    <row r="97" spans="11:11" x14ac:dyDescent="0.25">
      <c r="K97" t="s">
        <v>5410</v>
      </c>
    </row>
    <row r="98" spans="11:11" x14ac:dyDescent="0.25">
      <c r="K98" t="s">
        <v>5411</v>
      </c>
    </row>
    <row r="99" spans="11:11" x14ac:dyDescent="0.25">
      <c r="K99" t="s">
        <v>5412</v>
      </c>
    </row>
    <row r="100" spans="11:11" x14ac:dyDescent="0.25">
      <c r="K100" t="s">
        <v>5413</v>
      </c>
    </row>
    <row r="101" spans="11:11" x14ac:dyDescent="0.25">
      <c r="K101" t="s">
        <v>5414</v>
      </c>
    </row>
    <row r="102" spans="11:11" x14ac:dyDescent="0.25">
      <c r="K102" t="s">
        <v>5415</v>
      </c>
    </row>
    <row r="103" spans="11:11" x14ac:dyDescent="0.25">
      <c r="K103" t="s">
        <v>5416</v>
      </c>
    </row>
    <row r="104" spans="11:11" x14ac:dyDescent="0.25">
      <c r="K104" t="s">
        <v>5417</v>
      </c>
    </row>
    <row r="105" spans="11:11" x14ac:dyDescent="0.25">
      <c r="K105" t="s">
        <v>5418</v>
      </c>
    </row>
    <row r="106" spans="11:11" x14ac:dyDescent="0.25">
      <c r="K106" t="s">
        <v>5419</v>
      </c>
    </row>
    <row r="107" spans="11:11" x14ac:dyDescent="0.25">
      <c r="K107" t="s">
        <v>4351</v>
      </c>
    </row>
    <row r="108" spans="11:11" x14ac:dyDescent="0.25">
      <c r="K108" t="s">
        <v>5420</v>
      </c>
    </row>
    <row r="109" spans="11:11" x14ac:dyDescent="0.25">
      <c r="K109" t="s">
        <v>5421</v>
      </c>
    </row>
    <row r="110" spans="11:11" x14ac:dyDescent="0.25">
      <c r="K110" t="s">
        <v>5422</v>
      </c>
    </row>
    <row r="111" spans="11:11" x14ac:dyDescent="0.25">
      <c r="K111" t="s">
        <v>5423</v>
      </c>
    </row>
    <row r="112" spans="11:11" x14ac:dyDescent="0.25">
      <c r="K112" t="s">
        <v>5424</v>
      </c>
    </row>
    <row r="113" spans="11:11" x14ac:dyDescent="0.25">
      <c r="K113" t="s">
        <v>5425</v>
      </c>
    </row>
    <row r="114" spans="11:11" x14ac:dyDescent="0.25">
      <c r="K114" t="s">
        <v>5426</v>
      </c>
    </row>
    <row r="115" spans="11:11" x14ac:dyDescent="0.25">
      <c r="K115" t="s">
        <v>5427</v>
      </c>
    </row>
    <row r="116" spans="11:11" x14ac:dyDescent="0.25">
      <c r="K116" t="s">
        <v>5428</v>
      </c>
    </row>
    <row r="117" spans="11:11" x14ac:dyDescent="0.25">
      <c r="K117" t="s">
        <v>4451</v>
      </c>
    </row>
    <row r="118" spans="11:11" x14ac:dyDescent="0.25">
      <c r="K118" t="s">
        <v>5429</v>
      </c>
    </row>
    <row r="119" spans="11:11" x14ac:dyDescent="0.25">
      <c r="K119" t="s">
        <v>5430</v>
      </c>
    </row>
    <row r="120" spans="11:11" x14ac:dyDescent="0.25">
      <c r="K120" t="s">
        <v>5431</v>
      </c>
    </row>
    <row r="121" spans="11:11" x14ac:dyDescent="0.25">
      <c r="K121" t="s">
        <v>5432</v>
      </c>
    </row>
    <row r="122" spans="11:11" x14ac:dyDescent="0.25">
      <c r="K122" t="s">
        <v>5433</v>
      </c>
    </row>
    <row r="123" spans="11:11" x14ac:dyDescent="0.25">
      <c r="K123" t="s">
        <v>5434</v>
      </c>
    </row>
    <row r="124" spans="11:11" x14ac:dyDescent="0.25">
      <c r="K124" t="s">
        <v>5435</v>
      </c>
    </row>
    <row r="125" spans="11:11" x14ac:dyDescent="0.25">
      <c r="K125" t="s">
        <v>5436</v>
      </c>
    </row>
    <row r="126" spans="11:11" x14ac:dyDescent="0.25">
      <c r="K126" t="s">
        <v>5437</v>
      </c>
    </row>
    <row r="127" spans="11:11" x14ac:dyDescent="0.25">
      <c r="K127" t="s">
        <v>5438</v>
      </c>
    </row>
    <row r="128" spans="11:11" x14ac:dyDescent="0.25">
      <c r="K128" t="s">
        <v>5439</v>
      </c>
    </row>
    <row r="129" spans="11:11" x14ac:dyDescent="0.25">
      <c r="K129" t="s">
        <v>5440</v>
      </c>
    </row>
    <row r="130" spans="11:11" x14ac:dyDescent="0.25">
      <c r="K130" t="s">
        <v>5441</v>
      </c>
    </row>
    <row r="131" spans="11:11" x14ac:dyDescent="0.25">
      <c r="K131" t="s">
        <v>5442</v>
      </c>
    </row>
    <row r="132" spans="11:11" x14ac:dyDescent="0.25">
      <c r="K132" t="s">
        <v>5443</v>
      </c>
    </row>
    <row r="133" spans="11:11" x14ac:dyDescent="0.25">
      <c r="K133" t="s">
        <v>5444</v>
      </c>
    </row>
    <row r="134" spans="11:11" x14ac:dyDescent="0.25">
      <c r="K134" t="s">
        <v>5445</v>
      </c>
    </row>
    <row r="135" spans="11:11" x14ac:dyDescent="0.25">
      <c r="K135" t="s">
        <v>5446</v>
      </c>
    </row>
    <row r="136" spans="11:11" x14ac:dyDescent="0.25">
      <c r="K136" t="s">
        <v>5447</v>
      </c>
    </row>
    <row r="137" spans="11:11" x14ac:dyDescent="0.25">
      <c r="K137" t="s">
        <v>5448</v>
      </c>
    </row>
    <row r="138" spans="11:11" x14ac:dyDescent="0.25">
      <c r="K138" t="s">
        <v>5449</v>
      </c>
    </row>
    <row r="139" spans="11:11" x14ac:dyDescent="0.25">
      <c r="K139" t="s">
        <v>5450</v>
      </c>
    </row>
    <row r="140" spans="11:11" x14ac:dyDescent="0.25">
      <c r="K140" t="s">
        <v>4412</v>
      </c>
    </row>
    <row r="141" spans="11:11" x14ac:dyDescent="0.25">
      <c r="K141" t="s">
        <v>5451</v>
      </c>
    </row>
    <row r="142" spans="11:11" x14ac:dyDescent="0.25">
      <c r="K142" t="s">
        <v>5452</v>
      </c>
    </row>
    <row r="143" spans="11:11" x14ac:dyDescent="0.25">
      <c r="K143" t="s">
        <v>5453</v>
      </c>
    </row>
    <row r="144" spans="11:11" x14ac:dyDescent="0.25">
      <c r="K144" t="s">
        <v>5454</v>
      </c>
    </row>
    <row r="145" spans="11:11" x14ac:dyDescent="0.25">
      <c r="K145" t="s">
        <v>5455</v>
      </c>
    </row>
    <row r="146" spans="11:11" x14ac:dyDescent="0.25">
      <c r="K146" t="s">
        <v>5456</v>
      </c>
    </row>
    <row r="147" spans="11:11" x14ac:dyDescent="0.25">
      <c r="K147" t="s">
        <v>5457</v>
      </c>
    </row>
    <row r="148" spans="11:11" x14ac:dyDescent="0.25">
      <c r="K148" t="s">
        <v>5458</v>
      </c>
    </row>
    <row r="149" spans="11:11" x14ac:dyDescent="0.25">
      <c r="K149" t="s">
        <v>5459</v>
      </c>
    </row>
    <row r="150" spans="11:11" x14ac:dyDescent="0.25">
      <c r="K150" t="s">
        <v>5460</v>
      </c>
    </row>
    <row r="151" spans="11:11" x14ac:dyDescent="0.25">
      <c r="K151" t="s">
        <v>2899</v>
      </c>
    </row>
    <row r="152" spans="11:11" x14ac:dyDescent="0.25">
      <c r="K152" t="s">
        <v>5461</v>
      </c>
    </row>
    <row r="153" spans="11:11" x14ac:dyDescent="0.25">
      <c r="K153" t="s">
        <v>4475</v>
      </c>
    </row>
    <row r="154" spans="11:11" x14ac:dyDescent="0.25">
      <c r="K154" t="s">
        <v>5462</v>
      </c>
    </row>
    <row r="155" spans="11:11" x14ac:dyDescent="0.25">
      <c r="K155" t="s">
        <v>5463</v>
      </c>
    </row>
    <row r="156" spans="11:11" x14ac:dyDescent="0.25">
      <c r="K156" t="s">
        <v>5464</v>
      </c>
    </row>
    <row r="157" spans="11:11" x14ac:dyDescent="0.25">
      <c r="K157" t="s">
        <v>5465</v>
      </c>
    </row>
    <row r="158" spans="11:11" x14ac:dyDescent="0.25">
      <c r="K158" t="s">
        <v>5466</v>
      </c>
    </row>
    <row r="159" spans="11:11" x14ac:dyDescent="0.25">
      <c r="K159" t="s">
        <v>5467</v>
      </c>
    </row>
    <row r="160" spans="11:11" x14ac:dyDescent="0.25">
      <c r="K160" t="s">
        <v>5468</v>
      </c>
    </row>
    <row r="161" spans="11:11" x14ac:dyDescent="0.25">
      <c r="K161" t="s">
        <v>5469</v>
      </c>
    </row>
    <row r="162" spans="11:11" x14ac:dyDescent="0.25">
      <c r="K162" t="s">
        <v>5470</v>
      </c>
    </row>
    <row r="163" spans="11:11" x14ac:dyDescent="0.25">
      <c r="K163" t="s">
        <v>5471</v>
      </c>
    </row>
    <row r="164" spans="11:11" x14ac:dyDescent="0.25">
      <c r="K164" t="s">
        <v>5472</v>
      </c>
    </row>
    <row r="165" spans="11:11" x14ac:dyDescent="0.25">
      <c r="K165" t="s">
        <v>5473</v>
      </c>
    </row>
    <row r="166" spans="11:11" x14ac:dyDescent="0.25">
      <c r="K166" t="s">
        <v>4512</v>
      </c>
    </row>
    <row r="167" spans="11:11" x14ac:dyDescent="0.25">
      <c r="K167" t="s">
        <v>5474</v>
      </c>
    </row>
    <row r="168" spans="11:11" x14ac:dyDescent="0.25">
      <c r="K168" t="s">
        <v>5475</v>
      </c>
    </row>
    <row r="169" spans="11:11" x14ac:dyDescent="0.25">
      <c r="K169" t="s">
        <v>5476</v>
      </c>
    </row>
    <row r="170" spans="11:11" x14ac:dyDescent="0.25">
      <c r="K170" t="s">
        <v>5477</v>
      </c>
    </row>
    <row r="171" spans="11:11" x14ac:dyDescent="0.25">
      <c r="K171" t="s">
        <v>5478</v>
      </c>
    </row>
    <row r="172" spans="11:11" x14ac:dyDescent="0.25">
      <c r="K172" t="s">
        <v>5479</v>
      </c>
    </row>
    <row r="173" spans="11:11" x14ac:dyDescent="0.25">
      <c r="K173" t="s">
        <v>5480</v>
      </c>
    </row>
    <row r="174" spans="11:11" x14ac:dyDescent="0.25">
      <c r="K174" t="s">
        <v>5481</v>
      </c>
    </row>
    <row r="175" spans="11:11" x14ac:dyDescent="0.25">
      <c r="K175" t="s">
        <v>4359</v>
      </c>
    </row>
    <row r="176" spans="11:11" x14ac:dyDescent="0.25">
      <c r="K176" t="s">
        <v>5482</v>
      </c>
    </row>
    <row r="177" spans="11:11" x14ac:dyDescent="0.25">
      <c r="K177" t="s">
        <v>5483</v>
      </c>
    </row>
    <row r="178" spans="11:11" x14ac:dyDescent="0.25">
      <c r="K178" t="s">
        <v>5484</v>
      </c>
    </row>
    <row r="179" spans="11:11" x14ac:dyDescent="0.25">
      <c r="K179" t="s">
        <v>5485</v>
      </c>
    </row>
    <row r="180" spans="11:11" x14ac:dyDescent="0.25">
      <c r="K180" t="s">
        <v>5486</v>
      </c>
    </row>
    <row r="181" spans="11:11" x14ac:dyDescent="0.25">
      <c r="K181" t="s">
        <v>5487</v>
      </c>
    </row>
    <row r="182" spans="11:11" x14ac:dyDescent="0.25">
      <c r="K182" t="s">
        <v>5488</v>
      </c>
    </row>
    <row r="183" spans="11:11" x14ac:dyDescent="0.25">
      <c r="K183" t="s">
        <v>5489</v>
      </c>
    </row>
    <row r="184" spans="11:11" x14ac:dyDescent="0.25">
      <c r="K184" t="s">
        <v>4349</v>
      </c>
    </row>
    <row r="185" spans="11:11" x14ac:dyDescent="0.25">
      <c r="K185" t="s">
        <v>5490</v>
      </c>
    </row>
    <row r="186" spans="11:11" x14ac:dyDescent="0.25">
      <c r="K186" t="s">
        <v>5491</v>
      </c>
    </row>
    <row r="187" spans="11:11" x14ac:dyDescent="0.25">
      <c r="K187" t="s">
        <v>5492</v>
      </c>
    </row>
    <row r="188" spans="11:11" x14ac:dyDescent="0.25">
      <c r="K188" t="s">
        <v>5493</v>
      </c>
    </row>
    <row r="189" spans="11:11" x14ac:dyDescent="0.25">
      <c r="K189" t="s">
        <v>5493</v>
      </c>
    </row>
    <row r="190" spans="11:11" x14ac:dyDescent="0.25">
      <c r="K190" t="s">
        <v>5494</v>
      </c>
    </row>
    <row r="191" spans="11:11" x14ac:dyDescent="0.25">
      <c r="K191" t="s">
        <v>5495</v>
      </c>
    </row>
    <row r="192" spans="11:11" x14ac:dyDescent="0.25">
      <c r="K192" t="s">
        <v>5496</v>
      </c>
    </row>
    <row r="193" spans="11:11" x14ac:dyDescent="0.25">
      <c r="K193" t="s">
        <v>5497</v>
      </c>
    </row>
    <row r="194" spans="11:11" x14ac:dyDescent="0.25">
      <c r="K194" t="s">
        <v>5498</v>
      </c>
    </row>
    <row r="195" spans="11:11" x14ac:dyDescent="0.25">
      <c r="K195" t="s">
        <v>5499</v>
      </c>
    </row>
    <row r="196" spans="11:11" x14ac:dyDescent="0.25">
      <c r="K196" t="s">
        <v>5500</v>
      </c>
    </row>
    <row r="197" spans="11:11" x14ac:dyDescent="0.25">
      <c r="K197" t="s">
        <v>4485</v>
      </c>
    </row>
    <row r="198" spans="11:11" x14ac:dyDescent="0.25">
      <c r="K198" t="s">
        <v>5501</v>
      </c>
    </row>
    <row r="199" spans="11:11" x14ac:dyDescent="0.25">
      <c r="K199" t="s">
        <v>4399</v>
      </c>
    </row>
    <row r="200" spans="11:11" x14ac:dyDescent="0.25">
      <c r="K200" t="s">
        <v>5502</v>
      </c>
    </row>
    <row r="201" spans="11:11" x14ac:dyDescent="0.25">
      <c r="K201" t="s">
        <v>5503</v>
      </c>
    </row>
    <row r="202" spans="11:11" x14ac:dyDescent="0.25">
      <c r="K202" t="s">
        <v>5504</v>
      </c>
    </row>
    <row r="203" spans="11:11" x14ac:dyDescent="0.25">
      <c r="K203" t="s">
        <v>5505</v>
      </c>
    </row>
    <row r="204" spans="11:11" x14ac:dyDescent="0.25">
      <c r="K204" t="s">
        <v>5506</v>
      </c>
    </row>
    <row r="205" spans="11:11" x14ac:dyDescent="0.25">
      <c r="K205" t="s">
        <v>5507</v>
      </c>
    </row>
    <row r="206" spans="11:11" x14ac:dyDescent="0.25">
      <c r="K206" t="s">
        <v>5508</v>
      </c>
    </row>
    <row r="207" spans="11:11" x14ac:dyDescent="0.25">
      <c r="K207" t="s">
        <v>5509</v>
      </c>
    </row>
    <row r="208" spans="11:11" x14ac:dyDescent="0.25">
      <c r="K208" t="s">
        <v>5510</v>
      </c>
    </row>
    <row r="209" spans="11:11" x14ac:dyDescent="0.25">
      <c r="K209" t="s">
        <v>5511</v>
      </c>
    </row>
    <row r="210" spans="11:11" x14ac:dyDescent="0.25">
      <c r="K210" t="s">
        <v>5512</v>
      </c>
    </row>
    <row r="211" spans="11:11" x14ac:dyDescent="0.25">
      <c r="K211" t="s">
        <v>5513</v>
      </c>
    </row>
    <row r="212" spans="11:11" x14ac:dyDescent="0.25">
      <c r="K212" t="s">
        <v>5514</v>
      </c>
    </row>
    <row r="213" spans="11:11" x14ac:dyDescent="0.25">
      <c r="K213" t="s">
        <v>4403</v>
      </c>
    </row>
    <row r="214" spans="11:11" x14ac:dyDescent="0.25">
      <c r="K214" t="s">
        <v>5515</v>
      </c>
    </row>
    <row r="215" spans="11:11" x14ac:dyDescent="0.25">
      <c r="K215" t="s">
        <v>5516</v>
      </c>
    </row>
    <row r="216" spans="11:11" x14ac:dyDescent="0.25">
      <c r="K216" t="s">
        <v>5517</v>
      </c>
    </row>
    <row r="217" spans="11:11" x14ac:dyDescent="0.25">
      <c r="K217" t="s">
        <v>5518</v>
      </c>
    </row>
    <row r="218" spans="11:11" x14ac:dyDescent="0.25">
      <c r="K218" t="s">
        <v>5519</v>
      </c>
    </row>
    <row r="219" spans="11:11" x14ac:dyDescent="0.25">
      <c r="K219" t="s">
        <v>5520</v>
      </c>
    </row>
    <row r="220" spans="11:11" x14ac:dyDescent="0.25">
      <c r="K220" t="s">
        <v>5521</v>
      </c>
    </row>
    <row r="221" spans="11:11" x14ac:dyDescent="0.25">
      <c r="K221" t="s">
        <v>5522</v>
      </c>
    </row>
    <row r="222" spans="11:11" x14ac:dyDescent="0.25">
      <c r="K222" t="s">
        <v>5523</v>
      </c>
    </row>
    <row r="223" spans="11:11" x14ac:dyDescent="0.25">
      <c r="K223" t="s">
        <v>5524</v>
      </c>
    </row>
    <row r="224" spans="11:11" x14ac:dyDescent="0.25">
      <c r="K224" t="s">
        <v>5525</v>
      </c>
    </row>
    <row r="225" spans="11:11" x14ac:dyDescent="0.25">
      <c r="K225" t="s">
        <v>5526</v>
      </c>
    </row>
    <row r="226" spans="11:11" x14ac:dyDescent="0.25">
      <c r="K226" t="s">
        <v>4345</v>
      </c>
    </row>
    <row r="227" spans="11:11" x14ac:dyDescent="0.25">
      <c r="K227" t="s">
        <v>5527</v>
      </c>
    </row>
    <row r="228" spans="11:11" x14ac:dyDescent="0.25">
      <c r="K228" t="s">
        <v>5528</v>
      </c>
    </row>
    <row r="229" spans="11:11" x14ac:dyDescent="0.25">
      <c r="K229" t="s">
        <v>5529</v>
      </c>
    </row>
    <row r="230" spans="11:11" x14ac:dyDescent="0.25">
      <c r="K230" t="s">
        <v>5530</v>
      </c>
    </row>
    <row r="231" spans="11:11" x14ac:dyDescent="0.25">
      <c r="K231" t="s">
        <v>4350</v>
      </c>
    </row>
    <row r="232" spans="11:11" x14ac:dyDescent="0.25">
      <c r="K232" t="s">
        <v>5531</v>
      </c>
    </row>
    <row r="233" spans="11:11" x14ac:dyDescent="0.25">
      <c r="K233" t="s">
        <v>5532</v>
      </c>
    </row>
    <row r="234" spans="11:11" x14ac:dyDescent="0.25">
      <c r="K234" t="s">
        <v>5533</v>
      </c>
    </row>
    <row r="235" spans="11:11" x14ac:dyDescent="0.25">
      <c r="K235" t="s">
        <v>4556</v>
      </c>
    </row>
    <row r="236" spans="11:11" x14ac:dyDescent="0.25">
      <c r="K236" t="s">
        <v>5534</v>
      </c>
    </row>
    <row r="237" spans="11:11" x14ac:dyDescent="0.25">
      <c r="K237" t="s">
        <v>5535</v>
      </c>
    </row>
    <row r="238" spans="11:11" x14ac:dyDescent="0.25">
      <c r="K238" t="s">
        <v>5536</v>
      </c>
    </row>
    <row r="239" spans="11:11" x14ac:dyDescent="0.25">
      <c r="K239" t="s">
        <v>5537</v>
      </c>
    </row>
    <row r="240" spans="11:11" x14ac:dyDescent="0.25">
      <c r="K240" t="s">
        <v>5538</v>
      </c>
    </row>
    <row r="241" spans="11:11" x14ac:dyDescent="0.25">
      <c r="K241" t="s">
        <v>5539</v>
      </c>
    </row>
    <row r="242" spans="11:11" x14ac:dyDescent="0.25">
      <c r="K242" t="s">
        <v>5540</v>
      </c>
    </row>
    <row r="243" spans="11:11" x14ac:dyDescent="0.25">
      <c r="K243" t="s">
        <v>7</v>
      </c>
    </row>
    <row r="244" spans="11:11" x14ac:dyDescent="0.25">
      <c r="K244" t="s">
        <v>5541</v>
      </c>
    </row>
    <row r="245" spans="11:11" x14ac:dyDescent="0.25">
      <c r="K245" t="s">
        <v>5542</v>
      </c>
    </row>
    <row r="246" spans="11:11" x14ac:dyDescent="0.25">
      <c r="K246" t="s">
        <v>5543</v>
      </c>
    </row>
    <row r="247" spans="11:11" x14ac:dyDescent="0.25">
      <c r="K247" t="s">
        <v>5544</v>
      </c>
    </row>
    <row r="248" spans="11:11" x14ac:dyDescent="0.25">
      <c r="K248" t="s">
        <v>5545</v>
      </c>
    </row>
    <row r="249" spans="11:11" x14ac:dyDescent="0.25">
      <c r="K249" t="s">
        <v>5546</v>
      </c>
    </row>
    <row r="250" spans="11:11" x14ac:dyDescent="0.25">
      <c r="K250" t="s">
        <v>5547</v>
      </c>
    </row>
    <row r="251" spans="11:11" x14ac:dyDescent="0.25">
      <c r="K251" t="s">
        <v>5548</v>
      </c>
    </row>
    <row r="252" spans="11:11" x14ac:dyDescent="0.25">
      <c r="K252" t="s">
        <v>5549</v>
      </c>
    </row>
    <row r="253" spans="11:11" x14ac:dyDescent="0.25">
      <c r="K253" t="s">
        <v>5550</v>
      </c>
    </row>
    <row r="254" spans="11:11" x14ac:dyDescent="0.25">
      <c r="K254" t="s">
        <v>5551</v>
      </c>
    </row>
    <row r="255" spans="11:11" x14ac:dyDescent="0.25">
      <c r="K255" t="s">
        <v>5552</v>
      </c>
    </row>
    <row r="256" spans="11:11" x14ac:dyDescent="0.25">
      <c r="K256" t="s">
        <v>5553</v>
      </c>
    </row>
    <row r="257" spans="11:11" x14ac:dyDescent="0.25">
      <c r="K257" t="s">
        <v>5325</v>
      </c>
    </row>
    <row r="258" spans="11:11" x14ac:dyDescent="0.25">
      <c r="K258" t="s">
        <v>5554</v>
      </c>
    </row>
    <row r="259" spans="11:11" x14ac:dyDescent="0.25">
      <c r="K259" t="s">
        <v>5555</v>
      </c>
    </row>
    <row r="260" spans="11:11" x14ac:dyDescent="0.25">
      <c r="K260" t="s">
        <v>4508</v>
      </c>
    </row>
    <row r="261" spans="11:11" x14ac:dyDescent="0.25">
      <c r="K261" t="s">
        <v>4465</v>
      </c>
    </row>
    <row r="262" spans="11:11" x14ac:dyDescent="0.25">
      <c r="K262" t="s">
        <v>4546</v>
      </c>
    </row>
    <row r="263" spans="11:11" x14ac:dyDescent="0.25">
      <c r="K263" t="s">
        <v>5556</v>
      </c>
    </row>
    <row r="264" spans="11:11" x14ac:dyDescent="0.25">
      <c r="K264" t="s">
        <v>5557</v>
      </c>
    </row>
    <row r="265" spans="11:11" x14ac:dyDescent="0.25">
      <c r="K265" t="s">
        <v>5558</v>
      </c>
    </row>
    <row r="266" spans="11:11" x14ac:dyDescent="0.25">
      <c r="K266" t="s">
        <v>5559</v>
      </c>
    </row>
    <row r="267" spans="11:11" x14ac:dyDescent="0.25">
      <c r="K267" t="s">
        <v>5560</v>
      </c>
    </row>
    <row r="268" spans="11:11" x14ac:dyDescent="0.25">
      <c r="K268" t="s">
        <v>5561</v>
      </c>
    </row>
    <row r="269" spans="11:11" x14ac:dyDescent="0.25">
      <c r="K269" t="s">
        <v>4470</v>
      </c>
    </row>
    <row r="270" spans="11:11" x14ac:dyDescent="0.25">
      <c r="K270" t="s">
        <v>4369</v>
      </c>
    </row>
    <row r="271" spans="11:11" x14ac:dyDescent="0.25">
      <c r="K271" t="s">
        <v>5562</v>
      </c>
    </row>
    <row r="272" spans="11:11" x14ac:dyDescent="0.25">
      <c r="K272" t="s">
        <v>5563</v>
      </c>
    </row>
    <row r="273" spans="11:11" x14ac:dyDescent="0.25">
      <c r="K273" t="s">
        <v>5564</v>
      </c>
    </row>
    <row r="274" spans="11:11" x14ac:dyDescent="0.25">
      <c r="K274" t="s">
        <v>5565</v>
      </c>
    </row>
    <row r="275" spans="11:11" x14ac:dyDescent="0.25">
      <c r="K275" t="s">
        <v>5566</v>
      </c>
    </row>
    <row r="276" spans="11:11" x14ac:dyDescent="0.25">
      <c r="K276" t="s">
        <v>5567</v>
      </c>
    </row>
    <row r="277" spans="11:11" x14ac:dyDescent="0.25">
      <c r="K277" t="s">
        <v>5568</v>
      </c>
    </row>
    <row r="278" spans="11:11" x14ac:dyDescent="0.25">
      <c r="K278" t="s">
        <v>5569</v>
      </c>
    </row>
    <row r="279" spans="11:11" x14ac:dyDescent="0.25">
      <c r="K279" t="s">
        <v>5570</v>
      </c>
    </row>
    <row r="280" spans="11:11" x14ac:dyDescent="0.25">
      <c r="K280" t="s">
        <v>5570</v>
      </c>
    </row>
    <row r="281" spans="11:11" x14ac:dyDescent="0.25">
      <c r="K281" t="s">
        <v>5571</v>
      </c>
    </row>
    <row r="282" spans="11:11" x14ac:dyDescent="0.25">
      <c r="K282" t="s">
        <v>5572</v>
      </c>
    </row>
    <row r="283" spans="11:11" x14ac:dyDescent="0.25">
      <c r="K283" t="s">
        <v>5573</v>
      </c>
    </row>
    <row r="284" spans="11:11" x14ac:dyDescent="0.25">
      <c r="K284" t="s">
        <v>5574</v>
      </c>
    </row>
    <row r="285" spans="11:11" x14ac:dyDescent="0.25">
      <c r="K285" t="s">
        <v>5575</v>
      </c>
    </row>
    <row r="286" spans="11:11" x14ac:dyDescent="0.25">
      <c r="K286" t="s">
        <v>5576</v>
      </c>
    </row>
    <row r="287" spans="11:11" x14ac:dyDescent="0.25">
      <c r="K287" t="s">
        <v>4544</v>
      </c>
    </row>
    <row r="288" spans="11:11" x14ac:dyDescent="0.25">
      <c r="K288" t="s">
        <v>5577</v>
      </c>
    </row>
    <row r="289" spans="11:11" x14ac:dyDescent="0.25">
      <c r="K289" t="s">
        <v>5578</v>
      </c>
    </row>
    <row r="290" spans="11:11" x14ac:dyDescent="0.25">
      <c r="K290" t="s">
        <v>5579</v>
      </c>
    </row>
    <row r="291" spans="11:11" x14ac:dyDescent="0.25">
      <c r="K291" t="s">
        <v>5580</v>
      </c>
    </row>
    <row r="292" spans="11:11" x14ac:dyDescent="0.25">
      <c r="K292" t="s">
        <v>5581</v>
      </c>
    </row>
    <row r="293" spans="11:11" x14ac:dyDescent="0.25">
      <c r="K293" t="s">
        <v>5582</v>
      </c>
    </row>
    <row r="294" spans="11:11" x14ac:dyDescent="0.25">
      <c r="K294" t="s">
        <v>5583</v>
      </c>
    </row>
    <row r="295" spans="11:11" x14ac:dyDescent="0.25">
      <c r="K295" t="s">
        <v>4455</v>
      </c>
    </row>
    <row r="296" spans="11:11" x14ac:dyDescent="0.25">
      <c r="K296" t="s">
        <v>5584</v>
      </c>
    </row>
    <row r="297" spans="11:11" x14ac:dyDescent="0.25">
      <c r="K297" t="s">
        <v>5585</v>
      </c>
    </row>
    <row r="298" spans="11:11" x14ac:dyDescent="0.25">
      <c r="K298" t="s">
        <v>5586</v>
      </c>
    </row>
    <row r="299" spans="11:11" x14ac:dyDescent="0.25">
      <c r="K299" t="s">
        <v>5587</v>
      </c>
    </row>
    <row r="300" spans="11:11" x14ac:dyDescent="0.25">
      <c r="K300" t="s">
        <v>5588</v>
      </c>
    </row>
    <row r="301" spans="11:11" x14ac:dyDescent="0.25">
      <c r="K301" t="s">
        <v>5589</v>
      </c>
    </row>
    <row r="302" spans="11:11" x14ac:dyDescent="0.25">
      <c r="K302" t="s">
        <v>5590</v>
      </c>
    </row>
    <row r="303" spans="11:11" x14ac:dyDescent="0.25">
      <c r="K303" t="s">
        <v>5591</v>
      </c>
    </row>
    <row r="304" spans="11:11" x14ac:dyDescent="0.25">
      <c r="K304" t="s">
        <v>5592</v>
      </c>
    </row>
    <row r="305" spans="11:11" x14ac:dyDescent="0.25">
      <c r="K305" t="s">
        <v>5593</v>
      </c>
    </row>
    <row r="306" spans="11:11" x14ac:dyDescent="0.25">
      <c r="K306" t="s">
        <v>5594</v>
      </c>
    </row>
    <row r="307" spans="11:11" x14ac:dyDescent="0.25">
      <c r="K307" t="s">
        <v>5595</v>
      </c>
    </row>
    <row r="308" spans="11:11" x14ac:dyDescent="0.25">
      <c r="K308" t="s">
        <v>5596</v>
      </c>
    </row>
    <row r="309" spans="11:11" x14ac:dyDescent="0.25">
      <c r="K309" t="s">
        <v>5597</v>
      </c>
    </row>
    <row r="310" spans="11:11" x14ac:dyDescent="0.25">
      <c r="K310" t="s">
        <v>5598</v>
      </c>
    </row>
    <row r="311" spans="11:11" x14ac:dyDescent="0.25">
      <c r="K311" t="s">
        <v>5599</v>
      </c>
    </row>
    <row r="312" spans="11:11" x14ac:dyDescent="0.25">
      <c r="K312" t="s">
        <v>4354</v>
      </c>
    </row>
    <row r="313" spans="11:11" x14ac:dyDescent="0.25">
      <c r="K313" t="s">
        <v>5600</v>
      </c>
    </row>
    <row r="314" spans="11:11" x14ac:dyDescent="0.25">
      <c r="K314" t="s">
        <v>5601</v>
      </c>
    </row>
    <row r="315" spans="11:11" x14ac:dyDescent="0.25">
      <c r="K315" t="s">
        <v>5602</v>
      </c>
    </row>
    <row r="316" spans="11:11" x14ac:dyDescent="0.25">
      <c r="K316" t="s">
        <v>5603</v>
      </c>
    </row>
    <row r="317" spans="11:11" x14ac:dyDescent="0.25">
      <c r="K317" t="s">
        <v>5604</v>
      </c>
    </row>
    <row r="318" spans="11:11" x14ac:dyDescent="0.25">
      <c r="K318" t="s">
        <v>5605</v>
      </c>
    </row>
    <row r="319" spans="11:11" x14ac:dyDescent="0.25">
      <c r="K319" t="s">
        <v>5606</v>
      </c>
    </row>
    <row r="320" spans="11:11" x14ac:dyDescent="0.25">
      <c r="K320" t="s">
        <v>5607</v>
      </c>
    </row>
    <row r="321" spans="11:11" x14ac:dyDescent="0.25">
      <c r="K321" t="s">
        <v>5608</v>
      </c>
    </row>
    <row r="322" spans="11:11" x14ac:dyDescent="0.25">
      <c r="K322" t="s">
        <v>5609</v>
      </c>
    </row>
    <row r="323" spans="11:11" x14ac:dyDescent="0.25">
      <c r="K323" t="s">
        <v>4430</v>
      </c>
    </row>
    <row r="324" spans="11:11" x14ac:dyDescent="0.25">
      <c r="K324" t="s">
        <v>5610</v>
      </c>
    </row>
    <row r="325" spans="11:11" x14ac:dyDescent="0.25">
      <c r="K325" t="s">
        <v>5611</v>
      </c>
    </row>
    <row r="326" spans="11:11" x14ac:dyDescent="0.25">
      <c r="K326" t="s">
        <v>5612</v>
      </c>
    </row>
    <row r="327" spans="11:11" x14ac:dyDescent="0.25">
      <c r="K327" t="s">
        <v>5613</v>
      </c>
    </row>
    <row r="328" spans="11:11" x14ac:dyDescent="0.25">
      <c r="K328" t="s">
        <v>5614</v>
      </c>
    </row>
    <row r="329" spans="11:11" x14ac:dyDescent="0.25">
      <c r="K329" t="s">
        <v>4506</v>
      </c>
    </row>
    <row r="330" spans="11:11" x14ac:dyDescent="0.25">
      <c r="K330" t="s">
        <v>4431</v>
      </c>
    </row>
    <row r="331" spans="11:11" x14ac:dyDescent="0.25">
      <c r="K331" t="s">
        <v>4432</v>
      </c>
    </row>
    <row r="332" spans="11:11" x14ac:dyDescent="0.25">
      <c r="K332" t="s">
        <v>5615</v>
      </c>
    </row>
    <row r="333" spans="11:11" x14ac:dyDescent="0.25">
      <c r="K333" t="s">
        <v>5616</v>
      </c>
    </row>
    <row r="334" spans="11:11" x14ac:dyDescent="0.25">
      <c r="K334" t="s">
        <v>5616</v>
      </c>
    </row>
    <row r="335" spans="11:11" x14ac:dyDescent="0.25">
      <c r="K335" t="s">
        <v>5617</v>
      </c>
    </row>
    <row r="336" spans="11:11" x14ac:dyDescent="0.25">
      <c r="K336" t="s">
        <v>5618</v>
      </c>
    </row>
    <row r="337" spans="11:11" x14ac:dyDescent="0.25">
      <c r="K337" t="s">
        <v>5619</v>
      </c>
    </row>
    <row r="338" spans="11:11" x14ac:dyDescent="0.25">
      <c r="K338" t="s">
        <v>5620</v>
      </c>
    </row>
    <row r="339" spans="11:11" x14ac:dyDescent="0.25">
      <c r="K339" t="s">
        <v>4436</v>
      </c>
    </row>
    <row r="340" spans="11:11" x14ac:dyDescent="0.25">
      <c r="K340" t="s">
        <v>5621</v>
      </c>
    </row>
    <row r="341" spans="11:11" x14ac:dyDescent="0.25">
      <c r="K341" t="s">
        <v>5622</v>
      </c>
    </row>
    <row r="342" spans="11:11" x14ac:dyDescent="0.25">
      <c r="K342" t="s">
        <v>5623</v>
      </c>
    </row>
    <row r="343" spans="11:11" x14ac:dyDescent="0.25">
      <c r="K343" t="s">
        <v>5624</v>
      </c>
    </row>
    <row r="344" spans="11:11" x14ac:dyDescent="0.25">
      <c r="K344" t="s">
        <v>4352</v>
      </c>
    </row>
    <row r="345" spans="11:11" x14ac:dyDescent="0.25">
      <c r="K345" t="s">
        <v>5625</v>
      </c>
    </row>
    <row r="346" spans="11:11" x14ac:dyDescent="0.25">
      <c r="K346" t="s">
        <v>5626</v>
      </c>
    </row>
    <row r="347" spans="11:11" x14ac:dyDescent="0.25">
      <c r="K347" t="s">
        <v>5627</v>
      </c>
    </row>
    <row r="348" spans="11:11" x14ac:dyDescent="0.25">
      <c r="K348" t="s">
        <v>5628</v>
      </c>
    </row>
    <row r="349" spans="11:11" x14ac:dyDescent="0.25">
      <c r="K349" t="s">
        <v>5629</v>
      </c>
    </row>
    <row r="350" spans="11:11" x14ac:dyDescent="0.25">
      <c r="K350" t="s">
        <v>5630</v>
      </c>
    </row>
    <row r="351" spans="11:11" x14ac:dyDescent="0.25">
      <c r="K351" t="s">
        <v>5631</v>
      </c>
    </row>
    <row r="352" spans="11:11" x14ac:dyDescent="0.25">
      <c r="K352" t="s">
        <v>5632</v>
      </c>
    </row>
    <row r="353" spans="11:11" x14ac:dyDescent="0.25">
      <c r="K353" t="s">
        <v>5633</v>
      </c>
    </row>
    <row r="354" spans="11:11" x14ac:dyDescent="0.25">
      <c r="K354" t="s">
        <v>5634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1"/>
  <sheetViews>
    <sheetView topLeftCell="D35" workbookViewId="0">
      <selection activeCell="G46" sqref="G46:I46"/>
    </sheetView>
  </sheetViews>
  <sheetFormatPr defaultRowHeight="15" x14ac:dyDescent="0.25"/>
  <cols>
    <col min="1" max="1" width="23.85546875" customWidth="1"/>
    <col min="2" max="2" width="42.42578125" customWidth="1"/>
    <col min="3" max="3" width="47.5703125" customWidth="1"/>
    <col min="4" max="4" width="21.7109375" customWidth="1"/>
    <col min="5" max="5" width="20.85546875" customWidth="1"/>
    <col min="6" max="6" width="21.5703125" customWidth="1"/>
    <col min="7" max="9" width="24.28515625" customWidth="1"/>
    <col min="10" max="10" width="7.7109375" customWidth="1"/>
    <col min="12" max="12" width="16.85546875" customWidth="1"/>
    <col min="14" max="14" width="44.7109375" customWidth="1"/>
    <col min="15" max="15" width="43.7109375" customWidth="1"/>
    <col min="19" max="19" width="21.28515625" customWidth="1"/>
    <col min="20" max="20" width="49.28515625" customWidth="1"/>
  </cols>
  <sheetData>
    <row r="1" spans="1:20" x14ac:dyDescent="0.25">
      <c r="A1" t="s">
        <v>2987</v>
      </c>
      <c r="B1" t="s">
        <v>5149</v>
      </c>
      <c r="C1" t="s">
        <v>5</v>
      </c>
      <c r="D1" t="s">
        <v>4561</v>
      </c>
      <c r="E1" t="s">
        <v>4562</v>
      </c>
      <c r="F1" t="s">
        <v>4563</v>
      </c>
      <c r="G1" t="s">
        <v>5186</v>
      </c>
      <c r="H1" t="s">
        <v>5187</v>
      </c>
      <c r="I1" t="s">
        <v>5188</v>
      </c>
      <c r="J1" t="s">
        <v>4564</v>
      </c>
      <c r="N1" t="s">
        <v>4565</v>
      </c>
      <c r="T1" s="2" t="s">
        <v>4560</v>
      </c>
    </row>
    <row r="2" spans="1:20" x14ac:dyDescent="0.25">
      <c r="A2" t="s">
        <v>2988</v>
      </c>
      <c r="B2" t="s">
        <v>4566</v>
      </c>
      <c r="C2" t="s">
        <v>4090</v>
      </c>
      <c r="D2" t="str">
        <f>LEFT(C2,FIND(",",C2)-1)</f>
        <v>Tim Robbins</v>
      </c>
      <c r="E2" t="str">
        <f t="shared" ref="E2:E65" si="0">LEFT(J2,FIND(",",J2)-1)</f>
        <v>Morgan Freeman</v>
      </c>
      <c r="F2" t="str">
        <f t="shared" ref="F2:F65" si="1">RIGHT(SUBSTITUTE(J2,E2,""),LEN(SUBSTITUTE(J2,E2,""))-2)</f>
        <v>Bob Gunton</v>
      </c>
      <c r="G2" t="s">
        <v>5189</v>
      </c>
      <c r="H2" t="s">
        <v>5190</v>
      </c>
      <c r="I2" s="7" t="s">
        <v>5191</v>
      </c>
      <c r="J2" t="str">
        <f t="shared" ref="J2:J65" si="2">RIGHT(SUBSTITUTE(C2,D2,""),LEN(SUBSTITUTE(C2,D2,""))-2)</f>
        <v>Morgan Freeman, Bob Gunton</v>
      </c>
      <c r="N2" t="str">
        <f>CONCATENATE("INSERT INTO ACTOR VALUES('",D2,"')")</f>
        <v>INSERT INTO ACTOR VALUES('Tim Robbins')</v>
      </c>
      <c r="O2" t="str">
        <f>CONCATENATE("INSERT INTO ACTOR VALUES('",E2,"')")</f>
        <v>INSERT INTO ACTOR VALUES('Morgan Freeman')</v>
      </c>
      <c r="P2" t="str">
        <f>CONCATENATE("INSERT INTO ACTOR VALUES('",F2,"')")</f>
        <v>INSERT INTO ACTOR VALUES('Bob Gunton')</v>
      </c>
    </row>
    <row r="3" spans="1:20" x14ac:dyDescent="0.25">
      <c r="A3" t="s">
        <v>2989</v>
      </c>
      <c r="B3" t="s">
        <v>4569</v>
      </c>
      <c r="C3" t="s">
        <v>4091</v>
      </c>
      <c r="D3" t="str">
        <f t="shared" ref="D3:D66" si="3">LEFT(C3,FIND(",",C3)-1)</f>
        <v>Marlon Brando</v>
      </c>
      <c r="E3" t="str">
        <f t="shared" si="0"/>
        <v>Al Pacino</v>
      </c>
      <c r="F3" t="str">
        <f t="shared" si="1"/>
        <v>James Caan</v>
      </c>
      <c r="G3" t="s">
        <v>5192</v>
      </c>
      <c r="H3" t="s">
        <v>5193</v>
      </c>
      <c r="I3" t="s">
        <v>5194</v>
      </c>
      <c r="J3" t="str">
        <f t="shared" si="2"/>
        <v>Al Pacino, James Caan</v>
      </c>
      <c r="N3" t="str">
        <f t="shared" ref="N3:N66" si="4">CONCATENATE("INSERT INTO ACTOR VALUES('",D3,"')")</f>
        <v>INSERT INTO ACTOR VALUES('Marlon Brando')</v>
      </c>
      <c r="O3" t="str">
        <f t="shared" ref="O3:O66" si="5">CONCATENATE("INSERT INTO ACTOR VALUES('",E3,"')")</f>
        <v>INSERT INTO ACTOR VALUES('Al Pacino')</v>
      </c>
      <c r="P3" t="str">
        <f t="shared" ref="P3:P66" si="6">CONCATENATE("INSERT INTO ACTOR VALUES('",F3,"')")</f>
        <v>INSERT INTO ACTOR VALUES('James Caan')</v>
      </c>
    </row>
    <row r="4" spans="1:20" x14ac:dyDescent="0.25">
      <c r="A4" t="s">
        <v>2990</v>
      </c>
      <c r="B4" t="s">
        <v>4570</v>
      </c>
      <c r="C4" t="s">
        <v>4092</v>
      </c>
      <c r="D4" t="str">
        <f>LEFT(C4,FIND(",",C4)-1)</f>
        <v>Al Pacino</v>
      </c>
      <c r="E4" t="str">
        <f t="shared" si="0"/>
        <v>Robert De Niro</v>
      </c>
      <c r="F4" t="str">
        <f t="shared" si="1"/>
        <v>Robert Duvall</v>
      </c>
      <c r="G4" t="s">
        <v>5195</v>
      </c>
      <c r="H4" t="s">
        <v>5197</v>
      </c>
      <c r="I4" t="s">
        <v>5196</v>
      </c>
      <c r="J4" t="str">
        <f t="shared" si="2"/>
        <v>Robert De Niro, Robert Duvall</v>
      </c>
      <c r="N4" t="str">
        <f t="shared" si="4"/>
        <v>INSERT INTO ACTOR VALUES('Al Pacino')</v>
      </c>
      <c r="O4" t="str">
        <f t="shared" si="5"/>
        <v>INSERT INTO ACTOR VALUES('Robert De Niro')</v>
      </c>
      <c r="P4" t="str">
        <f t="shared" si="6"/>
        <v>INSERT INTO ACTOR VALUES('Robert Duvall')</v>
      </c>
    </row>
    <row r="5" spans="1:20" x14ac:dyDescent="0.25">
      <c r="A5" t="s">
        <v>2991</v>
      </c>
      <c r="B5" t="s">
        <v>4574</v>
      </c>
      <c r="C5" t="s">
        <v>4093</v>
      </c>
      <c r="D5" t="str">
        <f t="shared" si="3"/>
        <v>Christian Bale</v>
      </c>
      <c r="E5" t="str">
        <f t="shared" si="0"/>
        <v>Heath Ledger</v>
      </c>
      <c r="F5" t="str">
        <f t="shared" si="1"/>
        <v>Aaron Eckhart</v>
      </c>
      <c r="G5" t="s">
        <v>5198</v>
      </c>
      <c r="H5" t="s">
        <v>5199</v>
      </c>
      <c r="I5" t="s">
        <v>5200</v>
      </c>
      <c r="J5" t="str">
        <f t="shared" si="2"/>
        <v>Heath Ledger, Aaron Eckhart</v>
      </c>
      <c r="N5" t="str">
        <f t="shared" si="4"/>
        <v>INSERT INTO ACTOR VALUES('Christian Bale')</v>
      </c>
      <c r="O5" t="str">
        <f t="shared" si="5"/>
        <v>INSERT INTO ACTOR VALUES('Heath Ledger')</v>
      </c>
      <c r="P5" t="str">
        <f t="shared" si="6"/>
        <v>INSERT INTO ACTOR VALUES('Aaron Eckhart')</v>
      </c>
    </row>
    <row r="6" spans="1:20" x14ac:dyDescent="0.25">
      <c r="A6" t="s">
        <v>2992</v>
      </c>
      <c r="B6" t="s">
        <v>4577</v>
      </c>
      <c r="C6" t="s">
        <v>4094</v>
      </c>
      <c r="D6" t="str">
        <f t="shared" si="3"/>
        <v>Liam Neeson</v>
      </c>
      <c r="E6" t="str">
        <f>LEFT(J6,FIND(",",J6)-1)</f>
        <v>Ralph Fiennes</v>
      </c>
      <c r="F6" t="str">
        <f t="shared" si="1"/>
        <v>Ben Kingsley</v>
      </c>
      <c r="G6" t="s">
        <v>5201</v>
      </c>
      <c r="H6" t="s">
        <v>5202</v>
      </c>
      <c r="I6" t="s">
        <v>5203</v>
      </c>
      <c r="J6" t="str">
        <f t="shared" si="2"/>
        <v>Ralph Fiennes, Ben Kingsley</v>
      </c>
      <c r="N6" t="str">
        <f t="shared" si="4"/>
        <v>INSERT INTO ACTOR VALUES('Liam Neeson')</v>
      </c>
      <c r="O6" t="str">
        <f t="shared" si="5"/>
        <v>INSERT INTO ACTOR VALUES('Ralph Fiennes')</v>
      </c>
      <c r="P6" t="str">
        <f t="shared" si="6"/>
        <v>INSERT INTO ACTOR VALUES('Ben Kingsley')</v>
      </c>
    </row>
    <row r="7" spans="1:20" x14ac:dyDescent="0.25">
      <c r="A7" t="s">
        <v>2993</v>
      </c>
      <c r="B7" t="s">
        <v>4580</v>
      </c>
      <c r="C7" t="s">
        <v>4095</v>
      </c>
      <c r="D7" t="str">
        <f t="shared" si="3"/>
        <v>John Travolta</v>
      </c>
      <c r="E7" t="str">
        <f t="shared" si="0"/>
        <v>Uma Thurman</v>
      </c>
      <c r="F7" t="str">
        <f t="shared" si="1"/>
        <v>Samuel L. Jackson</v>
      </c>
      <c r="G7" t="s">
        <v>5204</v>
      </c>
      <c r="H7" t="s">
        <v>5205</v>
      </c>
      <c r="I7" t="s">
        <v>5206</v>
      </c>
      <c r="J7" t="str">
        <f t="shared" si="2"/>
        <v>Uma Thurman, Samuel L. Jackson</v>
      </c>
      <c r="N7" t="str">
        <f t="shared" si="4"/>
        <v>INSERT INTO ACTOR VALUES('John Travolta')</v>
      </c>
      <c r="O7" t="str">
        <f t="shared" si="5"/>
        <v>INSERT INTO ACTOR VALUES('Uma Thurman')</v>
      </c>
      <c r="P7" t="str">
        <f t="shared" si="6"/>
        <v>INSERT INTO ACTOR VALUES('Samuel L. Jackson')</v>
      </c>
    </row>
    <row r="8" spans="1:20" x14ac:dyDescent="0.25">
      <c r="A8" t="s">
        <v>2994</v>
      </c>
      <c r="B8" t="s">
        <v>4583</v>
      </c>
      <c r="C8" t="s">
        <v>4096</v>
      </c>
      <c r="D8" t="str">
        <f t="shared" si="3"/>
        <v>Henry Fonda</v>
      </c>
      <c r="E8" t="str">
        <f t="shared" si="0"/>
        <v>Lee J. Cobb</v>
      </c>
      <c r="F8" t="str">
        <f t="shared" si="1"/>
        <v>Martin Balsam</v>
      </c>
      <c r="G8" t="s">
        <v>5207</v>
      </c>
      <c r="H8" t="s">
        <v>5208</v>
      </c>
      <c r="I8" t="s">
        <v>5209</v>
      </c>
      <c r="J8" t="str">
        <f t="shared" si="2"/>
        <v>Lee J. Cobb, Martin Balsam</v>
      </c>
      <c r="N8" t="str">
        <f t="shared" si="4"/>
        <v>INSERT INTO ACTOR VALUES('Henry Fonda')</v>
      </c>
      <c r="O8" t="str">
        <f t="shared" si="5"/>
        <v>INSERT INTO ACTOR VALUES('Lee J. Cobb')</v>
      </c>
      <c r="P8" t="str">
        <f t="shared" si="6"/>
        <v>INSERT INTO ACTOR VALUES('Martin Balsam')</v>
      </c>
    </row>
    <row r="9" spans="1:20" x14ac:dyDescent="0.25">
      <c r="A9" t="s">
        <v>2995</v>
      </c>
      <c r="B9" t="s">
        <v>4586</v>
      </c>
      <c r="C9" t="s">
        <v>4097</v>
      </c>
      <c r="D9" t="str">
        <f>LEFT(C9,FIND(",",C9)-1)</f>
        <v>Elijah Wood</v>
      </c>
      <c r="E9" t="str">
        <f t="shared" si="0"/>
        <v>Viggo Mortensen</v>
      </c>
      <c r="F9" t="str">
        <f t="shared" si="1"/>
        <v>Ian McKellen</v>
      </c>
      <c r="G9" t="s">
        <v>5210</v>
      </c>
      <c r="H9" t="s">
        <v>5211</v>
      </c>
      <c r="I9" t="s">
        <v>5212</v>
      </c>
      <c r="J9" t="str">
        <f t="shared" si="2"/>
        <v>Viggo Mortensen, Ian McKellen</v>
      </c>
      <c r="N9" t="str">
        <f t="shared" si="4"/>
        <v>INSERT INTO ACTOR VALUES('Elijah Wood')</v>
      </c>
      <c r="O9" t="str">
        <f t="shared" si="5"/>
        <v>INSERT INTO ACTOR VALUES('Viggo Mortensen')</v>
      </c>
      <c r="P9" t="str">
        <f t="shared" si="6"/>
        <v>INSERT INTO ACTOR VALUES('Ian McKellen')</v>
      </c>
    </row>
    <row r="10" spans="1:20" x14ac:dyDescent="0.25">
      <c r="A10" t="s">
        <v>2996</v>
      </c>
      <c r="B10" t="s">
        <v>4589</v>
      </c>
      <c r="C10" t="s">
        <v>4098</v>
      </c>
      <c r="D10" t="str">
        <f t="shared" si="3"/>
        <v>Clint Eastwood</v>
      </c>
      <c r="E10" t="str">
        <f>LEFT(J10,FIND(",",J10)-1)</f>
        <v>Eli Wallach</v>
      </c>
      <c r="F10" t="str">
        <f t="shared" si="1"/>
        <v>Lee Van Cleef</v>
      </c>
      <c r="G10" t="s">
        <v>5213</v>
      </c>
      <c r="H10" t="s">
        <v>5214</v>
      </c>
      <c r="I10" t="s">
        <v>5215</v>
      </c>
      <c r="J10" t="str">
        <f t="shared" si="2"/>
        <v>Eli Wallach, Lee Van Cleef</v>
      </c>
      <c r="N10" t="str">
        <f t="shared" si="4"/>
        <v>INSERT INTO ACTOR VALUES('Clint Eastwood')</v>
      </c>
      <c r="O10" t="str">
        <f t="shared" si="5"/>
        <v>INSERT INTO ACTOR VALUES('Eli Wallach')</v>
      </c>
      <c r="P10" t="str">
        <f t="shared" si="6"/>
        <v>INSERT INTO ACTOR VALUES('Lee Van Cleef')</v>
      </c>
    </row>
    <row r="11" spans="1:20" x14ac:dyDescent="0.25">
      <c r="A11" t="s">
        <v>2997</v>
      </c>
      <c r="B11" t="s">
        <v>4592</v>
      </c>
      <c r="C11" t="s">
        <v>4099</v>
      </c>
      <c r="D11" t="str">
        <f t="shared" si="3"/>
        <v>Brad Pitt</v>
      </c>
      <c r="E11" t="str">
        <f t="shared" si="0"/>
        <v>Edward Norton</v>
      </c>
      <c r="F11" t="str">
        <f>RIGHT(SUBSTITUTE(J11,E11,""),LEN(SUBSTITUTE(J11,E11,""))-2)</f>
        <v>Helena Bonham Carter</v>
      </c>
      <c r="G11" t="s">
        <v>5216</v>
      </c>
      <c r="H11" t="s">
        <v>5217</v>
      </c>
      <c r="I11" t="s">
        <v>5218</v>
      </c>
      <c r="J11" t="str">
        <f t="shared" si="2"/>
        <v>Edward Norton, Helena Bonham Carter</v>
      </c>
      <c r="N11" t="str">
        <f t="shared" si="4"/>
        <v>INSERT INTO ACTOR VALUES('Brad Pitt')</v>
      </c>
      <c r="O11" t="str">
        <f t="shared" si="5"/>
        <v>INSERT INTO ACTOR VALUES('Edward Norton')</v>
      </c>
      <c r="P11" t="str">
        <f t="shared" si="6"/>
        <v>INSERT INTO ACTOR VALUES('Helena Bonham Carter')</v>
      </c>
    </row>
    <row r="12" spans="1:20" x14ac:dyDescent="0.25">
      <c r="A12" t="s">
        <v>2998</v>
      </c>
      <c r="B12" t="s">
        <v>4586</v>
      </c>
      <c r="C12" t="s">
        <v>4100</v>
      </c>
      <c r="D12" t="str">
        <f>LEFT(C12,FIND(",",C12)-1)</f>
        <v>Elijah Wood</v>
      </c>
      <c r="E12" t="str">
        <f t="shared" si="0"/>
        <v>Ian McKellen</v>
      </c>
      <c r="F12" t="str">
        <f>RIGHT(SUBSTITUTE(J12,E12,""),LEN(SUBSTITUTE(J12,E12,""))-2)</f>
        <v>Orlando Bloom</v>
      </c>
      <c r="G12" t="s">
        <v>5210</v>
      </c>
      <c r="H12" t="s">
        <v>5212</v>
      </c>
      <c r="I12" t="s">
        <v>5219</v>
      </c>
      <c r="J12" t="str">
        <f t="shared" si="2"/>
        <v>Ian McKellen, Orlando Bloom</v>
      </c>
      <c r="N12" t="str">
        <f t="shared" si="4"/>
        <v>INSERT INTO ACTOR VALUES('Elijah Wood')</v>
      </c>
      <c r="O12" t="str">
        <f t="shared" si="5"/>
        <v>INSERT INTO ACTOR VALUES('Ian McKellen')</v>
      </c>
      <c r="P12" t="str">
        <f t="shared" si="6"/>
        <v>INSERT INTO ACTOR VALUES('Orlando Bloom')</v>
      </c>
    </row>
    <row r="13" spans="1:20" x14ac:dyDescent="0.25">
      <c r="A13" t="s">
        <v>2999</v>
      </c>
      <c r="B13" t="s">
        <v>4596</v>
      </c>
      <c r="C13" t="s">
        <v>4101</v>
      </c>
      <c r="D13" t="str">
        <f t="shared" si="3"/>
        <v>Mark Hamill</v>
      </c>
      <c r="E13" t="str">
        <f t="shared" si="0"/>
        <v>Harrison Ford</v>
      </c>
      <c r="F13" t="str">
        <f>RIGHT(SUBSTITUTE(J13,E13,""),LEN(SUBSTITUTE(J13,E13,""))-2)</f>
        <v>Carrie Fisher</v>
      </c>
      <c r="G13" t="s">
        <v>5220</v>
      </c>
      <c r="H13" t="s">
        <v>5221</v>
      </c>
      <c r="I13" t="s">
        <v>5222</v>
      </c>
      <c r="J13" t="str">
        <f t="shared" si="2"/>
        <v>Harrison Ford, Carrie Fisher</v>
      </c>
      <c r="N13" t="str">
        <f t="shared" si="4"/>
        <v>INSERT INTO ACTOR VALUES('Mark Hamill')</v>
      </c>
      <c r="O13" t="str">
        <f t="shared" si="5"/>
        <v>INSERT INTO ACTOR VALUES('Harrison Ford')</v>
      </c>
      <c r="P13" t="str">
        <f t="shared" si="6"/>
        <v>INSERT INTO ACTOR VALUES('Carrie Fisher')</v>
      </c>
    </row>
    <row r="14" spans="1:20" x14ac:dyDescent="0.25">
      <c r="A14" t="s">
        <v>3000</v>
      </c>
      <c r="B14" t="s">
        <v>4599</v>
      </c>
      <c r="C14" t="s">
        <v>4102</v>
      </c>
      <c r="D14" t="str">
        <f t="shared" si="3"/>
        <v>Tom Hanks</v>
      </c>
      <c r="E14" t="str">
        <f>LEFT(J14,FIND(",",J14)-1)</f>
        <v>Robin Wright</v>
      </c>
      <c r="F14" t="str">
        <f t="shared" si="1"/>
        <v>Gary Sinise</v>
      </c>
      <c r="G14" t="s">
        <v>2749</v>
      </c>
      <c r="H14" t="s">
        <v>5223</v>
      </c>
      <c r="I14" t="s">
        <v>5224</v>
      </c>
      <c r="J14" t="str">
        <f t="shared" si="2"/>
        <v>Robin Wright, Gary Sinise</v>
      </c>
      <c r="N14" t="str">
        <f t="shared" si="4"/>
        <v>INSERT INTO ACTOR VALUES('Tom Hanks')</v>
      </c>
      <c r="O14" t="str">
        <f t="shared" si="5"/>
        <v>INSERT INTO ACTOR VALUES('Robin Wright')</v>
      </c>
      <c r="P14" t="str">
        <f t="shared" si="6"/>
        <v>INSERT INTO ACTOR VALUES('Gary Sinise')</v>
      </c>
    </row>
    <row r="15" spans="1:20" x14ac:dyDescent="0.25">
      <c r="A15" t="s">
        <v>3001</v>
      </c>
      <c r="B15" t="s">
        <v>4602</v>
      </c>
      <c r="C15" t="s">
        <v>4103</v>
      </c>
      <c r="D15" t="str">
        <f t="shared" si="3"/>
        <v>Leonardo DiCaprio</v>
      </c>
      <c r="E15" t="str">
        <f t="shared" si="0"/>
        <v>Joseph Gordon-Levitt</v>
      </c>
      <c r="F15" t="str">
        <f>RIGHT(SUBSTITUTE(J15,E15,""),LEN(SUBSTITUTE(J15,E15,""))-2)</f>
        <v>Ellen Page</v>
      </c>
      <c r="G15" t="s">
        <v>5225</v>
      </c>
      <c r="H15" t="s">
        <v>5226</v>
      </c>
      <c r="I15" t="s">
        <v>5227</v>
      </c>
      <c r="J15" t="str">
        <f t="shared" si="2"/>
        <v>Joseph Gordon-Levitt, Ellen Page</v>
      </c>
      <c r="N15" t="str">
        <f t="shared" si="4"/>
        <v>INSERT INTO ACTOR VALUES('Leonardo DiCaprio')</v>
      </c>
      <c r="O15" t="str">
        <f t="shared" si="5"/>
        <v>INSERT INTO ACTOR VALUES('Joseph Gordon-Levitt')</v>
      </c>
      <c r="P15" t="str">
        <f t="shared" si="6"/>
        <v>INSERT INTO ACTOR VALUES('Ellen Page')</v>
      </c>
    </row>
    <row r="16" spans="1:20" x14ac:dyDescent="0.25">
      <c r="A16" t="s">
        <v>3002</v>
      </c>
      <c r="B16" t="s">
        <v>4586</v>
      </c>
      <c r="C16" t="s">
        <v>4104</v>
      </c>
      <c r="D16" t="str">
        <f t="shared" si="3"/>
        <v>Elijah Wood</v>
      </c>
      <c r="E16" t="str">
        <f>LEFT(J16,FIND(",",J16)-1)</f>
        <v>Ian McKellen</v>
      </c>
      <c r="F16" t="str">
        <f>RIGHT(SUBSTITUTE(J16,E16,""),LEN(SUBSTITUTE(J16,E16,""))-2)</f>
        <v>Viggo Mortensen</v>
      </c>
      <c r="G16" t="s">
        <v>5210</v>
      </c>
      <c r="H16" t="s">
        <v>5212</v>
      </c>
      <c r="I16" t="s">
        <v>5211</v>
      </c>
      <c r="J16" t="str">
        <f t="shared" si="2"/>
        <v>Ian McKellen, Viggo Mortensen</v>
      </c>
      <c r="N16" t="str">
        <f t="shared" si="4"/>
        <v>INSERT INTO ACTOR VALUES('Elijah Wood')</v>
      </c>
      <c r="O16" t="str">
        <f t="shared" si="5"/>
        <v>INSERT INTO ACTOR VALUES('Ian McKellen')</v>
      </c>
      <c r="P16" t="str">
        <f t="shared" si="6"/>
        <v>INSERT INTO ACTOR VALUES('Viggo Mortensen')</v>
      </c>
    </row>
    <row r="17" spans="1:16" x14ac:dyDescent="0.25">
      <c r="A17" t="s">
        <v>3003</v>
      </c>
      <c r="B17" t="s">
        <v>4605</v>
      </c>
      <c r="C17" t="s">
        <v>4105</v>
      </c>
      <c r="D17" t="str">
        <f t="shared" si="3"/>
        <v>Jack Nicholson</v>
      </c>
      <c r="E17" t="str">
        <f t="shared" si="0"/>
        <v>Louise Fletcher</v>
      </c>
      <c r="F17" t="str">
        <f>RIGHT(SUBSTITUTE(J17,E17,""),LEN(SUBSTITUTE(J17,E17,""))-2)</f>
        <v>Michael Berryman</v>
      </c>
      <c r="G17" t="s">
        <v>5228</v>
      </c>
      <c r="H17" t="s">
        <v>5229</v>
      </c>
      <c r="I17" t="s">
        <v>5230</v>
      </c>
      <c r="J17" t="str">
        <f t="shared" si="2"/>
        <v>Louise Fletcher, Michael Berryman</v>
      </c>
      <c r="N17" t="str">
        <f t="shared" si="4"/>
        <v>INSERT INTO ACTOR VALUES('Jack Nicholson')</v>
      </c>
      <c r="O17" t="str">
        <f t="shared" si="5"/>
        <v>INSERT INTO ACTOR VALUES('Louise Fletcher')</v>
      </c>
      <c r="P17" t="str">
        <f t="shared" si="6"/>
        <v>INSERT INTO ACTOR VALUES('Michael Berryman')</v>
      </c>
    </row>
    <row r="18" spans="1:16" x14ac:dyDescent="0.25">
      <c r="A18" t="s">
        <v>3004</v>
      </c>
      <c r="B18" t="s">
        <v>4572</v>
      </c>
      <c r="C18" t="s">
        <v>4106</v>
      </c>
      <c r="D18" t="str">
        <f>LEFT(C18,FIND(",",C18)-1)</f>
        <v>Robert De Niro</v>
      </c>
      <c r="E18" t="str">
        <f>LEFT(J18,FIND(",",J18)-1)</f>
        <v>Ray Liotta</v>
      </c>
      <c r="F18" t="str">
        <f>RIGHT(SUBSTITUTE(J18,E18,""),LEN(SUBSTITUTE(J18,E18,""))-2)</f>
        <v>Joe Pesci</v>
      </c>
      <c r="G18" t="s">
        <v>5231</v>
      </c>
      <c r="H18" t="s">
        <v>5232</v>
      </c>
      <c r="I18" t="s">
        <v>5233</v>
      </c>
      <c r="J18" t="str">
        <f t="shared" si="2"/>
        <v>Ray Liotta, Joe Pesci</v>
      </c>
      <c r="N18" t="str">
        <f t="shared" si="4"/>
        <v>INSERT INTO ACTOR VALUES('Robert De Niro')</v>
      </c>
      <c r="O18" t="str">
        <f t="shared" si="5"/>
        <v>INSERT INTO ACTOR VALUES('Ray Liotta')</v>
      </c>
      <c r="P18" t="str">
        <f t="shared" si="6"/>
        <v>INSERT INTO ACTOR VALUES('Joe Pesci')</v>
      </c>
    </row>
    <row r="19" spans="1:16" x14ac:dyDescent="0.25">
      <c r="A19" t="s">
        <v>3005</v>
      </c>
      <c r="B19" t="s">
        <v>4610</v>
      </c>
      <c r="C19" t="s">
        <v>4107</v>
      </c>
      <c r="D19" t="str">
        <f t="shared" si="3"/>
        <v>Keanu Reeves</v>
      </c>
      <c r="E19" t="str">
        <f t="shared" si="0"/>
        <v>Laurence Fishburne</v>
      </c>
      <c r="F19" t="str">
        <f t="shared" si="1"/>
        <v>Carrie-Anne Moss</v>
      </c>
      <c r="G19" t="s">
        <v>5234</v>
      </c>
      <c r="H19" t="s">
        <v>5235</v>
      </c>
      <c r="I19" t="s">
        <v>5236</v>
      </c>
      <c r="J19" t="str">
        <f t="shared" si="2"/>
        <v>Laurence Fishburne, Carrie-Anne Moss</v>
      </c>
      <c r="N19" t="str">
        <f t="shared" si="4"/>
        <v>INSERT INTO ACTOR VALUES('Keanu Reeves')</v>
      </c>
      <c r="O19" t="str">
        <f t="shared" si="5"/>
        <v>INSERT INTO ACTOR VALUES('Laurence Fishburne')</v>
      </c>
      <c r="P19" t="str">
        <f t="shared" si="6"/>
        <v>INSERT INTO ACTOR VALUES('Carrie-Anne Moss')</v>
      </c>
    </row>
    <row r="20" spans="1:16" x14ac:dyDescent="0.25">
      <c r="A20" t="s">
        <v>3006</v>
      </c>
      <c r="B20" t="s">
        <v>4613</v>
      </c>
      <c r="C20" t="s">
        <v>4108</v>
      </c>
      <c r="D20" t="str">
        <f t="shared" si="3"/>
        <v>ToshirÃ´ Mifune</v>
      </c>
      <c r="E20" t="str">
        <f t="shared" si="0"/>
        <v>Takashi Shimura</v>
      </c>
      <c r="F20" t="str">
        <f>RIGHT(SUBSTITUTE(J20,E20,""),LEN(SUBSTITUTE(J20,E20,""))-2)</f>
        <v>Keiko Tsushima</v>
      </c>
      <c r="G20" t="s">
        <v>5237</v>
      </c>
      <c r="H20" t="s">
        <v>5238</v>
      </c>
      <c r="I20" t="s">
        <v>5239</v>
      </c>
      <c r="J20" t="str">
        <f t="shared" si="2"/>
        <v>Takashi Shimura, Keiko Tsushima</v>
      </c>
      <c r="N20" t="str">
        <f t="shared" si="4"/>
        <v>INSERT INTO ACTOR VALUES('ToshirÃ´ Mifune')</v>
      </c>
      <c r="O20" t="str">
        <f t="shared" si="5"/>
        <v>INSERT INTO ACTOR VALUES('Takashi Shimura')</v>
      </c>
      <c r="P20" t="str">
        <f t="shared" si="6"/>
        <v>INSERT INTO ACTOR VALUES('Keiko Tsushima')</v>
      </c>
    </row>
    <row r="21" spans="1:16" x14ac:dyDescent="0.25">
      <c r="A21" t="s">
        <v>3007</v>
      </c>
      <c r="B21" t="s">
        <v>4596</v>
      </c>
      <c r="C21" t="s">
        <v>4101</v>
      </c>
      <c r="D21" t="str">
        <f t="shared" si="3"/>
        <v>Mark Hamill</v>
      </c>
      <c r="E21" t="str">
        <f>LEFT(J21,FIND(",",J21)-1)</f>
        <v>Harrison Ford</v>
      </c>
      <c r="F21" t="str">
        <f t="shared" si="1"/>
        <v>Carrie Fisher</v>
      </c>
      <c r="G21" t="s">
        <v>5220</v>
      </c>
      <c r="H21" t="s">
        <v>5221</v>
      </c>
      <c r="I21" t="s">
        <v>5240</v>
      </c>
      <c r="J21" t="str">
        <f t="shared" si="2"/>
        <v>Harrison Ford, Carrie Fisher</v>
      </c>
      <c r="N21" t="str">
        <f t="shared" si="4"/>
        <v>INSERT INTO ACTOR VALUES('Mark Hamill')</v>
      </c>
      <c r="O21" t="str">
        <f t="shared" si="5"/>
        <v>INSERT INTO ACTOR VALUES('Harrison Ford')</v>
      </c>
      <c r="P21" t="str">
        <f t="shared" si="6"/>
        <v>INSERT INTO ACTOR VALUES('Carrie Fisher')</v>
      </c>
    </row>
    <row r="22" spans="1:16" x14ac:dyDescent="0.25">
      <c r="A22" t="s">
        <v>3008</v>
      </c>
      <c r="B22" t="s">
        <v>4616</v>
      </c>
      <c r="C22" t="s">
        <v>4109</v>
      </c>
      <c r="D22" t="str">
        <f t="shared" si="3"/>
        <v>Alexandre Rodrigues</v>
      </c>
      <c r="E22" t="str">
        <f t="shared" si="0"/>
        <v>Matheus Nachtergaele</v>
      </c>
      <c r="F22" t="str">
        <f>RIGHT(SUBSTITUTE(J22,E22,""),LEN(SUBSTITUTE(J22,E22,""))-2)</f>
        <v>Leandro Firmino</v>
      </c>
      <c r="G22" t="s">
        <v>5241</v>
      </c>
      <c r="H22" t="s">
        <v>5242</v>
      </c>
      <c r="I22" t="s">
        <v>5243</v>
      </c>
      <c r="J22" t="str">
        <f t="shared" si="2"/>
        <v>Matheus Nachtergaele, Leandro Firmino</v>
      </c>
      <c r="N22" t="str">
        <f t="shared" si="4"/>
        <v>INSERT INTO ACTOR VALUES('Alexandre Rodrigues')</v>
      </c>
      <c r="O22" t="str">
        <f t="shared" si="5"/>
        <v>INSERT INTO ACTOR VALUES('Matheus Nachtergaele')</v>
      </c>
      <c r="P22" t="str">
        <f t="shared" si="6"/>
        <v>INSERT INTO ACTOR VALUES('Leandro Firmino')</v>
      </c>
    </row>
    <row r="23" spans="1:16" x14ac:dyDescent="0.25">
      <c r="A23" t="s">
        <v>3009</v>
      </c>
      <c r="B23" t="s">
        <v>4567</v>
      </c>
      <c r="C23" t="s">
        <v>4110</v>
      </c>
      <c r="D23" t="str">
        <f>LEFT(C23,FIND(",",C23)-1)</f>
        <v>Morgan Freeman</v>
      </c>
      <c r="E23" t="str">
        <f t="shared" si="0"/>
        <v>Brad Pitt</v>
      </c>
      <c r="F23" t="str">
        <f t="shared" si="1"/>
        <v>Kevin Spacey</v>
      </c>
      <c r="G23" t="s">
        <v>5244</v>
      </c>
      <c r="H23" t="s">
        <v>5245</v>
      </c>
      <c r="I23" t="s">
        <v>5246</v>
      </c>
      <c r="J23" t="str">
        <f t="shared" si="2"/>
        <v>Brad Pitt, Kevin Spacey</v>
      </c>
      <c r="N23" t="str">
        <f t="shared" si="4"/>
        <v>INSERT INTO ACTOR VALUES('Morgan Freeman')</v>
      </c>
      <c r="O23" t="str">
        <f t="shared" si="5"/>
        <v>INSERT INTO ACTOR VALUES('Brad Pitt')</v>
      </c>
      <c r="P23" t="str">
        <f t="shared" si="6"/>
        <v>INSERT INTO ACTOR VALUES('Kevin Spacey')</v>
      </c>
    </row>
    <row r="24" spans="1:16" x14ac:dyDescent="0.25">
      <c r="A24" t="s">
        <v>3010</v>
      </c>
      <c r="B24" t="s">
        <v>4620</v>
      </c>
      <c r="C24" t="s">
        <v>4111</v>
      </c>
      <c r="D24" t="str">
        <f t="shared" si="3"/>
        <v>Jodie Foster</v>
      </c>
      <c r="E24" t="str">
        <f t="shared" si="0"/>
        <v>Anthony Hopkins</v>
      </c>
      <c r="F24" t="str">
        <f t="shared" si="1"/>
        <v>Lawrence A. Bonney</v>
      </c>
      <c r="G24" t="s">
        <v>5247</v>
      </c>
      <c r="H24" t="s">
        <v>5248</v>
      </c>
      <c r="I24" t="s">
        <v>5249</v>
      </c>
      <c r="J24" t="str">
        <f t="shared" si="2"/>
        <v>Anthony Hopkins, Lawrence A. Bonney</v>
      </c>
      <c r="N24" t="str">
        <f t="shared" si="4"/>
        <v>INSERT INTO ACTOR VALUES('Jodie Foster')</v>
      </c>
      <c r="O24" t="str">
        <f t="shared" si="5"/>
        <v>INSERT INTO ACTOR VALUES('Anthony Hopkins')</v>
      </c>
      <c r="P24" t="str">
        <f t="shared" si="6"/>
        <v>INSERT INTO ACTOR VALUES('Lawrence A. Bonney')</v>
      </c>
    </row>
    <row r="25" spans="1:16" x14ac:dyDescent="0.25">
      <c r="A25" t="s">
        <v>3011</v>
      </c>
      <c r="B25" t="s">
        <v>4623</v>
      </c>
      <c r="C25" t="s">
        <v>4112</v>
      </c>
      <c r="D25" t="str">
        <f t="shared" si="3"/>
        <v>James Stewart</v>
      </c>
      <c r="E25" t="str">
        <f>LEFT(J25,FIND(",",J25)-1)</f>
        <v>Donna Reed</v>
      </c>
      <c r="F25" t="str">
        <f t="shared" si="1"/>
        <v>Lionel Barrymore</v>
      </c>
      <c r="G25" t="s">
        <v>5250</v>
      </c>
      <c r="H25" t="s">
        <v>5251</v>
      </c>
      <c r="I25" t="s">
        <v>5252</v>
      </c>
      <c r="J25" t="str">
        <f t="shared" si="2"/>
        <v>Donna Reed, Lionel Barrymore</v>
      </c>
      <c r="N25" t="str">
        <f t="shared" si="4"/>
        <v>INSERT INTO ACTOR VALUES('James Stewart')</v>
      </c>
      <c r="O25" t="str">
        <f t="shared" si="5"/>
        <v>INSERT INTO ACTOR VALUES('Donna Reed')</v>
      </c>
      <c r="P25" t="str">
        <f t="shared" si="6"/>
        <v>INSERT INTO ACTOR VALUES('Lionel Barrymore')</v>
      </c>
    </row>
    <row r="26" spans="1:16" x14ac:dyDescent="0.25">
      <c r="A26" t="s">
        <v>3012</v>
      </c>
      <c r="B26" t="s">
        <v>4619</v>
      </c>
      <c r="C26" t="s">
        <v>4113</v>
      </c>
      <c r="D26" t="str">
        <f>LEFT(C26,FIND(",",C26)-1)</f>
        <v>Kevin Spacey</v>
      </c>
      <c r="E26" t="str">
        <f t="shared" si="0"/>
        <v>Gabriel Byrne</v>
      </c>
      <c r="F26" t="str">
        <f>RIGHT(SUBSTITUTE(J26,E26,""),LEN(SUBSTITUTE(J26,E26,""))-2)</f>
        <v>Chazz Palminteri</v>
      </c>
      <c r="G26" t="s">
        <v>5253</v>
      </c>
      <c r="H26" t="s">
        <v>5254</v>
      </c>
      <c r="I26" t="s">
        <v>5255</v>
      </c>
      <c r="J26" t="str">
        <f t="shared" si="2"/>
        <v>Gabriel Byrne, Chazz Palminteri</v>
      </c>
      <c r="N26" t="str">
        <f t="shared" si="4"/>
        <v>INSERT INTO ACTOR VALUES('Kevin Spacey')</v>
      </c>
      <c r="O26" t="str">
        <f t="shared" si="5"/>
        <v>INSERT INTO ACTOR VALUES('Gabriel Byrne')</v>
      </c>
      <c r="P26" t="str">
        <f t="shared" si="6"/>
        <v>INSERT INTO ACTOR VALUES('Chazz Palminteri')</v>
      </c>
    </row>
    <row r="27" spans="1:16" x14ac:dyDescent="0.25">
      <c r="A27" t="s">
        <v>3013</v>
      </c>
      <c r="B27" t="s">
        <v>4628</v>
      </c>
      <c r="C27" t="s">
        <v>4114</v>
      </c>
      <c r="D27" t="str">
        <f t="shared" si="3"/>
        <v>Roberto Benigni</v>
      </c>
      <c r="E27" t="str">
        <f>LEFT(J27,FIND(",",J27)-1)</f>
        <v>Nicoletta Braschi</v>
      </c>
      <c r="F27" t="str">
        <f>RIGHT(SUBSTITUTE(J27,E27,""),LEN(SUBSTITUTE(J27,E27,""))-2)</f>
        <v>Giorgio Cantarini</v>
      </c>
      <c r="G27" t="s">
        <v>5256</v>
      </c>
      <c r="H27" t="s">
        <v>5257</v>
      </c>
      <c r="I27" t="s">
        <v>5258</v>
      </c>
      <c r="J27" t="str">
        <f t="shared" si="2"/>
        <v>Nicoletta Braschi, Giorgio Cantarini</v>
      </c>
      <c r="N27" t="str">
        <f t="shared" si="4"/>
        <v>INSERT INTO ACTOR VALUES('Roberto Benigni')</v>
      </c>
      <c r="O27" t="str">
        <f t="shared" si="5"/>
        <v>INSERT INTO ACTOR VALUES('Nicoletta Braschi')</v>
      </c>
      <c r="P27" t="str">
        <f t="shared" si="6"/>
        <v>INSERT INTO ACTOR VALUES('Giorgio Cantarini')</v>
      </c>
    </row>
    <row r="28" spans="1:16" x14ac:dyDescent="0.25">
      <c r="A28" t="s">
        <v>3014</v>
      </c>
      <c r="B28" t="s">
        <v>4631</v>
      </c>
      <c r="C28" t="s">
        <v>4115</v>
      </c>
      <c r="D28" t="str">
        <f>LEFT(C28,FIND(",",C28)-1)</f>
        <v>Jean Reno</v>
      </c>
      <c r="E28" t="str">
        <f>LEFT(J28,FIND(",",J28)-1)</f>
        <v>Gary Oldman</v>
      </c>
      <c r="F28" t="str">
        <f t="shared" si="1"/>
        <v>Natalie Portman</v>
      </c>
      <c r="G28" t="s">
        <v>5259</v>
      </c>
      <c r="H28" t="s">
        <v>5260</v>
      </c>
      <c r="I28" t="s">
        <v>5261</v>
      </c>
      <c r="J28" t="str">
        <f t="shared" si="2"/>
        <v>Gary Oldman, Natalie Portman</v>
      </c>
      <c r="N28" t="str">
        <f t="shared" si="4"/>
        <v>INSERT INTO ACTOR VALUES('Jean Reno')</v>
      </c>
      <c r="O28" t="str">
        <f t="shared" si="5"/>
        <v>INSERT INTO ACTOR VALUES('Gary Oldman')</v>
      </c>
      <c r="P28" t="str">
        <f t="shared" si="6"/>
        <v>INSERT INTO ACTOR VALUES('Natalie Portman')</v>
      </c>
    </row>
    <row r="29" spans="1:16" x14ac:dyDescent="0.25">
      <c r="A29" t="s">
        <v>3015</v>
      </c>
      <c r="B29" t="s">
        <v>4583</v>
      </c>
      <c r="C29" t="s">
        <v>4116</v>
      </c>
      <c r="D29" t="str">
        <f t="shared" si="3"/>
        <v>Henry Fonda</v>
      </c>
      <c r="E29" t="str">
        <f t="shared" si="0"/>
        <v>Charles Bronson</v>
      </c>
      <c r="F29" t="str">
        <f t="shared" si="1"/>
        <v>Claudia Cardinale</v>
      </c>
      <c r="G29" t="s">
        <v>5262</v>
      </c>
      <c r="H29" t="s">
        <v>5263</v>
      </c>
      <c r="I29" t="s">
        <v>5264</v>
      </c>
      <c r="J29" t="str">
        <f t="shared" si="2"/>
        <v>Charles Bronson, Claudia Cardinale</v>
      </c>
      <c r="N29" t="str">
        <f t="shared" si="4"/>
        <v>INSERT INTO ACTOR VALUES('Henry Fonda')</v>
      </c>
      <c r="O29" t="str">
        <f t="shared" si="5"/>
        <v>INSERT INTO ACTOR VALUES('Charles Bronson')</v>
      </c>
      <c r="P29" t="str">
        <f t="shared" si="6"/>
        <v>INSERT INTO ACTOR VALUES('Claudia Cardinale')</v>
      </c>
    </row>
    <row r="30" spans="1:16" x14ac:dyDescent="0.25">
      <c r="A30" t="s">
        <v>3016</v>
      </c>
      <c r="B30" t="s">
        <v>4636</v>
      </c>
      <c r="C30" t="s">
        <v>4117</v>
      </c>
      <c r="D30" t="str">
        <f t="shared" si="3"/>
        <v>Daveigh Chase</v>
      </c>
      <c r="E30" t="str">
        <f t="shared" si="0"/>
        <v>Suzanne Pleshette</v>
      </c>
      <c r="F30" t="str">
        <f t="shared" si="1"/>
        <v>Miyu Irino</v>
      </c>
      <c r="G30" t="s">
        <v>5265</v>
      </c>
      <c r="H30" t="s">
        <v>5266</v>
      </c>
      <c r="I30" t="s">
        <v>5267</v>
      </c>
      <c r="J30" t="str">
        <f t="shared" si="2"/>
        <v>Suzanne Pleshette, Miyu Irino</v>
      </c>
      <c r="N30" t="str">
        <f t="shared" si="4"/>
        <v>INSERT INTO ACTOR VALUES('Daveigh Chase')</v>
      </c>
      <c r="O30" t="str">
        <f t="shared" si="5"/>
        <v>INSERT INTO ACTOR VALUES('Suzanne Pleshette')</v>
      </c>
      <c r="P30" t="str">
        <f t="shared" si="6"/>
        <v>INSERT INTO ACTOR VALUES('Miyu Irino')</v>
      </c>
    </row>
    <row r="31" spans="1:16" x14ac:dyDescent="0.25">
      <c r="A31" t="s">
        <v>3017</v>
      </c>
      <c r="B31" t="s">
        <v>4599</v>
      </c>
      <c r="C31" t="s">
        <v>4118</v>
      </c>
      <c r="D31" t="str">
        <f t="shared" si="3"/>
        <v>Tom Hanks</v>
      </c>
      <c r="E31" t="str">
        <f t="shared" si="0"/>
        <v>Matt Damon</v>
      </c>
      <c r="F31" t="str">
        <f t="shared" si="1"/>
        <v>Tom Sizemore</v>
      </c>
      <c r="G31" t="s">
        <v>5268</v>
      </c>
      <c r="H31" t="s">
        <v>5269</v>
      </c>
      <c r="I31" t="s">
        <v>5270</v>
      </c>
      <c r="J31" t="str">
        <f t="shared" si="2"/>
        <v>Matt Damon, Tom Sizemore</v>
      </c>
      <c r="N31" t="str">
        <f t="shared" si="4"/>
        <v>INSERT INTO ACTOR VALUES('Tom Hanks')</v>
      </c>
      <c r="O31" t="str">
        <f t="shared" si="5"/>
        <v>INSERT INTO ACTOR VALUES('Matt Damon')</v>
      </c>
      <c r="P31" t="str">
        <f t="shared" si="6"/>
        <v>INSERT INTO ACTOR VALUES('Tom Sizemore')</v>
      </c>
    </row>
    <row r="32" spans="1:16" x14ac:dyDescent="0.25">
      <c r="A32" t="s">
        <v>3018</v>
      </c>
      <c r="B32" t="s">
        <v>4641</v>
      </c>
      <c r="C32" t="s">
        <v>4119</v>
      </c>
      <c r="D32" t="str">
        <f t="shared" si="3"/>
        <v>Matthew McConaughey</v>
      </c>
      <c r="E32" t="str">
        <f t="shared" si="0"/>
        <v>Anne Hathaway</v>
      </c>
      <c r="F32" t="str">
        <f t="shared" si="1"/>
        <v>Jessica Chastain</v>
      </c>
      <c r="G32" t="s">
        <v>5271</v>
      </c>
      <c r="H32" t="s">
        <v>5272</v>
      </c>
      <c r="I32" t="s">
        <v>5273</v>
      </c>
      <c r="J32" t="str">
        <f t="shared" si="2"/>
        <v>Anne Hathaway, Jessica Chastain</v>
      </c>
      <c r="N32" t="str">
        <f t="shared" si="4"/>
        <v>INSERT INTO ACTOR VALUES('Matthew McConaughey')</v>
      </c>
      <c r="O32" t="str">
        <f t="shared" si="5"/>
        <v>INSERT INTO ACTOR VALUES('Anne Hathaway')</v>
      </c>
      <c r="P32" t="str">
        <f t="shared" si="6"/>
        <v>INSERT INTO ACTOR VALUES('Jessica Chastain')</v>
      </c>
    </row>
    <row r="33" spans="1:16" x14ac:dyDescent="0.25">
      <c r="A33" t="s">
        <v>3019</v>
      </c>
      <c r="B33" t="s">
        <v>4644</v>
      </c>
      <c r="C33" t="s">
        <v>4120</v>
      </c>
      <c r="D33" t="str">
        <f t="shared" si="3"/>
        <v>Humphrey Bogart</v>
      </c>
      <c r="E33" t="str">
        <f t="shared" si="0"/>
        <v>Ingrid Bergman</v>
      </c>
      <c r="F33" t="str">
        <f t="shared" si="1"/>
        <v>Paul Henreid</v>
      </c>
      <c r="G33" t="s">
        <v>5274</v>
      </c>
      <c r="H33" t="s">
        <v>5275</v>
      </c>
      <c r="I33" t="s">
        <v>5276</v>
      </c>
      <c r="J33" t="str">
        <f t="shared" si="2"/>
        <v>Ingrid Bergman, Paul Henreid</v>
      </c>
      <c r="N33" t="str">
        <f t="shared" si="4"/>
        <v>INSERT INTO ACTOR VALUES('Humphrey Bogart')</v>
      </c>
      <c r="O33" t="str">
        <f t="shared" si="5"/>
        <v>INSERT INTO ACTOR VALUES('Ingrid Bergman')</v>
      </c>
      <c r="P33" t="str">
        <f t="shared" si="6"/>
        <v>INSERT INTO ACTOR VALUES('Paul Henreid')</v>
      </c>
    </row>
    <row r="34" spans="1:16" x14ac:dyDescent="0.25">
      <c r="A34" t="s">
        <v>3020</v>
      </c>
      <c r="B34" t="s">
        <v>4593</v>
      </c>
      <c r="C34" t="s">
        <v>4121</v>
      </c>
      <c r="D34" t="str">
        <f>LEFT(C34,FIND(",",C34)-1)</f>
        <v>Edward Norton</v>
      </c>
      <c r="E34" t="str">
        <f t="shared" si="0"/>
        <v>Edward Furlong</v>
      </c>
      <c r="F34" t="str">
        <f t="shared" si="1"/>
        <v>Beverly D'Angelo</v>
      </c>
      <c r="G34" t="s">
        <v>5277</v>
      </c>
      <c r="H34" t="s">
        <v>5278</v>
      </c>
      <c r="I34" t="s">
        <v>5279</v>
      </c>
      <c r="J34" t="str">
        <f t="shared" si="2"/>
        <v>Edward Furlong, Beverly D'Angelo</v>
      </c>
      <c r="N34" t="str">
        <f t="shared" si="4"/>
        <v>INSERT INTO ACTOR VALUES('Edward Norton')</v>
      </c>
      <c r="O34" t="str">
        <f t="shared" si="5"/>
        <v>INSERT INTO ACTOR VALUES('Edward Furlong')</v>
      </c>
      <c r="P34" t="str">
        <f t="shared" si="6"/>
        <v>INSERT INTO ACTOR VALUES('Beverly D'Angelo')</v>
      </c>
    </row>
    <row r="35" spans="1:16" x14ac:dyDescent="0.25">
      <c r="A35" t="s">
        <v>3021</v>
      </c>
      <c r="B35" t="s">
        <v>4649</v>
      </c>
      <c r="C35" t="s">
        <v>4122</v>
      </c>
      <c r="D35" t="str">
        <f t="shared" si="3"/>
        <v>Charles Chaplin</v>
      </c>
      <c r="E35" t="str">
        <f t="shared" si="0"/>
        <v>Virginia Cherrill</v>
      </c>
      <c r="F35" t="str">
        <f t="shared" si="1"/>
        <v>Florence Lee</v>
      </c>
      <c r="G35" t="s">
        <v>5280</v>
      </c>
      <c r="H35" t="s">
        <v>5281</v>
      </c>
      <c r="I35" t="s">
        <v>5282</v>
      </c>
      <c r="J35" t="str">
        <f t="shared" si="2"/>
        <v>Virginia Cherrill, Florence Lee</v>
      </c>
      <c r="N35" t="str">
        <f t="shared" si="4"/>
        <v>INSERT INTO ACTOR VALUES('Charles Chaplin')</v>
      </c>
      <c r="O35" t="str">
        <f t="shared" si="5"/>
        <v>INSERT INTO ACTOR VALUES('Virginia Cherrill')</v>
      </c>
      <c r="P35" t="str">
        <f t="shared" si="6"/>
        <v>INSERT INTO ACTOR VALUES('Florence Lee')</v>
      </c>
    </row>
    <row r="36" spans="1:16" x14ac:dyDescent="0.25">
      <c r="A36" t="s">
        <v>3022</v>
      </c>
      <c r="B36" t="s">
        <v>4652</v>
      </c>
      <c r="C36" t="s">
        <v>4123</v>
      </c>
      <c r="D36" t="str">
        <f t="shared" si="3"/>
        <v>Anthony Perkins</v>
      </c>
      <c r="E36" t="str">
        <f t="shared" si="0"/>
        <v>Janet Leigh</v>
      </c>
      <c r="F36" t="str">
        <f t="shared" si="1"/>
        <v>Vera Miles</v>
      </c>
      <c r="G36" t="s">
        <v>5283</v>
      </c>
      <c r="H36" t="s">
        <v>5284</v>
      </c>
      <c r="I36" t="s">
        <v>5285</v>
      </c>
      <c r="J36" t="str">
        <f t="shared" si="2"/>
        <v>Janet Leigh, Vera Miles</v>
      </c>
      <c r="N36" t="str">
        <f t="shared" si="4"/>
        <v>INSERT INTO ACTOR VALUES('Anthony Perkins')</v>
      </c>
      <c r="O36" t="str">
        <f t="shared" si="5"/>
        <v>INSERT INTO ACTOR VALUES('Janet Leigh')</v>
      </c>
      <c r="P36" t="str">
        <f t="shared" si="6"/>
        <v>INSERT INTO ACTOR VALUES('Vera Miles')</v>
      </c>
    </row>
    <row r="37" spans="1:16" x14ac:dyDescent="0.25">
      <c r="A37" t="s">
        <v>3023</v>
      </c>
      <c r="B37" t="s">
        <v>4597</v>
      </c>
      <c r="C37" t="s">
        <v>4124</v>
      </c>
      <c r="D37" t="str">
        <f t="shared" si="3"/>
        <v>Harrison Ford</v>
      </c>
      <c r="E37" t="str">
        <f t="shared" si="0"/>
        <v>Karen Allen</v>
      </c>
      <c r="F37" t="str">
        <f t="shared" si="1"/>
        <v>Paul Freeman</v>
      </c>
      <c r="G37" t="s">
        <v>5286</v>
      </c>
      <c r="H37" t="s">
        <v>5287</v>
      </c>
      <c r="I37" t="s">
        <v>5288</v>
      </c>
      <c r="J37" t="str">
        <f t="shared" si="2"/>
        <v>Karen Allen, Paul Freeman</v>
      </c>
      <c r="N37" t="str">
        <f t="shared" si="4"/>
        <v>INSERT INTO ACTOR VALUES('Harrison Ford')</v>
      </c>
      <c r="O37" t="str">
        <f t="shared" si="5"/>
        <v>INSERT INTO ACTOR VALUES('Karen Allen')</v>
      </c>
      <c r="P37" t="str">
        <f t="shared" si="6"/>
        <v>INSERT INTO ACTOR VALUES('Paul Freeman')</v>
      </c>
    </row>
    <row r="38" spans="1:16" x14ac:dyDescent="0.25">
      <c r="A38" t="s">
        <v>3024</v>
      </c>
      <c r="B38" t="s">
        <v>4623</v>
      </c>
      <c r="C38" t="s">
        <v>4125</v>
      </c>
      <c r="D38" t="str">
        <f t="shared" si="3"/>
        <v>James Stewart</v>
      </c>
      <c r="E38" t="str">
        <f t="shared" si="0"/>
        <v>Grace Kelly</v>
      </c>
      <c r="F38" t="str">
        <f t="shared" si="1"/>
        <v>Wendell Corey</v>
      </c>
      <c r="G38" t="s">
        <v>5289</v>
      </c>
      <c r="H38" t="s">
        <v>5290</v>
      </c>
      <c r="I38" t="s">
        <v>5291</v>
      </c>
      <c r="J38" t="str">
        <f t="shared" si="2"/>
        <v>Grace Kelly, Wendell Corey</v>
      </c>
      <c r="N38" t="str">
        <f t="shared" si="4"/>
        <v>INSERT INTO ACTOR VALUES('James Stewart')</v>
      </c>
      <c r="O38" t="str">
        <f t="shared" si="5"/>
        <v>INSERT INTO ACTOR VALUES('Grace Kelly')</v>
      </c>
      <c r="P38" t="str">
        <f t="shared" si="6"/>
        <v>INSERT INTO ACTOR VALUES('Wendell Corey')</v>
      </c>
    </row>
    <row r="39" spans="1:16" x14ac:dyDescent="0.25">
      <c r="A39" t="s">
        <v>3025</v>
      </c>
      <c r="B39" t="s">
        <v>4659</v>
      </c>
      <c r="C39" t="s">
        <v>4126</v>
      </c>
      <c r="D39" t="str">
        <f t="shared" si="3"/>
        <v>FranÃ§ois Cluzet</v>
      </c>
      <c r="E39" t="str">
        <f t="shared" si="0"/>
        <v>Omar Sy</v>
      </c>
      <c r="F39" t="str">
        <f t="shared" si="1"/>
        <v>Anne Le Ny</v>
      </c>
      <c r="G39" t="s">
        <v>5292</v>
      </c>
      <c r="H39" t="s">
        <v>5293</v>
      </c>
      <c r="I39" t="s">
        <v>5294</v>
      </c>
      <c r="J39" t="str">
        <f t="shared" si="2"/>
        <v>Omar Sy, Anne Le Ny</v>
      </c>
      <c r="N39" t="str">
        <f t="shared" si="4"/>
        <v>INSERT INTO ACTOR VALUES('FranÃ§ois Cluzet')</v>
      </c>
      <c r="O39" t="str">
        <f t="shared" si="5"/>
        <v>INSERT INTO ACTOR VALUES('Omar Sy')</v>
      </c>
      <c r="P39" t="str">
        <f t="shared" si="6"/>
        <v>INSERT INTO ACTOR VALUES('Anne Le Ny')</v>
      </c>
    </row>
    <row r="40" spans="1:16" x14ac:dyDescent="0.25">
      <c r="A40" s="6" t="s">
        <v>3026</v>
      </c>
      <c r="B40" t="s">
        <v>4649</v>
      </c>
      <c r="C40" t="s">
        <v>4127</v>
      </c>
      <c r="D40" t="str">
        <f>LEFT(C40,FIND(",",C40)-1)</f>
        <v>Charles Chaplin</v>
      </c>
      <c r="E40" t="str">
        <f t="shared" si="0"/>
        <v>Paulette Goddard</v>
      </c>
      <c r="F40" t="str">
        <f>RIGHT(SUBSTITUTE(J40,E40,""),LEN(SUBSTITUTE(J40,E40,""))-2)</f>
        <v>Henry Bergman</v>
      </c>
      <c r="G40" t="s">
        <v>5295</v>
      </c>
      <c r="H40" t="s">
        <v>5296</v>
      </c>
      <c r="I40" t="s">
        <v>5297</v>
      </c>
      <c r="J40" t="str">
        <f t="shared" si="2"/>
        <v>Paulette Goddard, Henry Bergman</v>
      </c>
      <c r="N40" t="str">
        <f t="shared" si="4"/>
        <v>INSERT INTO ACTOR VALUES('Charles Chaplin')</v>
      </c>
      <c r="O40" t="str">
        <f t="shared" si="5"/>
        <v>INSERT INTO ACTOR VALUES('Paulette Goddard')</v>
      </c>
      <c r="P40" t="str">
        <f t="shared" si="6"/>
        <v>INSERT INTO ACTOR VALUES('Henry Bergman')</v>
      </c>
    </row>
    <row r="41" spans="1:16" s="8" customFormat="1" x14ac:dyDescent="0.25">
      <c r="A41" s="8" t="s">
        <v>3027</v>
      </c>
      <c r="B41" s="8" t="s">
        <v>4599</v>
      </c>
      <c r="C41" s="8" t="s">
        <v>4128</v>
      </c>
      <c r="D41" s="8" t="str">
        <f t="shared" si="3"/>
        <v>Tom Hanks</v>
      </c>
      <c r="E41" s="8" t="str">
        <f t="shared" si="0"/>
        <v>Michael Clarke Duncan</v>
      </c>
      <c r="F41" s="8" t="str">
        <f t="shared" si="1"/>
        <v>David Morse</v>
      </c>
      <c r="J41" s="8" t="str">
        <f t="shared" si="2"/>
        <v>Michael Clarke Duncan, David Morse</v>
      </c>
      <c r="N41" s="8" t="str">
        <f t="shared" si="4"/>
        <v>INSERT INTO ACTOR VALUES('Tom Hanks')</v>
      </c>
      <c r="O41" s="8" t="str">
        <f t="shared" si="5"/>
        <v>INSERT INTO ACTOR VALUES('Michael Clarke Duncan')</v>
      </c>
      <c r="P41" s="8" t="str">
        <f t="shared" si="6"/>
        <v>INSERT INTO ACTOR VALUES('David Morse')</v>
      </c>
    </row>
    <row r="42" spans="1:16" x14ac:dyDescent="0.25">
      <c r="A42" t="s">
        <v>3028</v>
      </c>
      <c r="B42" t="s">
        <v>4666</v>
      </c>
      <c r="C42" t="s">
        <v>4129</v>
      </c>
      <c r="D42" t="str">
        <f t="shared" si="3"/>
        <v>Arnold Schwarzenegger</v>
      </c>
      <c r="E42" t="str">
        <f t="shared" si="0"/>
        <v>Linda Hamilton</v>
      </c>
      <c r="F42" t="str">
        <f t="shared" si="1"/>
        <v>Edward Furlong</v>
      </c>
      <c r="J42" t="str">
        <f t="shared" si="2"/>
        <v>Linda Hamilton, Edward Furlong</v>
      </c>
      <c r="N42" t="str">
        <f t="shared" si="4"/>
        <v>INSERT INTO ACTOR VALUES('Arnold Schwarzenegger')</v>
      </c>
      <c r="O42" t="str">
        <f t="shared" si="5"/>
        <v>INSERT INTO ACTOR VALUES('Linda Hamilton')</v>
      </c>
      <c r="P42" t="str">
        <f t="shared" si="6"/>
        <v>INSERT INTO ACTOR VALUES('Edward Furlong')</v>
      </c>
    </row>
    <row r="43" spans="1:16" x14ac:dyDescent="0.25">
      <c r="A43" t="s">
        <v>3029</v>
      </c>
      <c r="B43" t="s">
        <v>4668</v>
      </c>
      <c r="C43" t="s">
        <v>4130</v>
      </c>
      <c r="D43" t="str">
        <f t="shared" si="3"/>
        <v>Adrien Brody</v>
      </c>
      <c r="E43" t="str">
        <f t="shared" si="0"/>
        <v>Thomas Kretschmann</v>
      </c>
      <c r="F43" t="str">
        <f t="shared" si="1"/>
        <v>Frank Finlay</v>
      </c>
      <c r="J43" t="str">
        <f t="shared" si="2"/>
        <v>Thomas Kretschmann, Frank Finlay</v>
      </c>
      <c r="N43" t="str">
        <f t="shared" si="4"/>
        <v>INSERT INTO ACTOR VALUES('Adrien Brody')</v>
      </c>
      <c r="O43" t="str">
        <f t="shared" si="5"/>
        <v>INSERT INTO ACTOR VALUES('Thomas Kretschmann')</v>
      </c>
      <c r="P43" t="str">
        <f t="shared" si="6"/>
        <v>INSERT INTO ACTOR VALUES('Frank Finlay')</v>
      </c>
    </row>
    <row r="44" spans="1:16" x14ac:dyDescent="0.25">
      <c r="A44" t="s">
        <v>3030</v>
      </c>
      <c r="B44" t="s">
        <v>4602</v>
      </c>
      <c r="C44" t="s">
        <v>4131</v>
      </c>
      <c r="D44" t="str">
        <f t="shared" si="3"/>
        <v>Leonardo DiCaprio</v>
      </c>
      <c r="E44" t="str">
        <f t="shared" si="0"/>
        <v>Matt Damon</v>
      </c>
      <c r="F44" t="str">
        <f t="shared" si="1"/>
        <v>Jack Nicholson</v>
      </c>
      <c r="J44" t="str">
        <f t="shared" si="2"/>
        <v>Matt Damon, Jack Nicholson</v>
      </c>
      <c r="N44" t="str">
        <f t="shared" si="4"/>
        <v>INSERT INTO ACTOR VALUES('Leonardo DiCaprio')</v>
      </c>
      <c r="O44" t="str">
        <f t="shared" si="5"/>
        <v>INSERT INTO ACTOR VALUES('Matt Damon')</v>
      </c>
      <c r="P44" t="str">
        <f t="shared" si="6"/>
        <v>INSERT INTO ACTOR VALUES('Jack Nicholson')</v>
      </c>
    </row>
    <row r="45" spans="1:16" x14ac:dyDescent="0.25">
      <c r="A45" t="s">
        <v>3031</v>
      </c>
      <c r="B45" t="s">
        <v>4671</v>
      </c>
      <c r="C45" t="s">
        <v>4132</v>
      </c>
      <c r="D45" t="str">
        <f t="shared" si="3"/>
        <v>Michael J. Fox</v>
      </c>
      <c r="E45" t="str">
        <f t="shared" si="0"/>
        <v>Christopher Lloyd</v>
      </c>
      <c r="F45" t="str">
        <f t="shared" si="1"/>
        <v>Lea Thompson</v>
      </c>
      <c r="J45" t="str">
        <f t="shared" si="2"/>
        <v>Christopher Lloyd, Lea Thompson</v>
      </c>
      <c r="N45" t="str">
        <f t="shared" si="4"/>
        <v>INSERT INTO ACTOR VALUES('Michael J. Fox')</v>
      </c>
      <c r="O45" t="str">
        <f t="shared" si="5"/>
        <v>INSERT INTO ACTOR VALUES('Christopher Lloyd')</v>
      </c>
      <c r="P45" t="str">
        <f t="shared" si="6"/>
        <v>INSERT INTO ACTOR VALUES('Lea Thompson')</v>
      </c>
    </row>
    <row r="46" spans="1:16" x14ac:dyDescent="0.25">
      <c r="A46" t="s">
        <v>3032</v>
      </c>
      <c r="B46" t="s">
        <v>4674</v>
      </c>
      <c r="C46" t="s">
        <v>4133</v>
      </c>
      <c r="D46" t="str">
        <f t="shared" si="3"/>
        <v>Miles Teller</v>
      </c>
      <c r="E46" t="str">
        <f t="shared" si="0"/>
        <v>J.K. Simmons</v>
      </c>
      <c r="F46" t="str">
        <f t="shared" si="1"/>
        <v>Melissa Benoist</v>
      </c>
      <c r="G46" t="s">
        <v>5317</v>
      </c>
      <c r="H46" t="s">
        <v>5318</v>
      </c>
      <c r="I46" t="s">
        <v>5319</v>
      </c>
      <c r="J46" t="str">
        <f t="shared" si="2"/>
        <v>J.K. Simmons, Melissa Benoist</v>
      </c>
      <c r="N46" t="str">
        <f t="shared" si="4"/>
        <v>INSERT INTO ACTOR VALUES('Miles Teller')</v>
      </c>
      <c r="O46" t="str">
        <f t="shared" si="5"/>
        <v>INSERT INTO ACTOR VALUES('J.K. Simmons')</v>
      </c>
      <c r="P46" t="str">
        <f t="shared" si="6"/>
        <v>INSERT INTO ACTOR VALUES('Melissa Benoist')</v>
      </c>
    </row>
    <row r="47" spans="1:16" x14ac:dyDescent="0.25">
      <c r="A47" t="s">
        <v>3033</v>
      </c>
      <c r="B47" t="s">
        <v>4677</v>
      </c>
      <c r="C47" t="s">
        <v>4134</v>
      </c>
      <c r="D47" t="str">
        <f t="shared" si="3"/>
        <v>Guy Pearce</v>
      </c>
      <c r="E47" t="str">
        <f t="shared" si="0"/>
        <v>Carrie-Anne Moss</v>
      </c>
      <c r="F47" t="str">
        <f t="shared" si="1"/>
        <v>Joe Pantoliano</v>
      </c>
      <c r="J47" t="str">
        <f t="shared" si="2"/>
        <v>Carrie-Anne Moss, Joe Pantoliano</v>
      </c>
      <c r="N47" t="str">
        <f t="shared" si="4"/>
        <v>INSERT INTO ACTOR VALUES('Guy Pearce')</v>
      </c>
      <c r="O47" t="str">
        <f t="shared" si="5"/>
        <v>INSERT INTO ACTOR VALUES('Carrie-Anne Moss')</v>
      </c>
      <c r="P47" t="str">
        <f t="shared" si="6"/>
        <v>INSERT INTO ACTOR VALUES('Joe Pantoliano')</v>
      </c>
    </row>
    <row r="48" spans="1:16" x14ac:dyDescent="0.25">
      <c r="A48" t="s">
        <v>3034</v>
      </c>
      <c r="B48" t="s">
        <v>4679</v>
      </c>
      <c r="C48" t="s">
        <v>4135</v>
      </c>
      <c r="D48" t="str">
        <f t="shared" si="3"/>
        <v>Russell Crowe</v>
      </c>
      <c r="E48" t="str">
        <f t="shared" si="0"/>
        <v>Joaquin Phoenix</v>
      </c>
      <c r="F48" t="str">
        <f t="shared" si="1"/>
        <v>Connie Nielsen</v>
      </c>
      <c r="J48" t="str">
        <f t="shared" si="2"/>
        <v>Joaquin Phoenix, Connie Nielsen</v>
      </c>
      <c r="N48" t="str">
        <f t="shared" si="4"/>
        <v>INSERT INTO ACTOR VALUES('Russell Crowe')</v>
      </c>
      <c r="O48" t="str">
        <f t="shared" si="5"/>
        <v>INSERT INTO ACTOR VALUES('Joaquin Phoenix')</v>
      </c>
      <c r="P48" t="str">
        <f t="shared" si="6"/>
        <v>INSERT INTO ACTOR VALUES('Connie Nielsen')</v>
      </c>
    </row>
    <row r="49" spans="1:16" x14ac:dyDescent="0.25">
      <c r="A49" t="s">
        <v>3035</v>
      </c>
      <c r="B49" t="s">
        <v>4682</v>
      </c>
      <c r="C49" t="s">
        <v>4136</v>
      </c>
      <c r="D49" t="str">
        <f t="shared" si="3"/>
        <v>Martin Sheen</v>
      </c>
      <c r="E49" t="str">
        <f t="shared" si="0"/>
        <v>Marlon Brando</v>
      </c>
      <c r="F49" t="str">
        <f t="shared" si="1"/>
        <v>Robert Duvall</v>
      </c>
      <c r="J49" t="str">
        <f t="shared" si="2"/>
        <v>Marlon Brando, Robert Duvall</v>
      </c>
      <c r="N49" t="str">
        <f t="shared" si="4"/>
        <v>INSERT INTO ACTOR VALUES('Martin Sheen')</v>
      </c>
      <c r="O49" t="str">
        <f t="shared" si="5"/>
        <v>INSERT INTO ACTOR VALUES('Marlon Brando')</v>
      </c>
      <c r="P49" t="str">
        <f t="shared" si="6"/>
        <v>INSERT INTO ACTOR VALUES('Robert Duvall')</v>
      </c>
    </row>
    <row r="50" spans="1:16" x14ac:dyDescent="0.25">
      <c r="A50" t="s">
        <v>3036</v>
      </c>
      <c r="B50" t="s">
        <v>4574</v>
      </c>
      <c r="C50" t="s">
        <v>4137</v>
      </c>
      <c r="D50" t="str">
        <f t="shared" si="3"/>
        <v>Christian Bale</v>
      </c>
      <c r="E50" t="str">
        <f t="shared" si="0"/>
        <v>Hugh Jackman</v>
      </c>
      <c r="F50" t="str">
        <f t="shared" si="1"/>
        <v>Scarlett Johansson</v>
      </c>
      <c r="J50" t="str">
        <f t="shared" si="2"/>
        <v>Hugh Jackman, Scarlett Johansson</v>
      </c>
      <c r="N50" t="str">
        <f t="shared" si="4"/>
        <v>INSERT INTO ACTOR VALUES('Christian Bale')</v>
      </c>
      <c r="O50" t="str">
        <f t="shared" si="5"/>
        <v>INSERT INTO ACTOR VALUES('Hugh Jackman')</v>
      </c>
      <c r="P50" t="str">
        <f t="shared" si="6"/>
        <v>INSERT INTO ACTOR VALUES('Scarlett Johansson')</v>
      </c>
    </row>
    <row r="51" spans="1:16" x14ac:dyDescent="0.25">
      <c r="A51" t="s">
        <v>3037</v>
      </c>
      <c r="B51" t="s">
        <v>4685</v>
      </c>
      <c r="C51" t="s">
        <v>4138</v>
      </c>
      <c r="D51" t="str">
        <f t="shared" si="3"/>
        <v>Peter Sellers</v>
      </c>
      <c r="E51" t="str">
        <f t="shared" si="0"/>
        <v>George C. Scott</v>
      </c>
      <c r="F51" t="str">
        <f t="shared" si="1"/>
        <v>Sterling Hayden</v>
      </c>
      <c r="J51" t="str">
        <f t="shared" si="2"/>
        <v>George C. Scott, Sterling Hayden</v>
      </c>
      <c r="N51" t="str">
        <f t="shared" si="4"/>
        <v>INSERT INTO ACTOR VALUES('Peter Sellers')</v>
      </c>
      <c r="O51" t="str">
        <f t="shared" si="5"/>
        <v>INSERT INTO ACTOR VALUES('George C. Scott')</v>
      </c>
      <c r="P51" t="str">
        <f t="shared" si="6"/>
        <v>INSERT INTO ACTOR VALUES('Sterling Hayden')</v>
      </c>
    </row>
    <row r="52" spans="1:16" x14ac:dyDescent="0.25">
      <c r="A52" t="s">
        <v>3038</v>
      </c>
      <c r="B52" t="s">
        <v>4688</v>
      </c>
      <c r="C52" t="s">
        <v>4139</v>
      </c>
      <c r="D52" t="str">
        <f t="shared" si="3"/>
        <v>William Holden</v>
      </c>
      <c r="E52" t="str">
        <f t="shared" si="0"/>
        <v>Gloria Swanson</v>
      </c>
      <c r="F52" t="str">
        <f t="shared" si="1"/>
        <v>Erich von Stroheim</v>
      </c>
      <c r="G52" t="s">
        <v>5298</v>
      </c>
      <c r="H52" t="s">
        <v>5299</v>
      </c>
      <c r="I52" t="s">
        <v>5300</v>
      </c>
      <c r="J52" t="str">
        <f t="shared" si="2"/>
        <v>Gloria Swanson, Erich von Stroheim</v>
      </c>
      <c r="N52" t="str">
        <f t="shared" si="4"/>
        <v>INSERT INTO ACTOR VALUES('William Holden')</v>
      </c>
      <c r="O52" t="str">
        <f t="shared" si="5"/>
        <v>INSERT INTO ACTOR VALUES('Gloria Swanson')</v>
      </c>
      <c r="P52" t="str">
        <f t="shared" si="6"/>
        <v>INSERT INTO ACTOR VALUES('Erich von Stroheim')</v>
      </c>
    </row>
    <row r="53" spans="1:16" x14ac:dyDescent="0.25">
      <c r="A53" t="s">
        <v>3039</v>
      </c>
      <c r="B53" t="s">
        <v>4691</v>
      </c>
      <c r="C53" t="s">
        <v>4140</v>
      </c>
      <c r="D53" t="str">
        <f t="shared" si="3"/>
        <v>Matthew Broderick</v>
      </c>
      <c r="E53" t="str">
        <f t="shared" si="0"/>
        <v>Jeremy Irons</v>
      </c>
      <c r="F53" t="str">
        <f t="shared" si="1"/>
        <v>James Earl Jones</v>
      </c>
      <c r="J53" t="str">
        <f t="shared" si="2"/>
        <v>Jeremy Irons, James Earl Jones</v>
      </c>
      <c r="N53" t="str">
        <f t="shared" si="4"/>
        <v>INSERT INTO ACTOR VALUES('Matthew Broderick')</v>
      </c>
      <c r="O53" t="str">
        <f t="shared" si="5"/>
        <v>INSERT INTO ACTOR VALUES('Jeremy Irons')</v>
      </c>
      <c r="P53" t="str">
        <f t="shared" si="6"/>
        <v>INSERT INTO ACTOR VALUES('James Earl Jones')</v>
      </c>
    </row>
    <row r="54" spans="1:16" x14ac:dyDescent="0.25">
      <c r="A54" t="s">
        <v>3040</v>
      </c>
      <c r="B54" t="s">
        <v>4694</v>
      </c>
      <c r="C54" t="s">
        <v>4141</v>
      </c>
      <c r="D54" t="str">
        <f t="shared" si="3"/>
        <v>Sigourney Weaver</v>
      </c>
      <c r="E54" t="str">
        <f t="shared" si="0"/>
        <v>Tom Skerritt</v>
      </c>
      <c r="F54" t="str">
        <f t="shared" si="1"/>
        <v>John Hurt</v>
      </c>
      <c r="J54" t="str">
        <f t="shared" si="2"/>
        <v>Tom Skerritt, John Hurt</v>
      </c>
      <c r="N54" t="str">
        <f t="shared" si="4"/>
        <v>INSERT INTO ACTOR VALUES('Sigourney Weaver')</v>
      </c>
      <c r="O54" t="str">
        <f t="shared" si="5"/>
        <v>INSERT INTO ACTOR VALUES('Tom Skerritt')</v>
      </c>
      <c r="P54" t="str">
        <f t="shared" si="6"/>
        <v>INSERT INTO ACTOR VALUES('John Hurt')</v>
      </c>
    </row>
    <row r="55" spans="1:16" x14ac:dyDescent="0.25">
      <c r="A55" t="s">
        <v>3041</v>
      </c>
      <c r="B55" t="s">
        <v>4649</v>
      </c>
      <c r="C55" t="s">
        <v>4142</v>
      </c>
      <c r="D55" t="str">
        <f t="shared" si="3"/>
        <v>Charles Chaplin</v>
      </c>
      <c r="E55" t="str">
        <f t="shared" si="0"/>
        <v>Paulette Goddard</v>
      </c>
      <c r="F55" t="str">
        <f t="shared" si="1"/>
        <v>Jack Oakie</v>
      </c>
      <c r="J55" t="str">
        <f t="shared" si="2"/>
        <v>Paulette Goddard, Jack Oakie</v>
      </c>
      <c r="N55" t="str">
        <f t="shared" si="4"/>
        <v>INSERT INTO ACTOR VALUES('Charles Chaplin')</v>
      </c>
      <c r="O55" t="str">
        <f t="shared" si="5"/>
        <v>INSERT INTO ACTOR VALUES('Paulette Goddard')</v>
      </c>
      <c r="P55" t="str">
        <f t="shared" si="6"/>
        <v>INSERT INTO ACTOR VALUES('Jack Oakie')</v>
      </c>
    </row>
    <row r="56" spans="1:16" x14ac:dyDescent="0.25">
      <c r="A56" t="s">
        <v>3042</v>
      </c>
      <c r="B56" t="s">
        <v>4698</v>
      </c>
      <c r="C56" t="s">
        <v>4143</v>
      </c>
      <c r="D56" t="str">
        <f t="shared" si="3"/>
        <v>Ulrich MÃ¼he</v>
      </c>
      <c r="E56" t="str">
        <f t="shared" si="0"/>
        <v>Martina Gedeck</v>
      </c>
      <c r="F56" t="str">
        <f t="shared" si="1"/>
        <v>Sebastian Koch</v>
      </c>
      <c r="J56" t="str">
        <f t="shared" si="2"/>
        <v>Martina Gedeck, Sebastian Koch</v>
      </c>
      <c r="N56" t="str">
        <f t="shared" si="4"/>
        <v>INSERT INTO ACTOR VALUES('Ulrich MÃ¼he')</v>
      </c>
      <c r="O56" t="str">
        <f t="shared" si="5"/>
        <v>INSERT INTO ACTOR VALUES('Martina Gedeck')</v>
      </c>
      <c r="P56" t="str">
        <f t="shared" si="6"/>
        <v>INSERT INTO ACTOR VALUES('Sebastian Koch')</v>
      </c>
    </row>
    <row r="57" spans="1:16" x14ac:dyDescent="0.25">
      <c r="A57" t="s">
        <v>3043</v>
      </c>
      <c r="B57" t="s">
        <v>4701</v>
      </c>
      <c r="C57" t="s">
        <v>4144</v>
      </c>
      <c r="D57" t="str">
        <f t="shared" si="3"/>
        <v>Philippe Noiret</v>
      </c>
      <c r="E57" t="str">
        <f t="shared" si="0"/>
        <v>Enzo Cannavale</v>
      </c>
      <c r="F57" t="str">
        <f t="shared" si="1"/>
        <v>Antonella Attili</v>
      </c>
      <c r="J57" t="str">
        <f t="shared" si="2"/>
        <v>Enzo Cannavale, Antonella Attili</v>
      </c>
      <c r="N57" t="str">
        <f t="shared" si="4"/>
        <v>INSERT INTO ACTOR VALUES('Philippe Noiret')</v>
      </c>
      <c r="O57" t="str">
        <f t="shared" si="5"/>
        <v>INSERT INTO ACTOR VALUES('Enzo Cannavale')</v>
      </c>
      <c r="P57" t="str">
        <f t="shared" si="6"/>
        <v>INSERT INTO ACTOR VALUES('Antonella Attili')</v>
      </c>
    </row>
    <row r="58" spans="1:16" x14ac:dyDescent="0.25">
      <c r="A58" t="s">
        <v>3044</v>
      </c>
      <c r="B58" t="s">
        <v>4704</v>
      </c>
      <c r="C58" t="s">
        <v>4145</v>
      </c>
      <c r="D58" t="str">
        <f t="shared" si="3"/>
        <v>Jamie Foxx</v>
      </c>
      <c r="E58" t="str">
        <f t="shared" si="0"/>
        <v>Christoph Waltz</v>
      </c>
      <c r="F58" t="str">
        <f t="shared" si="1"/>
        <v>Leonardo DiCaprio</v>
      </c>
      <c r="J58" t="str">
        <f t="shared" si="2"/>
        <v>Christoph Waltz, Leonardo DiCaprio</v>
      </c>
      <c r="N58" t="str">
        <f t="shared" si="4"/>
        <v>INSERT INTO ACTOR VALUES('Jamie Foxx')</v>
      </c>
      <c r="O58" t="str">
        <f t="shared" si="5"/>
        <v>INSERT INTO ACTOR VALUES('Christoph Waltz')</v>
      </c>
      <c r="P58" t="str">
        <f t="shared" si="6"/>
        <v>INSERT INTO ACTOR VALUES('Leonardo DiCaprio')</v>
      </c>
    </row>
    <row r="59" spans="1:16" x14ac:dyDescent="0.25">
      <c r="A59" t="s">
        <v>3045</v>
      </c>
      <c r="B59" t="s">
        <v>4605</v>
      </c>
      <c r="C59" t="s">
        <v>4146</v>
      </c>
      <c r="D59" t="str">
        <f t="shared" si="3"/>
        <v>Jack Nicholson</v>
      </c>
      <c r="E59" t="str">
        <f t="shared" si="0"/>
        <v>Shelley Duvall</v>
      </c>
      <c r="F59" t="str">
        <f t="shared" si="1"/>
        <v>Danny Lloyd</v>
      </c>
      <c r="J59" t="str">
        <f t="shared" si="2"/>
        <v>Shelley Duvall, Danny Lloyd</v>
      </c>
      <c r="N59" t="str">
        <f t="shared" si="4"/>
        <v>INSERT INTO ACTOR VALUES('Jack Nicholson')</v>
      </c>
      <c r="O59" t="str">
        <f t="shared" si="5"/>
        <v>INSERT INTO ACTOR VALUES('Shelley Duvall')</v>
      </c>
      <c r="P59" t="str">
        <f t="shared" si="6"/>
        <v>INSERT INTO ACTOR VALUES('Danny Lloyd')</v>
      </c>
    </row>
    <row r="60" spans="1:16" x14ac:dyDescent="0.25">
      <c r="A60" t="s">
        <v>3046</v>
      </c>
      <c r="B60" t="s">
        <v>4708</v>
      </c>
      <c r="C60" t="s">
        <v>4147</v>
      </c>
      <c r="D60" t="str">
        <f t="shared" si="3"/>
        <v>Kirk Douglas</v>
      </c>
      <c r="E60" t="str">
        <f t="shared" si="0"/>
        <v>Ralph Meeker</v>
      </c>
      <c r="F60" t="str">
        <f t="shared" si="1"/>
        <v>Adolphe Menjou</v>
      </c>
      <c r="J60" t="str">
        <f t="shared" si="2"/>
        <v>Ralph Meeker, Adolphe Menjou</v>
      </c>
      <c r="N60" t="str">
        <f t="shared" si="4"/>
        <v>INSERT INTO ACTOR VALUES('Kirk Douglas')</v>
      </c>
      <c r="O60" t="str">
        <f t="shared" si="5"/>
        <v>INSERT INTO ACTOR VALUES('Ralph Meeker')</v>
      </c>
      <c r="P60" t="str">
        <f t="shared" si="6"/>
        <v>INSERT INTO ACTOR VALUES('Adolphe Menjou')</v>
      </c>
    </row>
    <row r="61" spans="1:16" x14ac:dyDescent="0.25">
      <c r="A61" t="s">
        <v>3047</v>
      </c>
      <c r="B61" t="s">
        <v>4711</v>
      </c>
      <c r="C61" t="s">
        <v>4148</v>
      </c>
      <c r="D61" t="str">
        <f t="shared" si="3"/>
        <v>Tsutomu Tatsumi</v>
      </c>
      <c r="E61" t="str">
        <f t="shared" si="0"/>
        <v>Ayano Shiraishi</v>
      </c>
      <c r="F61" t="str">
        <f t="shared" si="1"/>
        <v>Akemi Yamaguchi</v>
      </c>
      <c r="J61" t="str">
        <f t="shared" si="2"/>
        <v>Ayano Shiraishi, Akemi Yamaguchi</v>
      </c>
      <c r="N61" t="str">
        <f t="shared" si="4"/>
        <v>INSERT INTO ACTOR VALUES('Tsutomu Tatsumi')</v>
      </c>
      <c r="O61" t="str">
        <f t="shared" si="5"/>
        <v>INSERT INTO ACTOR VALUES('Ayano Shiraishi')</v>
      </c>
      <c r="P61" t="str">
        <f t="shared" si="6"/>
        <v>INSERT INTO ACTOR VALUES('Akemi Yamaguchi')</v>
      </c>
    </row>
    <row r="62" spans="1:16" x14ac:dyDescent="0.25">
      <c r="A62" t="s">
        <v>3048</v>
      </c>
      <c r="B62" t="s">
        <v>4574</v>
      </c>
      <c r="C62" t="s">
        <v>4149</v>
      </c>
      <c r="D62" t="str">
        <f t="shared" si="3"/>
        <v>Christian Bale</v>
      </c>
      <c r="E62" t="str">
        <f t="shared" si="0"/>
        <v>Tom Hardy</v>
      </c>
      <c r="F62" t="str">
        <f t="shared" si="1"/>
        <v>Anne Hathaway</v>
      </c>
      <c r="J62" t="str">
        <f t="shared" si="2"/>
        <v>Tom Hardy, Anne Hathaway</v>
      </c>
      <c r="N62" t="str">
        <f t="shared" si="4"/>
        <v>INSERT INTO ACTOR VALUES('Christian Bale')</v>
      </c>
      <c r="O62" t="str">
        <f t="shared" si="5"/>
        <v>INSERT INTO ACTOR VALUES('Tom Hardy')</v>
      </c>
      <c r="P62" t="str">
        <f t="shared" si="6"/>
        <v>INSERT INTO ACTOR VALUES('Anne Hathaway')</v>
      </c>
    </row>
    <row r="63" spans="1:16" x14ac:dyDescent="0.25">
      <c r="A63" t="s">
        <v>3049</v>
      </c>
      <c r="B63" t="s">
        <v>4715</v>
      </c>
      <c r="C63" t="s">
        <v>4150</v>
      </c>
      <c r="D63" t="str">
        <f t="shared" si="3"/>
        <v>Ben Burtt</v>
      </c>
      <c r="E63" t="str">
        <f t="shared" si="0"/>
        <v>Elissa Knight</v>
      </c>
      <c r="F63" t="str">
        <f t="shared" si="1"/>
        <v>Jeff Garlin</v>
      </c>
      <c r="J63" t="str">
        <f t="shared" si="2"/>
        <v>Elissa Knight, Jeff Garlin</v>
      </c>
      <c r="N63" t="str">
        <f t="shared" si="4"/>
        <v>INSERT INTO ACTOR VALUES('Ben Burtt')</v>
      </c>
      <c r="O63" t="str">
        <f t="shared" si="5"/>
        <v>INSERT INTO ACTOR VALUES('Elissa Knight')</v>
      </c>
      <c r="P63" t="str">
        <f t="shared" si="6"/>
        <v>INSERT INTO ACTOR VALUES('Jeff Garlin')</v>
      </c>
    </row>
    <row r="64" spans="1:16" x14ac:dyDescent="0.25">
      <c r="A64" t="s">
        <v>3050</v>
      </c>
      <c r="B64" t="s">
        <v>4619</v>
      </c>
      <c r="C64" t="s">
        <v>4151</v>
      </c>
      <c r="D64" t="str">
        <f t="shared" si="3"/>
        <v>Kevin Spacey</v>
      </c>
      <c r="E64" t="str">
        <f t="shared" si="0"/>
        <v>Annette Bening</v>
      </c>
      <c r="F64" t="str">
        <f t="shared" si="1"/>
        <v>Thora Birch</v>
      </c>
      <c r="J64" t="str">
        <f t="shared" si="2"/>
        <v>Annette Bening, Thora Birch</v>
      </c>
      <c r="N64" t="str">
        <f t="shared" si="4"/>
        <v>INSERT INTO ACTOR VALUES('Kevin Spacey')</v>
      </c>
      <c r="O64" t="str">
        <f t="shared" si="5"/>
        <v>INSERT INTO ACTOR VALUES('Annette Bening')</v>
      </c>
      <c r="P64" t="str">
        <f t="shared" si="6"/>
        <v>INSERT INTO ACTOR VALUES('Thora Birch')</v>
      </c>
    </row>
    <row r="65" spans="1:16" x14ac:dyDescent="0.25">
      <c r="A65" t="s">
        <v>3051</v>
      </c>
      <c r="B65" t="s">
        <v>4694</v>
      </c>
      <c r="C65" t="s">
        <v>4152</v>
      </c>
      <c r="D65" t="str">
        <f t="shared" si="3"/>
        <v>Sigourney Weaver</v>
      </c>
      <c r="E65" t="str">
        <f t="shared" si="0"/>
        <v>Michael Biehn</v>
      </c>
      <c r="F65" t="str">
        <f t="shared" si="1"/>
        <v>Carrie Henn</v>
      </c>
      <c r="J65" t="str">
        <f t="shared" si="2"/>
        <v>Michael Biehn, Carrie Henn</v>
      </c>
      <c r="N65" t="str">
        <f t="shared" si="4"/>
        <v>INSERT INTO ACTOR VALUES('Sigourney Weaver')</v>
      </c>
      <c r="O65" t="str">
        <f t="shared" si="5"/>
        <v>INSERT INTO ACTOR VALUES('Michael Biehn')</v>
      </c>
      <c r="P65" t="str">
        <f t="shared" si="6"/>
        <v>INSERT INTO ACTOR VALUES('Carrie Henn')</v>
      </c>
    </row>
    <row r="66" spans="1:16" x14ac:dyDescent="0.25">
      <c r="A66" t="s">
        <v>3052</v>
      </c>
      <c r="B66" t="s">
        <v>4722</v>
      </c>
      <c r="C66" t="s">
        <v>4153</v>
      </c>
      <c r="D66" t="str">
        <f t="shared" si="3"/>
        <v>YÃ´ji Matsuda</v>
      </c>
      <c r="E66" t="str">
        <f t="shared" ref="E66:E129" si="7">LEFT(J66,FIND(",",J66)-1)</f>
        <v>Yuriko Ishida</v>
      </c>
      <c r="F66" t="str">
        <f t="shared" ref="F66:F129" si="8">RIGHT(SUBSTITUTE(J66,E66,""),LEN(SUBSTITUTE(J66,E66,""))-2)</f>
        <v>YÃ»ko Tanaka</v>
      </c>
      <c r="J66" t="str">
        <f t="shared" ref="J66:J129" si="9">RIGHT(SUBSTITUTE(C66,D66,""),LEN(SUBSTITUTE(C66,D66,""))-2)</f>
        <v>Yuriko Ishida, YÃ»ko Tanaka</v>
      </c>
      <c r="N66" t="str">
        <f t="shared" si="4"/>
        <v>INSERT INTO ACTOR VALUES('YÃ´ji Matsuda')</v>
      </c>
      <c r="O66" t="str">
        <f t="shared" si="5"/>
        <v>INSERT INTO ACTOR VALUES('Yuriko Ishida')</v>
      </c>
      <c r="P66" t="str">
        <f t="shared" si="6"/>
        <v>INSERT INTO ACTOR VALUES('YÃ»ko Tanaka')</v>
      </c>
    </row>
    <row r="67" spans="1:16" x14ac:dyDescent="0.25">
      <c r="A67" t="s">
        <v>3053</v>
      </c>
      <c r="B67" t="s">
        <v>4725</v>
      </c>
      <c r="C67" t="s">
        <v>4154</v>
      </c>
      <c r="D67" t="str">
        <f t="shared" ref="D67:D130" si="10">LEFT(C67,FIND(",",C67)-1)</f>
        <v>Min-sik Choi</v>
      </c>
      <c r="E67" t="str">
        <f t="shared" si="7"/>
        <v>Ji-tae Yu</v>
      </c>
      <c r="F67" t="str">
        <f t="shared" si="8"/>
        <v>Hye-jeong Kang</v>
      </c>
      <c r="J67" t="str">
        <f t="shared" si="9"/>
        <v>Ji-tae Yu, Hye-jeong Kang</v>
      </c>
      <c r="N67" t="str">
        <f t="shared" ref="N67:N130" si="11">CONCATENATE("INSERT INTO ACTOR VALUES('",D67,"')")</f>
        <v>INSERT INTO ACTOR VALUES('Min-sik Choi')</v>
      </c>
      <c r="O67" t="str">
        <f t="shared" ref="O67:O130" si="12">CONCATENATE("INSERT INTO ACTOR VALUES('",E67,"')")</f>
        <v>INSERT INTO ACTOR VALUES('Ji-tae Yu')</v>
      </c>
      <c r="P67" t="str">
        <f t="shared" ref="P67:P130" si="13">CONCATENATE("INSERT INTO ACTOR VALUES('",F67,"')")</f>
        <v>INSERT INTO ACTOR VALUES('Hye-jeong Kang')</v>
      </c>
    </row>
    <row r="68" spans="1:16" x14ac:dyDescent="0.25">
      <c r="A68" t="s">
        <v>3054</v>
      </c>
      <c r="B68" t="s">
        <v>4728</v>
      </c>
      <c r="C68" t="s">
        <v>4155</v>
      </c>
      <c r="D68" t="str">
        <f t="shared" si="10"/>
        <v>Orson Welles</v>
      </c>
      <c r="E68" t="str">
        <f t="shared" si="7"/>
        <v>Joseph Cotten</v>
      </c>
      <c r="F68" t="str">
        <f t="shared" si="8"/>
        <v>Dorothy Comingore</v>
      </c>
      <c r="J68" t="str">
        <f t="shared" si="9"/>
        <v>Joseph Cotten, Dorothy Comingore</v>
      </c>
      <c r="N68" t="str">
        <f t="shared" si="11"/>
        <v>INSERT INTO ACTOR VALUES('Orson Welles')</v>
      </c>
      <c r="O68" t="str">
        <f t="shared" si="12"/>
        <v>INSERT INTO ACTOR VALUES('Joseph Cotten')</v>
      </c>
      <c r="P68" t="str">
        <f t="shared" si="13"/>
        <v>INSERT INTO ACTOR VALUES('Dorothy Comingore')</v>
      </c>
    </row>
    <row r="69" spans="1:16" x14ac:dyDescent="0.25">
      <c r="A69" t="s">
        <v>3055</v>
      </c>
      <c r="B69" t="s">
        <v>4731</v>
      </c>
      <c r="C69" t="s">
        <v>4156</v>
      </c>
      <c r="D69" t="str">
        <f t="shared" si="10"/>
        <v>Cary Grant</v>
      </c>
      <c r="E69" t="str">
        <f t="shared" si="7"/>
        <v>Eva Marie Saint</v>
      </c>
      <c r="F69" t="str">
        <f t="shared" si="8"/>
        <v>James Mason</v>
      </c>
      <c r="J69" t="str">
        <f t="shared" si="9"/>
        <v>Eva Marie Saint, James Mason</v>
      </c>
      <c r="N69" t="str">
        <f t="shared" si="11"/>
        <v>INSERT INTO ACTOR VALUES('Cary Grant')</v>
      </c>
      <c r="O69" t="str">
        <f t="shared" si="12"/>
        <v>INSERT INTO ACTOR VALUES('Eva Marie Saint')</v>
      </c>
      <c r="P69" t="str">
        <f t="shared" si="13"/>
        <v>INSERT INTO ACTOR VALUES('James Mason')</v>
      </c>
    </row>
    <row r="70" spans="1:16" x14ac:dyDescent="0.25">
      <c r="A70" t="s">
        <v>3056</v>
      </c>
      <c r="B70" t="s">
        <v>4572</v>
      </c>
      <c r="C70" t="s">
        <v>4157</v>
      </c>
      <c r="D70" t="str">
        <f t="shared" si="10"/>
        <v>Robert De Niro</v>
      </c>
      <c r="E70" t="str">
        <f t="shared" si="7"/>
        <v>James Woods</v>
      </c>
      <c r="F70" t="str">
        <f t="shared" si="8"/>
        <v>Elizabeth McGovern</v>
      </c>
      <c r="J70" t="str">
        <f t="shared" si="9"/>
        <v>James Woods, Elizabeth McGovern</v>
      </c>
      <c r="N70" t="str">
        <f t="shared" si="11"/>
        <v>INSERT INTO ACTOR VALUES('Robert De Niro')</v>
      </c>
      <c r="O70" t="str">
        <f t="shared" si="12"/>
        <v>INSERT INTO ACTOR VALUES('James Woods')</v>
      </c>
      <c r="P70" t="str">
        <f t="shared" si="13"/>
        <v>INSERT INTO ACTOR VALUES('Elizabeth McGovern')</v>
      </c>
    </row>
    <row r="71" spans="1:16" x14ac:dyDescent="0.25">
      <c r="A71" t="s">
        <v>3057</v>
      </c>
      <c r="B71" t="s">
        <v>4623</v>
      </c>
      <c r="C71" t="s">
        <v>4158</v>
      </c>
      <c r="D71" t="str">
        <f t="shared" si="10"/>
        <v>James Stewart</v>
      </c>
      <c r="E71" t="str">
        <f t="shared" si="7"/>
        <v>Kim Novak</v>
      </c>
      <c r="F71" t="str">
        <f t="shared" si="8"/>
        <v>Barbara Bel Geddes</v>
      </c>
      <c r="J71" t="str">
        <f t="shared" si="9"/>
        <v>Kim Novak, Barbara Bel Geddes</v>
      </c>
      <c r="N71" t="str">
        <f t="shared" si="11"/>
        <v>INSERT INTO ACTOR VALUES('James Stewart')</v>
      </c>
      <c r="O71" t="str">
        <f t="shared" si="12"/>
        <v>INSERT INTO ACTOR VALUES('Kim Novak')</v>
      </c>
      <c r="P71" t="str">
        <f t="shared" si="13"/>
        <v>INSERT INTO ACTOR VALUES('Barbara Bel Geddes')</v>
      </c>
    </row>
    <row r="72" spans="1:16" x14ac:dyDescent="0.25">
      <c r="A72" t="s">
        <v>3058</v>
      </c>
      <c r="B72" t="s">
        <v>4738</v>
      </c>
      <c r="C72" t="s">
        <v>4159</v>
      </c>
      <c r="D72" t="str">
        <f t="shared" si="10"/>
        <v>JÃ¼rgen Prochnow</v>
      </c>
      <c r="E72" t="str">
        <f t="shared" si="7"/>
        <v>Herbert GrÃ¶nemeyer</v>
      </c>
      <c r="F72" t="str">
        <f t="shared" si="8"/>
        <v>Klaus Wennemann</v>
      </c>
      <c r="J72" t="str">
        <f t="shared" si="9"/>
        <v>Herbert GrÃ¶nemeyer, Klaus Wennemann</v>
      </c>
      <c r="N72" t="str">
        <f t="shared" si="11"/>
        <v>INSERT INTO ACTOR VALUES('JÃ¼rgen Prochnow')</v>
      </c>
      <c r="O72" t="str">
        <f t="shared" si="12"/>
        <v>INSERT INTO ACTOR VALUES('Herbert GrÃ¶nemeyer')</v>
      </c>
      <c r="P72" t="str">
        <f t="shared" si="13"/>
        <v>INSERT INTO ACTOR VALUES('Klaus Wennemann')</v>
      </c>
    </row>
    <row r="73" spans="1:16" x14ac:dyDescent="0.25">
      <c r="A73" t="s">
        <v>3059</v>
      </c>
      <c r="B73" t="s">
        <v>4596</v>
      </c>
      <c r="C73" t="s">
        <v>4101</v>
      </c>
      <c r="D73" t="str">
        <f t="shared" si="10"/>
        <v>Mark Hamill</v>
      </c>
      <c r="E73" t="str">
        <f t="shared" si="7"/>
        <v>Harrison Ford</v>
      </c>
      <c r="F73" t="str">
        <f t="shared" si="8"/>
        <v>Carrie Fisher</v>
      </c>
      <c r="J73" t="str">
        <f t="shared" si="9"/>
        <v>Harrison Ford, Carrie Fisher</v>
      </c>
      <c r="N73" t="str">
        <f t="shared" si="11"/>
        <v>INSERT INTO ACTOR VALUES('Mark Hamill')</v>
      </c>
      <c r="O73" t="str">
        <f t="shared" si="12"/>
        <v>INSERT INTO ACTOR VALUES('Harrison Ford')</v>
      </c>
      <c r="P73" t="str">
        <f t="shared" si="13"/>
        <v>INSERT INTO ACTOR VALUES('Carrie Fisher')</v>
      </c>
    </row>
    <row r="74" spans="1:16" x14ac:dyDescent="0.25">
      <c r="A74" t="s">
        <v>3060</v>
      </c>
      <c r="B74" t="s">
        <v>4741</v>
      </c>
      <c r="C74" t="s">
        <v>4160</v>
      </c>
      <c r="D74" t="str">
        <f t="shared" si="10"/>
        <v>Peter Lorre</v>
      </c>
      <c r="E74" t="str">
        <f t="shared" si="7"/>
        <v>Ellen Widmann</v>
      </c>
      <c r="F74" t="str">
        <f t="shared" si="8"/>
        <v>Inge Landgut</v>
      </c>
      <c r="J74" t="str">
        <f t="shared" si="9"/>
        <v>Ellen Widmann, Inge Landgut</v>
      </c>
      <c r="N74" t="str">
        <f t="shared" si="11"/>
        <v>INSERT INTO ACTOR VALUES('Peter Lorre')</v>
      </c>
      <c r="O74" t="str">
        <f t="shared" si="12"/>
        <v>INSERT INTO ACTOR VALUES('Ellen Widmann')</v>
      </c>
      <c r="P74" t="str">
        <f t="shared" si="13"/>
        <v>INSERT INTO ACTOR VALUES('Inge Landgut')</v>
      </c>
    </row>
    <row r="75" spans="1:16" x14ac:dyDescent="0.25">
      <c r="A75" t="s">
        <v>3061</v>
      </c>
      <c r="B75" t="s">
        <v>4744</v>
      </c>
      <c r="C75" t="s">
        <v>4161</v>
      </c>
      <c r="D75" t="str">
        <f t="shared" si="10"/>
        <v>Tyrone Power</v>
      </c>
      <c r="E75" t="str">
        <f t="shared" si="7"/>
        <v>Marlene Dietrich</v>
      </c>
      <c r="F75" t="str">
        <f t="shared" si="8"/>
        <v>Charles Laughton</v>
      </c>
      <c r="J75" t="str">
        <f t="shared" si="9"/>
        <v>Marlene Dietrich, Charles Laughton</v>
      </c>
      <c r="N75" t="str">
        <f t="shared" si="11"/>
        <v>INSERT INTO ACTOR VALUES('Tyrone Power')</v>
      </c>
      <c r="O75" t="str">
        <f t="shared" si="12"/>
        <v>INSERT INTO ACTOR VALUES('Marlene Dietrich')</v>
      </c>
      <c r="P75" t="str">
        <f t="shared" si="13"/>
        <v>INSERT INTO ACTOR VALUES('Charles Laughton')</v>
      </c>
    </row>
    <row r="76" spans="1:16" x14ac:dyDescent="0.25">
      <c r="A76" t="s">
        <v>3062</v>
      </c>
      <c r="B76" t="s">
        <v>4747</v>
      </c>
      <c r="C76" t="s">
        <v>4162</v>
      </c>
      <c r="D76" t="str">
        <f t="shared" si="10"/>
        <v>Audrey Tautou</v>
      </c>
      <c r="E76" t="str">
        <f t="shared" si="7"/>
        <v>Mathieu Kassovitz</v>
      </c>
      <c r="F76" t="str">
        <f t="shared" si="8"/>
        <v>Rufus</v>
      </c>
      <c r="J76" t="str">
        <f t="shared" si="9"/>
        <v>Mathieu Kassovitz, Rufus</v>
      </c>
      <c r="N76" t="str">
        <f t="shared" si="11"/>
        <v>INSERT INTO ACTOR VALUES('Audrey Tautou')</v>
      </c>
      <c r="O76" t="str">
        <f t="shared" si="12"/>
        <v>INSERT INTO ACTOR VALUES('Mathieu Kassovitz')</v>
      </c>
      <c r="P76" t="str">
        <f t="shared" si="13"/>
        <v>INSERT INTO ACTOR VALUES('Rufus')</v>
      </c>
    </row>
    <row r="77" spans="1:16" x14ac:dyDescent="0.25">
      <c r="A77" t="s">
        <v>3063</v>
      </c>
      <c r="B77" t="s">
        <v>4750</v>
      </c>
      <c r="C77" t="s">
        <v>4163</v>
      </c>
      <c r="D77" t="str">
        <f t="shared" si="10"/>
        <v>Harvey Keitel</v>
      </c>
      <c r="E77" t="str">
        <f t="shared" si="7"/>
        <v>Tim Roth</v>
      </c>
      <c r="F77" t="str">
        <f t="shared" si="8"/>
        <v>Michael Madsen</v>
      </c>
      <c r="J77" t="str">
        <f t="shared" si="9"/>
        <v>Tim Roth, Michael Madsen</v>
      </c>
      <c r="N77" t="str">
        <f t="shared" si="11"/>
        <v>INSERT INTO ACTOR VALUES('Harvey Keitel')</v>
      </c>
      <c r="O77" t="str">
        <f t="shared" si="12"/>
        <v>INSERT INTO ACTOR VALUES('Tim Roth')</v>
      </c>
      <c r="P77" t="str">
        <f t="shared" si="13"/>
        <v>INSERT INTO ACTOR VALUES('Michael Madsen')</v>
      </c>
    </row>
    <row r="78" spans="1:16" x14ac:dyDescent="0.25">
      <c r="A78" t="s">
        <v>3064</v>
      </c>
      <c r="B78" t="s">
        <v>4753</v>
      </c>
      <c r="C78" t="s">
        <v>4164</v>
      </c>
      <c r="D78" t="str">
        <f t="shared" si="10"/>
        <v>Mel Gibson</v>
      </c>
      <c r="E78" t="str">
        <f t="shared" si="7"/>
        <v>Sophie Marceau</v>
      </c>
      <c r="F78" t="str">
        <f t="shared" si="8"/>
        <v>Patrick McGoohan</v>
      </c>
      <c r="J78" t="str">
        <f t="shared" si="9"/>
        <v>Sophie Marceau, Patrick McGoohan</v>
      </c>
      <c r="N78" t="str">
        <f t="shared" si="11"/>
        <v>INSERT INTO ACTOR VALUES('Mel Gibson')</v>
      </c>
      <c r="O78" t="str">
        <f t="shared" si="12"/>
        <v>INSERT INTO ACTOR VALUES('Sophie Marceau')</v>
      </c>
      <c r="P78" t="str">
        <f t="shared" si="13"/>
        <v>INSERT INTO ACTOR VALUES('Patrick McGoohan')</v>
      </c>
    </row>
    <row r="79" spans="1:16" x14ac:dyDescent="0.25">
      <c r="A79" t="s">
        <v>3065</v>
      </c>
      <c r="B79" t="s">
        <v>4756</v>
      </c>
      <c r="C79" t="s">
        <v>4165</v>
      </c>
      <c r="D79" t="str">
        <f t="shared" si="10"/>
        <v>Ellen Burstyn</v>
      </c>
      <c r="E79" t="str">
        <f t="shared" si="7"/>
        <v>Jared Leto</v>
      </c>
      <c r="F79" t="str">
        <f t="shared" si="8"/>
        <v>Jennifer Connelly</v>
      </c>
      <c r="J79" t="str">
        <f t="shared" si="9"/>
        <v>Jared Leto, Jennifer Connelly</v>
      </c>
      <c r="N79" t="str">
        <f t="shared" si="11"/>
        <v>INSERT INTO ACTOR VALUES('Ellen Burstyn')</v>
      </c>
      <c r="O79" t="str">
        <f t="shared" si="12"/>
        <v>INSERT INTO ACTOR VALUES('Jared Leto')</v>
      </c>
      <c r="P79" t="str">
        <f t="shared" si="13"/>
        <v>INSERT INTO ACTOR VALUES('Jennifer Connelly')</v>
      </c>
    </row>
    <row r="80" spans="1:16" x14ac:dyDescent="0.25">
      <c r="A80" t="s">
        <v>3066</v>
      </c>
      <c r="B80" t="s">
        <v>4759</v>
      </c>
      <c r="C80" t="s">
        <v>4166</v>
      </c>
      <c r="D80" t="str">
        <f t="shared" si="10"/>
        <v>Malcolm McDowell</v>
      </c>
      <c r="E80" t="str">
        <f t="shared" si="7"/>
        <v>Patrick Magee</v>
      </c>
      <c r="F80" t="str">
        <f t="shared" si="8"/>
        <v>Michael Bates</v>
      </c>
      <c r="J80" t="str">
        <f t="shared" si="9"/>
        <v>Patrick Magee, Michael Bates</v>
      </c>
      <c r="N80" t="str">
        <f t="shared" si="11"/>
        <v>INSERT INTO ACTOR VALUES('Malcolm McDowell')</v>
      </c>
      <c r="O80" t="str">
        <f t="shared" si="12"/>
        <v>INSERT INTO ACTOR VALUES('Patrick Magee')</v>
      </c>
      <c r="P80" t="str">
        <f t="shared" si="13"/>
        <v>INSERT INTO ACTOR VALUES('Michael Bates')</v>
      </c>
    </row>
    <row r="81" spans="1:16" x14ac:dyDescent="0.25">
      <c r="A81" t="s">
        <v>3067</v>
      </c>
      <c r="B81" t="s">
        <v>4572</v>
      </c>
      <c r="C81" t="s">
        <v>4167</v>
      </c>
      <c r="D81" t="str">
        <f t="shared" si="10"/>
        <v>Robert De Niro</v>
      </c>
      <c r="E81" t="str">
        <f t="shared" si="7"/>
        <v>Jodie Foster</v>
      </c>
      <c r="F81" t="str">
        <f t="shared" si="8"/>
        <v>Cybill Shepherd</v>
      </c>
      <c r="J81" t="str">
        <f t="shared" si="9"/>
        <v>Jodie Foster, Cybill Shepherd</v>
      </c>
      <c r="N81" t="str">
        <f t="shared" si="11"/>
        <v>INSERT INTO ACTOR VALUES('Robert De Niro')</v>
      </c>
      <c r="O81" t="str">
        <f t="shared" si="12"/>
        <v>INSERT INTO ACTOR VALUES('Jodie Foster')</v>
      </c>
      <c r="P81" t="str">
        <f t="shared" si="13"/>
        <v>INSERT INTO ACTOR VALUES('Cybill Shepherd')</v>
      </c>
    </row>
    <row r="82" spans="1:16" x14ac:dyDescent="0.25">
      <c r="A82" t="s">
        <v>3068</v>
      </c>
      <c r="B82" t="s">
        <v>4599</v>
      </c>
      <c r="C82" t="s">
        <v>4168</v>
      </c>
      <c r="D82" t="str">
        <f t="shared" si="10"/>
        <v>Tom Hanks</v>
      </c>
      <c r="E82" t="str">
        <f t="shared" si="7"/>
        <v>Tim Allen</v>
      </c>
      <c r="F82" t="str">
        <f t="shared" si="8"/>
        <v>Joan Cusack</v>
      </c>
      <c r="J82" t="str">
        <f t="shared" si="9"/>
        <v>Tim Allen, Joan Cusack</v>
      </c>
      <c r="N82" t="str">
        <f t="shared" si="11"/>
        <v>INSERT INTO ACTOR VALUES('Tom Hanks')</v>
      </c>
      <c r="O82" t="str">
        <f t="shared" si="12"/>
        <v>INSERT INTO ACTOR VALUES('Tim Allen')</v>
      </c>
      <c r="P82" t="str">
        <f t="shared" si="13"/>
        <v>INSERT INTO ACTOR VALUES('Joan Cusack')</v>
      </c>
    </row>
    <row r="83" spans="1:16" x14ac:dyDescent="0.25">
      <c r="A83" t="s">
        <v>3069</v>
      </c>
      <c r="B83" t="s">
        <v>4765</v>
      </c>
      <c r="C83" t="s">
        <v>4169</v>
      </c>
      <c r="D83" t="str">
        <f t="shared" si="10"/>
        <v>Fred MacMurray</v>
      </c>
      <c r="E83" t="str">
        <f t="shared" si="7"/>
        <v>Barbara Stanwyck</v>
      </c>
      <c r="F83" t="str">
        <f t="shared" si="8"/>
        <v>Edward G. Robinson</v>
      </c>
      <c r="J83" t="str">
        <f t="shared" si="9"/>
        <v>Barbara Stanwyck, Edward G. Robinson</v>
      </c>
      <c r="N83" t="str">
        <f t="shared" si="11"/>
        <v>INSERT INTO ACTOR VALUES('Fred MacMurray')</v>
      </c>
      <c r="O83" t="str">
        <f t="shared" si="12"/>
        <v>INSERT INTO ACTOR VALUES('Barbara Stanwyck')</v>
      </c>
      <c r="P83" t="str">
        <f t="shared" si="13"/>
        <v>INSERT INTO ACTOR VALUES('Edward G. Robinson')</v>
      </c>
    </row>
    <row r="84" spans="1:16" x14ac:dyDescent="0.25">
      <c r="A84" t="s">
        <v>3070</v>
      </c>
      <c r="B84" t="s">
        <v>4768</v>
      </c>
      <c r="C84" t="s">
        <v>4170</v>
      </c>
      <c r="D84" t="str">
        <f t="shared" si="10"/>
        <v>Gregory Peck</v>
      </c>
      <c r="E84" t="str">
        <f t="shared" si="7"/>
        <v>John Megna</v>
      </c>
      <c r="F84" t="str">
        <f t="shared" si="8"/>
        <v>Frank Overton</v>
      </c>
      <c r="J84" t="str">
        <f t="shared" si="9"/>
        <v>John Megna, Frank Overton</v>
      </c>
      <c r="N84" t="str">
        <f t="shared" si="11"/>
        <v>INSERT INTO ACTOR VALUES('Gregory Peck')</v>
      </c>
      <c r="O84" t="str">
        <f t="shared" si="12"/>
        <v>INSERT INTO ACTOR VALUES('John Megna')</v>
      </c>
      <c r="P84" t="str">
        <f t="shared" si="13"/>
        <v>INSERT INTO ACTOR VALUES('Frank Overton')</v>
      </c>
    </row>
    <row r="85" spans="1:16" x14ac:dyDescent="0.25">
      <c r="A85" t="s">
        <v>3071</v>
      </c>
      <c r="B85" t="s">
        <v>4771</v>
      </c>
      <c r="C85" t="s">
        <v>4171</v>
      </c>
      <c r="D85" t="str">
        <f t="shared" si="10"/>
        <v>Peter O'Toole</v>
      </c>
      <c r="E85" t="str">
        <f t="shared" si="7"/>
        <v>Alec Guinness</v>
      </c>
      <c r="F85" t="str">
        <f t="shared" si="8"/>
        <v>Anthony Quinn</v>
      </c>
      <c r="J85" t="str">
        <f t="shared" si="9"/>
        <v>Alec Guinness, Anthony Quinn</v>
      </c>
      <c r="N85" t="str">
        <f t="shared" si="11"/>
        <v>INSERT INTO ACTOR VALUES('Peter O'Toole')</v>
      </c>
      <c r="O85" t="str">
        <f t="shared" si="12"/>
        <v>INSERT INTO ACTOR VALUES('Alec Guinness')</v>
      </c>
      <c r="P85" t="str">
        <f t="shared" si="13"/>
        <v>INSERT INTO ACTOR VALUES('Anthony Quinn')</v>
      </c>
    </row>
    <row r="86" spans="1:16" x14ac:dyDescent="0.25">
      <c r="A86" t="s">
        <v>3072</v>
      </c>
      <c r="B86" t="s">
        <v>4774</v>
      </c>
      <c r="C86" t="s">
        <v>4172</v>
      </c>
      <c r="D86" t="str">
        <f t="shared" si="10"/>
        <v>Jim Carrey</v>
      </c>
      <c r="E86" t="str">
        <f t="shared" si="7"/>
        <v>Kate Winslet</v>
      </c>
      <c r="F86" t="str">
        <f t="shared" si="8"/>
        <v>Tom Wilkinson</v>
      </c>
      <c r="J86" t="str">
        <f t="shared" si="9"/>
        <v>Kate Winslet, Tom Wilkinson</v>
      </c>
      <c r="N86" t="str">
        <f t="shared" si="11"/>
        <v>INSERT INTO ACTOR VALUES('Jim Carrey')</v>
      </c>
      <c r="O86" t="str">
        <f t="shared" si="12"/>
        <v>INSERT INTO ACTOR VALUES('Kate Winslet')</v>
      </c>
      <c r="P86" t="str">
        <f t="shared" si="13"/>
        <v>INSERT INTO ACTOR VALUES('Tom Wilkinson')</v>
      </c>
    </row>
    <row r="87" spans="1:16" x14ac:dyDescent="0.25">
      <c r="A87" t="s">
        <v>3073</v>
      </c>
      <c r="B87" t="s">
        <v>4777</v>
      </c>
      <c r="C87" t="s">
        <v>4173</v>
      </c>
      <c r="D87" t="str">
        <f t="shared" si="10"/>
        <v>Ryan Reynolds</v>
      </c>
      <c r="E87" t="str">
        <f t="shared" si="7"/>
        <v>Morena Baccarin</v>
      </c>
      <c r="F87" t="str">
        <f t="shared" si="8"/>
        <v>T.J. Miller</v>
      </c>
      <c r="J87" t="str">
        <f t="shared" si="9"/>
        <v>Morena Baccarin, T.J. Miller</v>
      </c>
      <c r="N87" t="str">
        <f t="shared" si="11"/>
        <v>INSERT INTO ACTOR VALUES('Ryan Reynolds')</v>
      </c>
      <c r="O87" t="str">
        <f t="shared" si="12"/>
        <v>INSERT INTO ACTOR VALUES('Morena Baccarin')</v>
      </c>
      <c r="P87" t="str">
        <f t="shared" si="13"/>
        <v>INSERT INTO ACTOR VALUES('T.J. Miller')</v>
      </c>
    </row>
    <row r="88" spans="1:16" x14ac:dyDescent="0.25">
      <c r="A88" t="s">
        <v>3074</v>
      </c>
      <c r="B88" t="s">
        <v>4780</v>
      </c>
      <c r="C88" t="s">
        <v>4174</v>
      </c>
      <c r="D88" t="str">
        <f t="shared" si="10"/>
        <v>Daisy Ridley</v>
      </c>
      <c r="E88" t="str">
        <f t="shared" si="7"/>
        <v>John Boyega</v>
      </c>
      <c r="F88" t="str">
        <f t="shared" si="8"/>
        <v>Oscar Isaac</v>
      </c>
      <c r="J88" t="str">
        <f t="shared" si="9"/>
        <v>John Boyega, Oscar Isaac</v>
      </c>
      <c r="N88" t="str">
        <f t="shared" si="11"/>
        <v>INSERT INTO ACTOR VALUES('Daisy Ridley')</v>
      </c>
      <c r="O88" t="str">
        <f t="shared" si="12"/>
        <v>INSERT INTO ACTOR VALUES('John Boyega')</v>
      </c>
      <c r="P88" t="str">
        <f t="shared" si="13"/>
        <v>INSERT INTO ACTOR VALUES('Oscar Isaac')</v>
      </c>
    </row>
    <row r="89" spans="1:16" x14ac:dyDescent="0.25">
      <c r="A89" t="s">
        <v>3075</v>
      </c>
      <c r="B89" t="s">
        <v>4783</v>
      </c>
      <c r="C89" t="s">
        <v>4175</v>
      </c>
      <c r="D89" t="str">
        <f t="shared" si="10"/>
        <v>Matthew Modine</v>
      </c>
      <c r="E89" t="str">
        <f t="shared" si="7"/>
        <v>R. Lee Ermey</v>
      </c>
      <c r="F89" t="str">
        <f t="shared" si="8"/>
        <v>Vincent D'Onofrio</v>
      </c>
      <c r="J89" t="str">
        <f t="shared" si="9"/>
        <v>R. Lee Ermey, Vincent D'Onofrio</v>
      </c>
      <c r="N89" t="str">
        <f t="shared" si="11"/>
        <v>INSERT INTO ACTOR VALUES('Matthew Modine')</v>
      </c>
      <c r="O89" t="str">
        <f t="shared" si="12"/>
        <v>INSERT INTO ACTOR VALUES('R. Lee Ermey')</v>
      </c>
      <c r="P89" t="str">
        <f t="shared" si="13"/>
        <v>INSERT INTO ACTOR VALUES('Vincent D'Onofrio')</v>
      </c>
    </row>
    <row r="90" spans="1:16" x14ac:dyDescent="0.25">
      <c r="A90" t="s">
        <v>3076</v>
      </c>
      <c r="B90" t="s">
        <v>4786</v>
      </c>
      <c r="C90" t="s">
        <v>4176</v>
      </c>
      <c r="D90" t="str">
        <f t="shared" si="10"/>
        <v>F. Murray Abraham</v>
      </c>
      <c r="E90" t="str">
        <f t="shared" si="7"/>
        <v>Tom Hulce</v>
      </c>
      <c r="F90" t="str">
        <f t="shared" si="8"/>
        <v>Elizabeth Berridge</v>
      </c>
      <c r="J90" t="str">
        <f t="shared" si="9"/>
        <v>Tom Hulce, Elizabeth Berridge</v>
      </c>
      <c r="N90" t="str">
        <f t="shared" si="11"/>
        <v>INSERT INTO ACTOR VALUES('F. Murray Abraham')</v>
      </c>
      <c r="O90" t="str">
        <f t="shared" si="12"/>
        <v>INSERT INTO ACTOR VALUES('Tom Hulce')</v>
      </c>
      <c r="P90" t="str">
        <f t="shared" si="13"/>
        <v>INSERT INTO ACTOR VALUES('Elizabeth Berridge')</v>
      </c>
    </row>
    <row r="91" spans="1:16" x14ac:dyDescent="0.25">
      <c r="A91" t="s">
        <v>3077</v>
      </c>
      <c r="B91" t="s">
        <v>4789</v>
      </c>
      <c r="C91" t="s">
        <v>4177</v>
      </c>
      <c r="D91" t="str">
        <f t="shared" si="10"/>
        <v>Paul Newman</v>
      </c>
      <c r="E91" t="str">
        <f t="shared" si="7"/>
        <v>Robert Redford</v>
      </c>
      <c r="F91" t="str">
        <f t="shared" si="8"/>
        <v>Robert Shaw</v>
      </c>
      <c r="J91" t="str">
        <f t="shared" si="9"/>
        <v>Robert Redford, Robert Shaw</v>
      </c>
      <c r="N91" t="str">
        <f t="shared" si="11"/>
        <v>INSERT INTO ACTOR VALUES('Paul Newman')</v>
      </c>
      <c r="O91" t="str">
        <f t="shared" si="12"/>
        <v>INSERT INTO ACTOR VALUES('Robert Redford')</v>
      </c>
      <c r="P91" t="str">
        <f t="shared" si="13"/>
        <v>INSERT INTO ACTOR VALUES('Robert Shaw')</v>
      </c>
    </row>
    <row r="92" spans="1:16" x14ac:dyDescent="0.25">
      <c r="A92" t="s">
        <v>3078</v>
      </c>
      <c r="B92" t="s">
        <v>4792</v>
      </c>
      <c r="C92" t="s">
        <v>4178</v>
      </c>
      <c r="D92" t="str">
        <f t="shared" si="10"/>
        <v>Gene Kelly</v>
      </c>
      <c r="E92" t="str">
        <f t="shared" si="7"/>
        <v>Donald O'Connor</v>
      </c>
      <c r="F92" t="str">
        <f t="shared" si="8"/>
        <v>Debbie Reynolds</v>
      </c>
      <c r="J92" t="str">
        <f t="shared" si="9"/>
        <v>Donald O'Connor, Debbie Reynolds</v>
      </c>
      <c r="N92" t="str">
        <f t="shared" si="11"/>
        <v>INSERT INTO ACTOR VALUES('Gene Kelly')</v>
      </c>
      <c r="O92" t="str">
        <f t="shared" si="12"/>
        <v>INSERT INTO ACTOR VALUES('Donald O'Connor')</v>
      </c>
      <c r="P92" t="str">
        <f t="shared" si="13"/>
        <v>INSERT INTO ACTOR VALUES('Debbie Reynolds')</v>
      </c>
    </row>
    <row r="93" spans="1:16" x14ac:dyDescent="0.25">
      <c r="A93" t="s">
        <v>3079</v>
      </c>
      <c r="B93" t="s">
        <v>4795</v>
      </c>
      <c r="C93" t="s">
        <v>4179</v>
      </c>
      <c r="D93" t="str">
        <f t="shared" si="10"/>
        <v>Lamberto Maggiorani</v>
      </c>
      <c r="E93" t="str">
        <f t="shared" si="7"/>
        <v>Enzo Staiola</v>
      </c>
      <c r="F93" t="str">
        <f t="shared" si="8"/>
        <v>Lianella Carell</v>
      </c>
      <c r="J93" t="str">
        <f t="shared" si="9"/>
        <v>Enzo Staiola, Lianella Carell</v>
      </c>
      <c r="N93" t="str">
        <f t="shared" si="11"/>
        <v>INSERT INTO ACTOR VALUES('Lamberto Maggiorani')</v>
      </c>
      <c r="O93" t="str">
        <f t="shared" si="12"/>
        <v>INSERT INTO ACTOR VALUES('Enzo Staiola')</v>
      </c>
      <c r="P93" t="str">
        <f t="shared" si="13"/>
        <v>INSERT INTO ACTOR VALUES('Lianella Carell')</v>
      </c>
    </row>
    <row r="94" spans="1:16" x14ac:dyDescent="0.25">
      <c r="A94" t="s">
        <v>3080</v>
      </c>
      <c r="B94" t="s">
        <v>4798</v>
      </c>
      <c r="C94" t="s">
        <v>4180</v>
      </c>
      <c r="D94" t="str">
        <f t="shared" si="10"/>
        <v>Keir Dullea</v>
      </c>
      <c r="E94" t="str">
        <f t="shared" si="7"/>
        <v>Gary Lockwood</v>
      </c>
      <c r="F94" t="str">
        <f t="shared" si="8"/>
        <v>William Sylvester</v>
      </c>
      <c r="J94" t="str">
        <f t="shared" si="9"/>
        <v>Gary Lockwood, William Sylvester</v>
      </c>
      <c r="N94" t="str">
        <f t="shared" si="11"/>
        <v>INSERT INTO ACTOR VALUES('Keir Dullea')</v>
      </c>
      <c r="O94" t="str">
        <f t="shared" si="12"/>
        <v>INSERT INTO ACTOR VALUES('Gary Lockwood')</v>
      </c>
      <c r="P94" t="str">
        <f t="shared" si="13"/>
        <v>INSERT INTO ACTOR VALUES('William Sylvester')</v>
      </c>
    </row>
    <row r="95" spans="1:16" x14ac:dyDescent="0.25">
      <c r="A95" t="s">
        <v>3081</v>
      </c>
      <c r="B95" t="s">
        <v>4801</v>
      </c>
      <c r="C95" t="s">
        <v>4181</v>
      </c>
      <c r="D95" t="str">
        <f t="shared" si="10"/>
        <v>Jason Statham</v>
      </c>
      <c r="E95" t="str">
        <f t="shared" si="7"/>
        <v>Brad Pitt</v>
      </c>
      <c r="F95" t="str">
        <f t="shared" si="8"/>
        <v>Benicio Del Toro</v>
      </c>
      <c r="J95" t="str">
        <f t="shared" si="9"/>
        <v>Brad Pitt, Benicio Del Toro</v>
      </c>
      <c r="N95" t="str">
        <f t="shared" si="11"/>
        <v>INSERT INTO ACTOR VALUES('Jason Statham')</v>
      </c>
      <c r="O95" t="str">
        <f t="shared" si="12"/>
        <v>INSERT INTO ACTOR VALUES('Brad Pitt')</v>
      </c>
      <c r="P95" t="str">
        <f t="shared" si="13"/>
        <v>INSERT INTO ACTOR VALUES('Benicio Del Toro')</v>
      </c>
    </row>
    <row r="96" spans="1:16" x14ac:dyDescent="0.25">
      <c r="A96" t="s">
        <v>3082</v>
      </c>
      <c r="B96" t="s">
        <v>4803</v>
      </c>
      <c r="C96" t="s">
        <v>4182</v>
      </c>
      <c r="D96" t="str">
        <f t="shared" si="10"/>
        <v>Graham Chapman</v>
      </c>
      <c r="E96" t="str">
        <f t="shared" si="7"/>
        <v>John Cleese</v>
      </c>
      <c r="F96" t="str">
        <f t="shared" si="8"/>
        <v>Eric Idle</v>
      </c>
      <c r="J96" t="str">
        <f t="shared" si="9"/>
        <v>John Cleese, Eric Idle</v>
      </c>
      <c r="N96" t="str">
        <f t="shared" si="11"/>
        <v>INSERT INTO ACTOR VALUES('Graham Chapman')</v>
      </c>
      <c r="O96" t="str">
        <f t="shared" si="12"/>
        <v>INSERT INTO ACTOR VALUES('John Cleese')</v>
      </c>
      <c r="P96" t="str">
        <f t="shared" si="13"/>
        <v>INSERT INTO ACTOR VALUES('Eric Idle')</v>
      </c>
    </row>
    <row r="97" spans="1:16" x14ac:dyDescent="0.25">
      <c r="A97" t="s">
        <v>3083</v>
      </c>
      <c r="B97" t="s">
        <v>4599</v>
      </c>
      <c r="C97" t="s">
        <v>4183</v>
      </c>
      <c r="D97" t="str">
        <f t="shared" si="10"/>
        <v>Tom Hanks</v>
      </c>
      <c r="E97" t="str">
        <f t="shared" si="7"/>
        <v>Tim Allen</v>
      </c>
      <c r="F97" t="str">
        <f t="shared" si="8"/>
        <v>Don Rickles</v>
      </c>
      <c r="J97" t="str">
        <f t="shared" si="9"/>
        <v>Tim Allen, Don Rickles</v>
      </c>
      <c r="N97" t="str">
        <f t="shared" si="11"/>
        <v>INSERT INTO ACTOR VALUES('Tom Hanks')</v>
      </c>
      <c r="O97" t="str">
        <f t="shared" si="12"/>
        <v>INSERT INTO ACTOR VALUES('Tim Allen')</v>
      </c>
      <c r="P97" t="str">
        <f t="shared" si="13"/>
        <v>INSERT INTO ACTOR VALUES('Don Rickles')</v>
      </c>
    </row>
    <row r="98" spans="1:16" x14ac:dyDescent="0.25">
      <c r="A98" t="s">
        <v>3084</v>
      </c>
      <c r="B98" t="s">
        <v>4649</v>
      </c>
      <c r="C98" t="s">
        <v>4184</v>
      </c>
      <c r="D98" t="str">
        <f t="shared" si="10"/>
        <v>Charles Chaplin</v>
      </c>
      <c r="E98" t="str">
        <f t="shared" si="7"/>
        <v>Edna Purviance</v>
      </c>
      <c r="F98" t="str">
        <f t="shared" si="8"/>
        <v>Jackie Coogan</v>
      </c>
      <c r="J98" t="str">
        <f t="shared" si="9"/>
        <v>Edna Purviance, Jackie Coogan</v>
      </c>
      <c r="N98" t="str">
        <f t="shared" si="11"/>
        <v>INSERT INTO ACTOR VALUES('Charles Chaplin')</v>
      </c>
      <c r="O98" t="str">
        <f t="shared" si="12"/>
        <v>INSERT INTO ACTOR VALUES('Edna Purviance')</v>
      </c>
      <c r="P98" t="str">
        <f t="shared" si="13"/>
        <v>INSERT INTO ACTOR VALUES('Jackie Coogan')</v>
      </c>
    </row>
    <row r="99" spans="1:16" x14ac:dyDescent="0.25">
      <c r="A99" t="s">
        <v>3085</v>
      </c>
      <c r="B99" t="s">
        <v>4592</v>
      </c>
      <c r="C99" t="s">
        <v>4185</v>
      </c>
      <c r="D99" t="str">
        <f t="shared" si="10"/>
        <v>Brad Pitt</v>
      </c>
      <c r="E99" t="str">
        <f t="shared" si="7"/>
        <v>Diane Kruger</v>
      </c>
      <c r="F99" t="str">
        <f t="shared" si="8"/>
        <v>Eli Roth</v>
      </c>
      <c r="J99" t="str">
        <f t="shared" si="9"/>
        <v>Diane Kruger, Eli Roth</v>
      </c>
      <c r="N99" t="str">
        <f t="shared" si="11"/>
        <v>INSERT INTO ACTOR VALUES('Brad Pitt')</v>
      </c>
      <c r="O99" t="str">
        <f t="shared" si="12"/>
        <v>INSERT INTO ACTOR VALUES('Diane Kruger')</v>
      </c>
      <c r="P99" t="str">
        <f t="shared" si="13"/>
        <v>INSERT INTO ACTOR VALUES('Eli Roth')</v>
      </c>
    </row>
    <row r="100" spans="1:16" x14ac:dyDescent="0.25">
      <c r="A100" t="s">
        <v>3086</v>
      </c>
      <c r="B100" t="s">
        <v>4619</v>
      </c>
      <c r="C100" t="s">
        <v>4186</v>
      </c>
      <c r="D100" t="str">
        <f t="shared" si="10"/>
        <v>Kevin Spacey</v>
      </c>
      <c r="E100" t="str">
        <f t="shared" si="7"/>
        <v>Russell Crowe</v>
      </c>
      <c r="F100" t="str">
        <f t="shared" si="8"/>
        <v>Guy Pearce</v>
      </c>
      <c r="J100" t="str">
        <f t="shared" si="9"/>
        <v>Russell Crowe, Guy Pearce</v>
      </c>
      <c r="N100" t="str">
        <f t="shared" si="11"/>
        <v>INSERT INTO ACTOR VALUES('Kevin Spacey')</v>
      </c>
      <c r="O100" t="str">
        <f t="shared" si="12"/>
        <v>INSERT INTO ACTOR VALUES('Russell Crowe')</v>
      </c>
      <c r="P100" t="str">
        <f t="shared" si="13"/>
        <v>INSERT INTO ACTOR VALUES('Guy Pearce')</v>
      </c>
    </row>
    <row r="101" spans="1:16" x14ac:dyDescent="0.25">
      <c r="A101" t="s">
        <v>3087</v>
      </c>
      <c r="B101" t="s">
        <v>4589</v>
      </c>
      <c r="C101" t="s">
        <v>4187</v>
      </c>
      <c r="D101" t="str">
        <f t="shared" si="10"/>
        <v>Clint Eastwood</v>
      </c>
      <c r="E101" t="str">
        <f t="shared" si="7"/>
        <v>Lee Van Cleef</v>
      </c>
      <c r="F101" t="str">
        <f t="shared" si="8"/>
        <v>Gian Maria VolontÃ¨</v>
      </c>
      <c r="J101" t="str">
        <f t="shared" si="9"/>
        <v>Lee Van Cleef, Gian Maria VolontÃ¨</v>
      </c>
      <c r="N101" t="str">
        <f t="shared" si="11"/>
        <v>INSERT INTO ACTOR VALUES('Clint Eastwood')</v>
      </c>
      <c r="O101" t="str">
        <f t="shared" si="12"/>
        <v>INSERT INTO ACTOR VALUES('Lee Van Cleef')</v>
      </c>
      <c r="P101" t="str">
        <f t="shared" si="13"/>
        <v>INSERT INTO ACTOR VALUES('Gian Maria VolontÃ¨')</v>
      </c>
    </row>
    <row r="102" spans="1:16" x14ac:dyDescent="0.25">
      <c r="A102" t="s">
        <v>3088</v>
      </c>
      <c r="B102" t="s">
        <v>4613</v>
      </c>
      <c r="C102" t="s">
        <v>4188</v>
      </c>
      <c r="D102" t="str">
        <f t="shared" si="10"/>
        <v>ToshirÃ´ Mifune</v>
      </c>
      <c r="E102" t="str">
        <f t="shared" si="7"/>
        <v>Machiko KyÃ´</v>
      </c>
      <c r="F102" t="str">
        <f t="shared" si="8"/>
        <v>Masayuki Mori</v>
      </c>
      <c r="J102" t="str">
        <f t="shared" si="9"/>
        <v>Machiko KyÃ´, Masayuki Mori</v>
      </c>
      <c r="N102" t="str">
        <f t="shared" si="11"/>
        <v>INSERT INTO ACTOR VALUES('ToshirÃ´ Mifune')</v>
      </c>
      <c r="O102" t="str">
        <f t="shared" si="12"/>
        <v>INSERT INTO ACTOR VALUES('Machiko KyÃ´')</v>
      </c>
      <c r="P102" t="str">
        <f t="shared" si="13"/>
        <v>INSERT INTO ACTOR VALUES('Masayuki Mori')</v>
      </c>
    </row>
    <row r="103" spans="1:16" x14ac:dyDescent="0.25">
      <c r="A103" t="s">
        <v>3089</v>
      </c>
      <c r="B103" t="s">
        <v>4814</v>
      </c>
      <c r="C103" t="s">
        <v>4189</v>
      </c>
      <c r="D103" t="str">
        <f t="shared" si="10"/>
        <v>Jack Lemmon</v>
      </c>
      <c r="E103" t="str">
        <f t="shared" si="7"/>
        <v>Shirley MacLaine</v>
      </c>
      <c r="F103" t="str">
        <f t="shared" si="8"/>
        <v>Fred MacMurray</v>
      </c>
      <c r="J103" t="str">
        <f t="shared" si="9"/>
        <v>Shirley MacLaine, Fred MacMurray</v>
      </c>
      <c r="N103" t="str">
        <f t="shared" si="11"/>
        <v>INSERT INTO ACTOR VALUES('Jack Lemmon')</v>
      </c>
      <c r="O103" t="str">
        <f t="shared" si="12"/>
        <v>INSERT INTO ACTOR VALUES('Shirley MacLaine')</v>
      </c>
      <c r="P103" t="str">
        <f t="shared" si="13"/>
        <v>INSERT INTO ACTOR VALUES('Fred MacMurray')</v>
      </c>
    </row>
    <row r="104" spans="1:16" x14ac:dyDescent="0.25">
      <c r="A104" t="s">
        <v>3090</v>
      </c>
      <c r="B104" t="s">
        <v>4597</v>
      </c>
      <c r="C104" t="s">
        <v>4190</v>
      </c>
      <c r="D104" t="str">
        <f t="shared" si="10"/>
        <v>Harrison Ford</v>
      </c>
      <c r="E104" t="str">
        <f t="shared" si="7"/>
        <v>Sean Connery</v>
      </c>
      <c r="F104" t="str">
        <f t="shared" si="8"/>
        <v>Alison Doody</v>
      </c>
      <c r="J104" t="str">
        <f t="shared" si="9"/>
        <v>Sean Connery, Alison Doody</v>
      </c>
      <c r="N104" t="str">
        <f t="shared" si="11"/>
        <v>INSERT INTO ACTOR VALUES('Harrison Ford')</v>
      </c>
      <c r="O104" t="str">
        <f t="shared" si="12"/>
        <v>INSERT INTO ACTOR VALUES('Sean Connery')</v>
      </c>
      <c r="P104" t="str">
        <f t="shared" si="13"/>
        <v>INSERT INTO ACTOR VALUES('Alison Doody')</v>
      </c>
    </row>
    <row r="105" spans="1:16" x14ac:dyDescent="0.25">
      <c r="A105" t="s">
        <v>3091</v>
      </c>
      <c r="B105" t="s">
        <v>4818</v>
      </c>
      <c r="C105" t="s">
        <v>4191</v>
      </c>
      <c r="D105" t="str">
        <f t="shared" si="10"/>
        <v>Peyman Moaadi</v>
      </c>
      <c r="E105" t="str">
        <f t="shared" si="7"/>
        <v>Leila Hatami</v>
      </c>
      <c r="F105" t="str">
        <f t="shared" si="8"/>
        <v>Sareh Bayat</v>
      </c>
      <c r="J105" t="str">
        <f t="shared" si="9"/>
        <v>Leila Hatami, Sareh Bayat</v>
      </c>
      <c r="N105" t="str">
        <f t="shared" si="11"/>
        <v>INSERT INTO ACTOR VALUES('Peyman Moaadi')</v>
      </c>
      <c r="O105" t="str">
        <f t="shared" si="12"/>
        <v>INSERT INTO ACTOR VALUES('Leila Hatami')</v>
      </c>
      <c r="P105" t="str">
        <f t="shared" si="13"/>
        <v>INSERT INTO ACTOR VALUES('Sareh Bayat')</v>
      </c>
    </row>
    <row r="106" spans="1:16" x14ac:dyDescent="0.25">
      <c r="A106" t="s">
        <v>3092</v>
      </c>
      <c r="B106" t="s">
        <v>4821</v>
      </c>
      <c r="C106" t="s">
        <v>4192</v>
      </c>
      <c r="D106" t="str">
        <f t="shared" si="10"/>
        <v>Bette Davis</v>
      </c>
      <c r="E106" t="str">
        <f t="shared" si="7"/>
        <v>Anne Baxter</v>
      </c>
      <c r="F106" t="str">
        <f t="shared" si="8"/>
        <v>George Sanders</v>
      </c>
      <c r="J106" t="str">
        <f t="shared" si="9"/>
        <v>Anne Baxter, George Sanders</v>
      </c>
      <c r="N106" t="str">
        <f t="shared" si="11"/>
        <v>INSERT INTO ACTOR VALUES('Bette Davis')</v>
      </c>
      <c r="O106" t="str">
        <f t="shared" si="12"/>
        <v>INSERT INTO ACTOR VALUES('Anne Baxter')</v>
      </c>
      <c r="P106" t="str">
        <f t="shared" si="13"/>
        <v>INSERT INTO ACTOR VALUES('George Sanders')</v>
      </c>
    </row>
    <row r="107" spans="1:16" x14ac:dyDescent="0.25">
      <c r="A107" t="s">
        <v>3093</v>
      </c>
      <c r="B107" t="s">
        <v>4570</v>
      </c>
      <c r="C107" t="s">
        <v>4193</v>
      </c>
      <c r="D107" t="str">
        <f t="shared" si="10"/>
        <v>Al Pacino</v>
      </c>
      <c r="E107" t="str">
        <f t="shared" si="7"/>
        <v>Michelle Pfeiffer</v>
      </c>
      <c r="F107" t="str">
        <f t="shared" si="8"/>
        <v>Steven Bauer</v>
      </c>
      <c r="J107" t="str">
        <f t="shared" si="9"/>
        <v>Michelle Pfeiffer, Steven Bauer</v>
      </c>
      <c r="N107" t="str">
        <f t="shared" si="11"/>
        <v>INSERT INTO ACTOR VALUES('Al Pacino')</v>
      </c>
      <c r="O107" t="str">
        <f t="shared" si="12"/>
        <v>INSERT INTO ACTOR VALUES('Michelle Pfeiffer')</v>
      </c>
      <c r="P107" t="str">
        <f t="shared" si="13"/>
        <v>INSERT INTO ACTOR VALUES('Steven Bauer')</v>
      </c>
    </row>
    <row r="108" spans="1:16" x14ac:dyDescent="0.25">
      <c r="A108" t="s">
        <v>3094</v>
      </c>
      <c r="B108" t="s">
        <v>4826</v>
      </c>
      <c r="C108" t="s">
        <v>4194</v>
      </c>
      <c r="D108" t="str">
        <f t="shared" si="10"/>
        <v>Brigitte Helm</v>
      </c>
      <c r="E108" t="str">
        <f t="shared" si="7"/>
        <v>Alfred Abel</v>
      </c>
      <c r="F108" t="str">
        <f t="shared" si="8"/>
        <v>Gustav FrÃ¶hlich</v>
      </c>
      <c r="J108" t="str">
        <f t="shared" si="9"/>
        <v>Alfred Abel, Gustav FrÃ¶hlich</v>
      </c>
      <c r="N108" t="str">
        <f t="shared" si="11"/>
        <v>INSERT INTO ACTOR VALUES('Brigitte Helm')</v>
      </c>
      <c r="O108" t="str">
        <f t="shared" si="12"/>
        <v>INSERT INTO ACTOR VALUES('Alfred Abel')</v>
      </c>
      <c r="P108" t="str">
        <f t="shared" si="13"/>
        <v>INSERT INTO ACTOR VALUES('Gustav FrÃ¶hlich')</v>
      </c>
    </row>
    <row r="109" spans="1:16" x14ac:dyDescent="0.25">
      <c r="A109" t="s">
        <v>3095</v>
      </c>
      <c r="B109" t="s">
        <v>4613</v>
      </c>
      <c r="C109" t="s">
        <v>4195</v>
      </c>
      <c r="D109" t="str">
        <f t="shared" si="10"/>
        <v>ToshirÃ´ Mifune</v>
      </c>
      <c r="E109" t="str">
        <f t="shared" si="7"/>
        <v>EijirÃ´ TÃ´no</v>
      </c>
      <c r="F109" t="str">
        <f t="shared" si="8"/>
        <v>Tatsuya Nakadai</v>
      </c>
      <c r="J109" t="str">
        <f t="shared" si="9"/>
        <v>EijirÃ´ TÃ´no, Tatsuya Nakadai</v>
      </c>
      <c r="N109" t="str">
        <f t="shared" si="11"/>
        <v>INSERT INTO ACTOR VALUES('ToshirÃ´ Mifune')</v>
      </c>
      <c r="O109" t="str">
        <f t="shared" si="12"/>
        <v>INSERT INTO ACTOR VALUES('EijirÃ´ TÃ´no')</v>
      </c>
      <c r="P109" t="str">
        <f t="shared" si="13"/>
        <v>INSERT INTO ACTOR VALUES('Tatsuya Nakadai')</v>
      </c>
    </row>
    <row r="110" spans="1:16" x14ac:dyDescent="0.25">
      <c r="A110" t="s">
        <v>3096</v>
      </c>
      <c r="B110" t="s">
        <v>4644</v>
      </c>
      <c r="C110" t="s">
        <v>4196</v>
      </c>
      <c r="D110" t="str">
        <f t="shared" si="10"/>
        <v>Humphrey Bogart</v>
      </c>
      <c r="E110" t="str">
        <f t="shared" si="7"/>
        <v>Walter Huston</v>
      </c>
      <c r="F110" t="str">
        <f t="shared" si="8"/>
        <v>Tim Holt</v>
      </c>
      <c r="J110" t="str">
        <f t="shared" si="9"/>
        <v>Walter Huston, Tim Holt</v>
      </c>
      <c r="N110" t="str">
        <f t="shared" si="11"/>
        <v>INSERT INTO ACTOR VALUES('Humphrey Bogart')</v>
      </c>
      <c r="O110" t="str">
        <f t="shared" si="12"/>
        <v>INSERT INTO ACTOR VALUES('Walter Huston')</v>
      </c>
      <c r="P110" t="str">
        <f t="shared" si="13"/>
        <v>INSERT INTO ACTOR VALUES('Tim Holt')</v>
      </c>
    </row>
    <row r="111" spans="1:16" x14ac:dyDescent="0.25">
      <c r="A111" t="s">
        <v>3097</v>
      </c>
      <c r="B111" t="s">
        <v>4574</v>
      </c>
      <c r="C111" t="s">
        <v>4197</v>
      </c>
      <c r="D111" t="str">
        <f t="shared" si="10"/>
        <v>Christian Bale</v>
      </c>
      <c r="E111" t="str">
        <f t="shared" si="7"/>
        <v>Michael Caine</v>
      </c>
      <c r="F111" t="str">
        <f t="shared" si="8"/>
        <v>Ken Watanabe</v>
      </c>
      <c r="J111" t="str">
        <f t="shared" si="9"/>
        <v>Michael Caine, Ken Watanabe</v>
      </c>
      <c r="N111" t="str">
        <f t="shared" si="11"/>
        <v>INSERT INTO ACTOR VALUES('Christian Bale')</v>
      </c>
      <c r="O111" t="str">
        <f t="shared" si="12"/>
        <v>INSERT INTO ACTOR VALUES('Michael Caine')</v>
      </c>
      <c r="P111" t="str">
        <f t="shared" si="13"/>
        <v>INSERT INTO ACTOR VALUES('Ken Watanabe')</v>
      </c>
    </row>
    <row r="112" spans="1:16" x14ac:dyDescent="0.25">
      <c r="A112" t="s">
        <v>3098</v>
      </c>
      <c r="B112" t="s">
        <v>4835</v>
      </c>
      <c r="C112" t="s">
        <v>4198</v>
      </c>
      <c r="D112" t="str">
        <f t="shared" si="10"/>
        <v>Marilyn Monroe</v>
      </c>
      <c r="E112" t="str">
        <f t="shared" si="7"/>
        <v>Tony Curtis</v>
      </c>
      <c r="F112" t="str">
        <f t="shared" si="8"/>
        <v>Jack Lemmon</v>
      </c>
      <c r="J112" t="str">
        <f t="shared" si="9"/>
        <v>Tony Curtis, Jack Lemmon</v>
      </c>
      <c r="N112" t="str">
        <f t="shared" si="11"/>
        <v>INSERT INTO ACTOR VALUES('Marilyn Monroe')</v>
      </c>
      <c r="O112" t="str">
        <f t="shared" si="12"/>
        <v>INSERT INTO ACTOR VALUES('Tony Curtis')</v>
      </c>
      <c r="P112" t="str">
        <f t="shared" si="13"/>
        <v>INSERT INTO ACTOR VALUES('Jack Lemmon')</v>
      </c>
    </row>
    <row r="113" spans="1:16" x14ac:dyDescent="0.25">
      <c r="A113" t="s">
        <v>3099</v>
      </c>
      <c r="B113" t="s">
        <v>4837</v>
      </c>
      <c r="C113" t="s">
        <v>4199</v>
      </c>
      <c r="D113" t="str">
        <f t="shared" si="10"/>
        <v>Amy Poehler</v>
      </c>
      <c r="E113" t="str">
        <f t="shared" si="7"/>
        <v>Bill Hader</v>
      </c>
      <c r="F113" t="str">
        <f t="shared" si="8"/>
        <v>Lewis Black</v>
      </c>
      <c r="J113" t="str">
        <f t="shared" si="9"/>
        <v>Bill Hader, Lewis Black</v>
      </c>
      <c r="N113" t="str">
        <f t="shared" si="11"/>
        <v>INSERT INTO ACTOR VALUES('Amy Poehler')</v>
      </c>
      <c r="O113" t="str">
        <f t="shared" si="12"/>
        <v>INSERT INTO ACTOR VALUES('Bill Hader')</v>
      </c>
      <c r="P113" t="str">
        <f t="shared" si="13"/>
        <v>INSERT INTO ACTOR VALUES('Lewis Black')</v>
      </c>
    </row>
    <row r="114" spans="1:16" x14ac:dyDescent="0.25">
      <c r="A114" t="s">
        <v>3100</v>
      </c>
      <c r="B114" t="s">
        <v>4840</v>
      </c>
      <c r="C114" t="s">
        <v>4200</v>
      </c>
      <c r="D114" t="str">
        <f t="shared" si="10"/>
        <v>Aamir Khan</v>
      </c>
      <c r="E114" t="str">
        <f t="shared" si="7"/>
        <v>Madhavan</v>
      </c>
      <c r="F114" t="str">
        <f t="shared" si="8"/>
        <v>Mona Singh</v>
      </c>
      <c r="J114" t="str">
        <f t="shared" si="9"/>
        <v>Madhavan, Mona Singh</v>
      </c>
      <c r="N114" t="str">
        <f t="shared" si="11"/>
        <v>INSERT INTO ACTOR VALUES('Aamir Khan')</v>
      </c>
      <c r="O114" t="str">
        <f t="shared" si="12"/>
        <v>INSERT INTO ACTOR VALUES('Madhavan')</v>
      </c>
      <c r="P114" t="str">
        <f t="shared" si="13"/>
        <v>INSERT INTO ACTOR VALUES('Mona Singh')</v>
      </c>
    </row>
    <row r="115" spans="1:16" x14ac:dyDescent="0.25">
      <c r="A115" t="s">
        <v>3101</v>
      </c>
      <c r="B115" t="s">
        <v>4589</v>
      </c>
      <c r="C115" t="s">
        <v>4201</v>
      </c>
      <c r="D115" t="str">
        <f t="shared" si="10"/>
        <v>Clint Eastwood</v>
      </c>
      <c r="E115" t="str">
        <f t="shared" si="7"/>
        <v>Gene Hackman</v>
      </c>
      <c r="F115" t="str">
        <f t="shared" si="8"/>
        <v>Morgan Freeman</v>
      </c>
      <c r="J115" t="str">
        <f t="shared" si="9"/>
        <v>Gene Hackman, Morgan Freeman</v>
      </c>
      <c r="N115" t="str">
        <f t="shared" si="11"/>
        <v>INSERT INTO ACTOR VALUES('Clint Eastwood')</v>
      </c>
      <c r="O115" t="str">
        <f t="shared" si="12"/>
        <v>INSERT INTO ACTOR VALUES('Gene Hackman')</v>
      </c>
      <c r="P115" t="str">
        <f t="shared" si="13"/>
        <v>INSERT INTO ACTOR VALUES('Morgan Freeman')</v>
      </c>
    </row>
    <row r="116" spans="1:16" x14ac:dyDescent="0.25">
      <c r="A116" t="s">
        <v>3102</v>
      </c>
      <c r="B116" t="s">
        <v>4844</v>
      </c>
      <c r="C116" t="s">
        <v>4202</v>
      </c>
      <c r="D116" t="str">
        <f t="shared" si="10"/>
        <v>Mads Mikkelsen</v>
      </c>
      <c r="E116" t="str">
        <f t="shared" si="7"/>
        <v>Thomas Bo Larsen</v>
      </c>
      <c r="F116" t="str">
        <f t="shared" si="8"/>
        <v>Annika Wedderkopp</v>
      </c>
      <c r="J116" t="str">
        <f t="shared" si="9"/>
        <v>Thomas Bo Larsen, Annika Wedderkopp</v>
      </c>
      <c r="N116" t="str">
        <f t="shared" si="11"/>
        <v>INSERT INTO ACTOR VALUES('Mads Mikkelsen')</v>
      </c>
      <c r="O116" t="str">
        <f t="shared" si="12"/>
        <v>INSERT INTO ACTOR VALUES('Thomas Bo Larsen')</v>
      </c>
      <c r="P116" t="str">
        <f t="shared" si="13"/>
        <v>INSERT INTO ACTOR VALUES('Annika Wedderkopp')</v>
      </c>
    </row>
    <row r="117" spans="1:16" x14ac:dyDescent="0.25">
      <c r="A117" t="s">
        <v>3103</v>
      </c>
      <c r="B117" t="s">
        <v>4728</v>
      </c>
      <c r="C117" t="s">
        <v>4203</v>
      </c>
      <c r="D117" t="str">
        <f t="shared" si="10"/>
        <v>Orson Welles</v>
      </c>
      <c r="E117" t="str">
        <f t="shared" si="7"/>
        <v>Joseph Cotten</v>
      </c>
      <c r="F117" t="str">
        <f t="shared" si="8"/>
        <v>Alida Valli</v>
      </c>
      <c r="J117" t="str">
        <f t="shared" si="9"/>
        <v>Joseph Cotten, Alida Valli</v>
      </c>
      <c r="N117" t="str">
        <f t="shared" si="11"/>
        <v>INSERT INTO ACTOR VALUES('Orson Welles')</v>
      </c>
      <c r="O117" t="str">
        <f t="shared" si="12"/>
        <v>INSERT INTO ACTOR VALUES('Joseph Cotten')</v>
      </c>
      <c r="P117" t="str">
        <f t="shared" si="13"/>
        <v>INSERT INTO ACTOR VALUES('Alida Valli')</v>
      </c>
    </row>
    <row r="118" spans="1:16" x14ac:dyDescent="0.25">
      <c r="A118" t="s">
        <v>3104</v>
      </c>
      <c r="B118" t="s">
        <v>4848</v>
      </c>
      <c r="C118" t="s">
        <v>4204</v>
      </c>
      <c r="D118" t="str">
        <f t="shared" si="10"/>
        <v>Edward Asner</v>
      </c>
      <c r="E118" t="str">
        <f t="shared" si="7"/>
        <v>Jordan Nagai</v>
      </c>
      <c r="F118" t="str">
        <f t="shared" si="8"/>
        <v>John Ratzenberger</v>
      </c>
      <c r="J118" t="str">
        <f t="shared" si="9"/>
        <v>Jordan Nagai, John Ratzenberger</v>
      </c>
      <c r="N118" t="str">
        <f t="shared" si="11"/>
        <v>INSERT INTO ACTOR VALUES('Edward Asner')</v>
      </c>
      <c r="O118" t="str">
        <f t="shared" si="12"/>
        <v>INSERT INTO ACTOR VALUES('Jordan Nagai')</v>
      </c>
      <c r="P118" t="str">
        <f t="shared" si="13"/>
        <v>INSERT INTO ACTOR VALUES('John Ratzenberger')</v>
      </c>
    </row>
    <row r="119" spans="1:16" x14ac:dyDescent="0.25">
      <c r="A119" t="s">
        <v>3105</v>
      </c>
      <c r="B119" t="s">
        <v>4851</v>
      </c>
      <c r="C119" t="s">
        <v>4205</v>
      </c>
      <c r="D119" t="str">
        <f t="shared" si="10"/>
        <v>Robin Williams</v>
      </c>
      <c r="E119" t="str">
        <f t="shared" si="7"/>
        <v>Matt Damon</v>
      </c>
      <c r="F119" t="str">
        <f t="shared" si="8"/>
        <v>Ben Affleck</v>
      </c>
      <c r="J119" t="str">
        <f t="shared" si="9"/>
        <v>Matt Damon, Ben Affleck</v>
      </c>
      <c r="N119" t="str">
        <f t="shared" si="11"/>
        <v>INSERT INTO ACTOR VALUES('Robin Williams')</v>
      </c>
      <c r="O119" t="str">
        <f t="shared" si="12"/>
        <v>INSERT INTO ACTOR VALUES('Matt Damon')</v>
      </c>
      <c r="P119" t="str">
        <f t="shared" si="13"/>
        <v>INSERT INTO ACTOR VALUES('Ben Affleck')</v>
      </c>
    </row>
    <row r="120" spans="1:16" x14ac:dyDescent="0.25">
      <c r="A120" t="s">
        <v>3106</v>
      </c>
      <c r="B120" t="s">
        <v>4572</v>
      </c>
      <c r="C120" t="s">
        <v>4206</v>
      </c>
      <c r="D120" t="str">
        <f t="shared" si="10"/>
        <v>Robert De Niro</v>
      </c>
      <c r="E120" t="str">
        <f t="shared" si="7"/>
        <v>Cathy Moriarty</v>
      </c>
      <c r="F120" t="str">
        <f t="shared" si="8"/>
        <v>Joe Pesci</v>
      </c>
      <c r="J120" t="str">
        <f t="shared" si="9"/>
        <v>Cathy Moriarty, Joe Pesci</v>
      </c>
      <c r="N120" t="str">
        <f t="shared" si="11"/>
        <v>INSERT INTO ACTOR VALUES('Robert De Niro')</v>
      </c>
      <c r="O120" t="str">
        <f t="shared" si="12"/>
        <v>INSERT INTO ACTOR VALUES('Cathy Moriarty')</v>
      </c>
      <c r="P120" t="str">
        <f t="shared" si="13"/>
        <v>INSERT INTO ACTOR VALUES('Joe Pesci')</v>
      </c>
    </row>
    <row r="121" spans="1:16" x14ac:dyDescent="0.25">
      <c r="A121" t="s">
        <v>3107</v>
      </c>
      <c r="B121" t="s">
        <v>4854</v>
      </c>
      <c r="C121" t="s">
        <v>4207</v>
      </c>
      <c r="D121" t="str">
        <f t="shared" si="10"/>
        <v>Brie Larson</v>
      </c>
      <c r="E121" t="str">
        <f t="shared" si="7"/>
        <v>Jacob Tremblay</v>
      </c>
      <c r="F121" t="str">
        <f t="shared" si="8"/>
        <v>Sean Bridgers</v>
      </c>
      <c r="J121" t="str">
        <f t="shared" si="9"/>
        <v>Jacob Tremblay, Sean Bridgers</v>
      </c>
      <c r="N121" t="str">
        <f t="shared" si="11"/>
        <v>INSERT INTO ACTOR VALUES('Brie Larson')</v>
      </c>
      <c r="O121" t="str">
        <f t="shared" si="12"/>
        <v>INSERT INTO ACTOR VALUES('Jacob Tremblay')</v>
      </c>
      <c r="P121" t="str">
        <f t="shared" si="13"/>
        <v>INSERT INTO ACTOR VALUES('Sean Bridgers')</v>
      </c>
    </row>
    <row r="122" spans="1:16" x14ac:dyDescent="0.25">
      <c r="A122" t="s">
        <v>3108</v>
      </c>
      <c r="B122" t="s">
        <v>4857</v>
      </c>
      <c r="C122" t="s">
        <v>4208</v>
      </c>
      <c r="D122" t="str">
        <f t="shared" si="10"/>
        <v>Bruno Ganz</v>
      </c>
      <c r="E122" t="str">
        <f t="shared" si="7"/>
        <v>Alexandra Maria Lara</v>
      </c>
      <c r="F122" t="str">
        <f t="shared" si="8"/>
        <v>Ulrich Matthes</v>
      </c>
      <c r="J122" t="str">
        <f t="shared" si="9"/>
        <v>Alexandra Maria Lara, Ulrich Matthes</v>
      </c>
      <c r="N122" t="str">
        <f t="shared" si="11"/>
        <v>INSERT INTO ACTOR VALUES('Bruno Ganz')</v>
      </c>
      <c r="O122" t="str">
        <f t="shared" si="12"/>
        <v>INSERT INTO ACTOR VALUES('Alexandra Maria Lara')</v>
      </c>
      <c r="P122" t="str">
        <f t="shared" si="13"/>
        <v>INSERT INTO ACTOR VALUES('Ulrich Matthes')</v>
      </c>
    </row>
    <row r="123" spans="1:16" x14ac:dyDescent="0.25">
      <c r="A123" t="s">
        <v>3109</v>
      </c>
      <c r="B123" t="s">
        <v>4860</v>
      </c>
      <c r="C123" t="s">
        <v>4209</v>
      </c>
      <c r="D123" t="str">
        <f t="shared" si="10"/>
        <v>Bruce Willis</v>
      </c>
      <c r="E123" t="str">
        <f t="shared" si="7"/>
        <v>Alan Rickman</v>
      </c>
      <c r="F123" t="str">
        <f t="shared" si="8"/>
        <v>Bonnie Bedelia</v>
      </c>
      <c r="J123" t="str">
        <f t="shared" si="9"/>
        <v>Alan Rickman, Bonnie Bedelia</v>
      </c>
      <c r="N123" t="str">
        <f t="shared" si="11"/>
        <v>INSERT INTO ACTOR VALUES('Bruce Willis')</v>
      </c>
      <c r="O123" t="str">
        <f t="shared" si="12"/>
        <v>INSERT INTO ACTOR VALUES('Alan Rickman')</v>
      </c>
      <c r="P123" t="str">
        <f t="shared" si="13"/>
        <v>INSERT INTO ACTOR VALUES('Bonnie Bedelia')</v>
      </c>
    </row>
    <row r="124" spans="1:16" x14ac:dyDescent="0.25">
      <c r="A124" t="s">
        <v>3110</v>
      </c>
      <c r="B124" t="s">
        <v>4605</v>
      </c>
      <c r="C124" t="s">
        <v>4210</v>
      </c>
      <c r="D124" t="str">
        <f t="shared" si="10"/>
        <v>Jack Nicholson</v>
      </c>
      <c r="E124" t="str">
        <f t="shared" si="7"/>
        <v>Faye Dunaway</v>
      </c>
      <c r="F124" t="str">
        <f t="shared" si="8"/>
        <v>John Huston</v>
      </c>
      <c r="J124" t="str">
        <f t="shared" si="9"/>
        <v>Faye Dunaway, John Huston</v>
      </c>
      <c r="N124" t="str">
        <f t="shared" si="11"/>
        <v>INSERT INTO ACTOR VALUES('Jack Nicholson')</v>
      </c>
      <c r="O124" t="str">
        <f t="shared" si="12"/>
        <v>INSERT INTO ACTOR VALUES('Faye Dunaway')</v>
      </c>
      <c r="P124" t="str">
        <f t="shared" si="13"/>
        <v>INSERT INTO ACTOR VALUES('John Huston')</v>
      </c>
    </row>
    <row r="125" spans="1:16" x14ac:dyDescent="0.25">
      <c r="A125" t="s">
        <v>3111</v>
      </c>
      <c r="B125" t="s">
        <v>4865</v>
      </c>
      <c r="C125" t="s">
        <v>4211</v>
      </c>
      <c r="D125" t="str">
        <f t="shared" si="10"/>
        <v>Steve McQueen</v>
      </c>
      <c r="E125" t="str">
        <f t="shared" si="7"/>
        <v>James Garner</v>
      </c>
      <c r="F125" t="str">
        <f t="shared" si="8"/>
        <v>Richard Attenborough</v>
      </c>
      <c r="J125" t="str">
        <f t="shared" si="9"/>
        <v>James Garner, Richard Attenborough</v>
      </c>
      <c r="N125" t="str">
        <f t="shared" si="11"/>
        <v>INSERT INTO ACTOR VALUES('Steve McQueen')</v>
      </c>
      <c r="O125" t="str">
        <f t="shared" si="12"/>
        <v>INSERT INTO ACTOR VALUES('James Garner')</v>
      </c>
      <c r="P125" t="str">
        <f t="shared" si="13"/>
        <v>INSERT INTO ACTOR VALUES('Richard Attenborough')</v>
      </c>
    </row>
    <row r="126" spans="1:16" x14ac:dyDescent="0.25">
      <c r="A126" t="s">
        <v>3112</v>
      </c>
      <c r="B126" t="s">
        <v>4570</v>
      </c>
      <c r="C126" t="s">
        <v>4212</v>
      </c>
      <c r="D126" t="str">
        <f t="shared" si="10"/>
        <v>Al Pacino</v>
      </c>
      <c r="E126" t="str">
        <f t="shared" si="7"/>
        <v>Robert De Niro</v>
      </c>
      <c r="F126" t="str">
        <f t="shared" si="8"/>
        <v>Val Kilmer</v>
      </c>
      <c r="J126" t="str">
        <f t="shared" si="9"/>
        <v>Robert De Niro, Val Kilmer</v>
      </c>
      <c r="N126" t="str">
        <f t="shared" si="11"/>
        <v>INSERT INTO ACTOR VALUES('Al Pacino')</v>
      </c>
      <c r="O126" t="str">
        <f t="shared" si="12"/>
        <v>INSERT INTO ACTOR VALUES('Robert De Niro')</v>
      </c>
      <c r="P126" t="str">
        <f t="shared" si="13"/>
        <v>INSERT INTO ACTOR VALUES('Val Kilmer')</v>
      </c>
    </row>
    <row r="127" spans="1:16" x14ac:dyDescent="0.25">
      <c r="A127" t="s">
        <v>3113</v>
      </c>
      <c r="B127" t="s">
        <v>4569</v>
      </c>
      <c r="C127" t="s">
        <v>4213</v>
      </c>
      <c r="D127" t="str">
        <f t="shared" si="10"/>
        <v>Marlon Brando</v>
      </c>
      <c r="E127" t="str">
        <f t="shared" si="7"/>
        <v>Karl Malden</v>
      </c>
      <c r="F127" t="str">
        <f t="shared" si="8"/>
        <v>Lee J. Cobb</v>
      </c>
      <c r="J127" t="str">
        <f t="shared" si="9"/>
        <v>Karl Malden, Lee J. Cobb</v>
      </c>
      <c r="N127" t="str">
        <f t="shared" si="11"/>
        <v>INSERT INTO ACTOR VALUES('Marlon Brando')</v>
      </c>
      <c r="O127" t="str">
        <f t="shared" si="12"/>
        <v>INSERT INTO ACTOR VALUES('Karl Malden')</v>
      </c>
      <c r="P127" t="str">
        <f t="shared" si="13"/>
        <v>INSERT INTO ACTOR VALUES('Lee J. Cobb')</v>
      </c>
    </row>
    <row r="128" spans="1:16" x14ac:dyDescent="0.25">
      <c r="A128" t="s">
        <v>3114</v>
      </c>
      <c r="B128" t="s">
        <v>4870</v>
      </c>
      <c r="C128" t="s">
        <v>4214</v>
      </c>
      <c r="D128" t="str">
        <f t="shared" si="10"/>
        <v>Ivana Baquero</v>
      </c>
      <c r="E128" t="str">
        <f t="shared" si="7"/>
        <v>Ariadna Gil</v>
      </c>
      <c r="F128" t="str">
        <f t="shared" si="8"/>
        <v>Sergi LÃ³pez</v>
      </c>
      <c r="J128" t="str">
        <f t="shared" si="9"/>
        <v>Ariadna Gil, Sergi LÃ³pez</v>
      </c>
      <c r="N128" t="str">
        <f t="shared" si="11"/>
        <v>INSERT INTO ACTOR VALUES('Ivana Baquero')</v>
      </c>
      <c r="O128" t="str">
        <f t="shared" si="12"/>
        <v>INSERT INTO ACTOR VALUES('Ariadna Gil')</v>
      </c>
      <c r="P128" t="str">
        <f t="shared" si="13"/>
        <v>INSERT INTO ACTOR VALUES('Sergi LÃ³pez')</v>
      </c>
    </row>
    <row r="129" spans="1:16" x14ac:dyDescent="0.25">
      <c r="A129" t="s">
        <v>3115</v>
      </c>
      <c r="B129" t="s">
        <v>4873</v>
      </c>
      <c r="C129" t="s">
        <v>4215</v>
      </c>
      <c r="D129" t="str">
        <f t="shared" si="10"/>
        <v>Hitoshi Takagi</v>
      </c>
      <c r="E129" t="str">
        <f t="shared" si="7"/>
        <v>Noriko Hidaka</v>
      </c>
      <c r="F129" t="str">
        <f t="shared" si="8"/>
        <v>Chika Sakamoto</v>
      </c>
      <c r="J129" t="str">
        <f t="shared" si="9"/>
        <v>Noriko Hidaka, Chika Sakamoto</v>
      </c>
      <c r="N129" t="str">
        <f t="shared" si="11"/>
        <v>INSERT INTO ACTOR VALUES('Hitoshi Takagi')</v>
      </c>
      <c r="O129" t="str">
        <f t="shared" si="12"/>
        <v>INSERT INTO ACTOR VALUES('Noriko Hidaka')</v>
      </c>
      <c r="P129" t="str">
        <f t="shared" si="13"/>
        <v>INSERT INTO ACTOR VALUES('Chika Sakamoto')</v>
      </c>
    </row>
    <row r="130" spans="1:16" x14ac:dyDescent="0.25">
      <c r="A130" t="s">
        <v>3116</v>
      </c>
      <c r="B130" t="s">
        <v>4876</v>
      </c>
      <c r="C130" t="s">
        <v>4216</v>
      </c>
      <c r="D130" t="str">
        <f t="shared" si="10"/>
        <v>George O'Brien</v>
      </c>
      <c r="E130" t="str">
        <f t="shared" ref="E130:E193" si="14">LEFT(J130,FIND(",",J130)-1)</f>
        <v>Janet Gaynor</v>
      </c>
      <c r="F130" t="str">
        <f t="shared" ref="F130:F193" si="15">RIGHT(SUBSTITUTE(J130,E130,""),LEN(SUBSTITUTE(J130,E130,""))-2)</f>
        <v>Margaret Livingston</v>
      </c>
      <c r="J130" t="str">
        <f t="shared" ref="J130:J193" si="16">RIGHT(SUBSTITUTE(C130,D130,""),LEN(SUBSTITUTE(C130,D130,""))-2)</f>
        <v>Janet Gaynor, Margaret Livingston</v>
      </c>
      <c r="N130" t="str">
        <f t="shared" si="11"/>
        <v>INSERT INTO ACTOR VALUES('George O'Brien')</v>
      </c>
      <c r="O130" t="str">
        <f t="shared" si="12"/>
        <v>INSERT INTO ACTOR VALUES('Janet Gaynor')</v>
      </c>
      <c r="P130" t="str">
        <f t="shared" si="13"/>
        <v>INSERT INTO ACTOR VALUES('Margaret Livingston')</v>
      </c>
    </row>
    <row r="131" spans="1:16" x14ac:dyDescent="0.25">
      <c r="A131" t="s">
        <v>3117</v>
      </c>
      <c r="B131" t="s">
        <v>4623</v>
      </c>
      <c r="C131" t="s">
        <v>4217</v>
      </c>
      <c r="D131" t="str">
        <f t="shared" ref="D131:D194" si="17">LEFT(C131,FIND(",",C131)-1)</f>
        <v>James Stewart</v>
      </c>
      <c r="E131" t="str">
        <f t="shared" si="14"/>
        <v>Jean Arthur</v>
      </c>
      <c r="F131" t="str">
        <f t="shared" si="15"/>
        <v>Claude Rains</v>
      </c>
      <c r="J131" t="str">
        <f t="shared" si="16"/>
        <v>Jean Arthur, Claude Rains</v>
      </c>
      <c r="N131" t="str">
        <f t="shared" ref="N131:N194" si="18">CONCATENATE("INSERT INTO ACTOR VALUES('",D131,"')")</f>
        <v>INSERT INTO ACTOR VALUES('James Stewart')</v>
      </c>
      <c r="O131" t="str">
        <f t="shared" ref="O131:O194" si="19">CONCATENATE("INSERT INTO ACTOR VALUES('",E131,"')")</f>
        <v>INSERT INTO ACTOR VALUES('Jean Arthur')</v>
      </c>
      <c r="P131" t="str">
        <f t="shared" ref="P131:P194" si="20">CONCATENATE("INSERT INTO ACTOR VALUES('",F131,"')")</f>
        <v>INSERT INTO ACTOR VALUES('Claude Rains')</v>
      </c>
    </row>
    <row r="132" spans="1:16" x14ac:dyDescent="0.25">
      <c r="A132" t="s">
        <v>3118</v>
      </c>
      <c r="B132" t="s">
        <v>4614</v>
      </c>
      <c r="C132" t="s">
        <v>4218</v>
      </c>
      <c r="D132" t="str">
        <f t="shared" si="17"/>
        <v>Takashi Shimura</v>
      </c>
      <c r="E132" t="str">
        <f t="shared" si="14"/>
        <v>Nobuo Kaneko</v>
      </c>
      <c r="F132" t="str">
        <f t="shared" si="15"/>
        <v>Shin'ichi Himori</v>
      </c>
      <c r="J132" t="str">
        <f t="shared" si="16"/>
        <v>Nobuo Kaneko, Shin'ichi Himori</v>
      </c>
      <c r="N132" t="str">
        <f t="shared" si="18"/>
        <v>INSERT INTO ACTOR VALUES('Takashi Shimura')</v>
      </c>
      <c r="O132" t="str">
        <f t="shared" si="19"/>
        <v>INSERT INTO ACTOR VALUES('Nobuo Kaneko')</v>
      </c>
      <c r="P132" t="str">
        <f t="shared" si="20"/>
        <v>INSERT INTO ACTOR VALUES('Shin'ichi Himori')</v>
      </c>
    </row>
    <row r="133" spans="1:16" x14ac:dyDescent="0.25">
      <c r="A133" t="s">
        <v>3119</v>
      </c>
      <c r="B133" t="s">
        <v>4688</v>
      </c>
      <c r="C133" t="s">
        <v>4219</v>
      </c>
      <c r="D133" t="str">
        <f t="shared" si="17"/>
        <v>William Holden</v>
      </c>
      <c r="E133" t="str">
        <f t="shared" si="14"/>
        <v>Alec Guinness</v>
      </c>
      <c r="F133" t="str">
        <f t="shared" si="15"/>
        <v>Jack Hawkins</v>
      </c>
      <c r="J133" t="str">
        <f t="shared" si="16"/>
        <v>Alec Guinness, Jack Hawkins</v>
      </c>
      <c r="N133" t="str">
        <f t="shared" si="18"/>
        <v>INSERT INTO ACTOR VALUES('William Holden')</v>
      </c>
      <c r="O133" t="str">
        <f t="shared" si="19"/>
        <v>INSERT INTO ACTOR VALUES('Alec Guinness')</v>
      </c>
      <c r="P133" t="str">
        <f t="shared" si="20"/>
        <v>INSERT INTO ACTOR VALUES('Jack Hawkins')</v>
      </c>
    </row>
    <row r="134" spans="1:16" x14ac:dyDescent="0.25">
      <c r="A134" t="s">
        <v>3120</v>
      </c>
      <c r="B134" t="s">
        <v>4649</v>
      </c>
      <c r="C134" t="s">
        <v>4220</v>
      </c>
      <c r="D134" t="str">
        <f t="shared" si="17"/>
        <v>Charles Chaplin</v>
      </c>
      <c r="E134" t="str">
        <f t="shared" si="14"/>
        <v>Mack Swain</v>
      </c>
      <c r="F134" t="str">
        <f t="shared" si="15"/>
        <v>Tom Murray</v>
      </c>
      <c r="J134" t="str">
        <f t="shared" si="16"/>
        <v>Mack Swain, Tom Murray</v>
      </c>
      <c r="N134" t="str">
        <f t="shared" si="18"/>
        <v>INSERT INTO ACTOR VALUES('Charles Chaplin')</v>
      </c>
      <c r="O134" t="str">
        <f t="shared" si="19"/>
        <v>INSERT INTO ACTOR VALUES('Mack Swain')</v>
      </c>
      <c r="P134" t="str">
        <f t="shared" si="20"/>
        <v>INSERT INTO ACTOR VALUES('Tom Murray')</v>
      </c>
    </row>
    <row r="135" spans="1:16" x14ac:dyDescent="0.25">
      <c r="A135" t="s">
        <v>3121</v>
      </c>
      <c r="B135" t="s">
        <v>4830</v>
      </c>
      <c r="C135" t="s">
        <v>4221</v>
      </c>
      <c r="D135" t="str">
        <f t="shared" si="17"/>
        <v>Tatsuya Nakadai</v>
      </c>
      <c r="E135" t="str">
        <f t="shared" si="14"/>
        <v>Akira Terao</v>
      </c>
      <c r="F135" t="str">
        <f t="shared" si="15"/>
        <v>Jinpachi Nezu</v>
      </c>
      <c r="J135" t="str">
        <f t="shared" si="16"/>
        <v>Akira Terao, Jinpachi Nezu</v>
      </c>
      <c r="N135" t="str">
        <f t="shared" si="18"/>
        <v>INSERT INTO ACTOR VALUES('Tatsuya Nakadai')</v>
      </c>
      <c r="O135" t="str">
        <f t="shared" si="19"/>
        <v>INSERT INTO ACTOR VALUES('Akira Terao')</v>
      </c>
      <c r="P135" t="str">
        <f t="shared" si="20"/>
        <v>INSERT INTO ACTOR VALUES('Jinpachi Nezu')</v>
      </c>
    </row>
    <row r="136" spans="1:16" x14ac:dyDescent="0.25">
      <c r="A136" t="s">
        <v>3122</v>
      </c>
      <c r="B136" t="s">
        <v>4888</v>
      </c>
      <c r="C136" t="s">
        <v>4222</v>
      </c>
      <c r="D136" t="str">
        <f t="shared" si="17"/>
        <v>Max von Sydow</v>
      </c>
      <c r="E136" t="str">
        <f t="shared" si="14"/>
        <v>Gunnar BjÃ¶rnstrand</v>
      </c>
      <c r="F136" t="str">
        <f t="shared" si="15"/>
        <v>Bengt Ekerot</v>
      </c>
      <c r="J136" t="str">
        <f t="shared" si="16"/>
        <v>Gunnar BjÃ¶rnstrand, Bengt Ekerot</v>
      </c>
      <c r="N136" t="str">
        <f t="shared" si="18"/>
        <v>INSERT INTO ACTOR VALUES('Max von Sydow')</v>
      </c>
      <c r="O136" t="str">
        <f t="shared" si="19"/>
        <v>INSERT INTO ACTOR VALUES('Gunnar BjÃ¶rnstrand')</v>
      </c>
      <c r="P136" t="str">
        <f t="shared" si="20"/>
        <v>INSERT INTO ACTOR VALUES('Bengt Ekerot')</v>
      </c>
    </row>
    <row r="137" spans="1:16" x14ac:dyDescent="0.25">
      <c r="A137" t="s">
        <v>3123</v>
      </c>
      <c r="B137" t="s">
        <v>4891</v>
      </c>
      <c r="C137" t="s">
        <v>4223</v>
      </c>
      <c r="D137" t="str">
        <f t="shared" si="17"/>
        <v>Ricardo DarÃ­n</v>
      </c>
      <c r="E137" t="str">
        <f t="shared" si="14"/>
        <v>Soledad Villamil</v>
      </c>
      <c r="F137" t="str">
        <f t="shared" si="15"/>
        <v>Pablo Rago</v>
      </c>
      <c r="J137" t="str">
        <f t="shared" si="16"/>
        <v>Soledad Villamil, Pablo Rago</v>
      </c>
      <c r="N137" t="str">
        <f t="shared" si="18"/>
        <v>INSERT INTO ACTOR VALUES('Ricardo DarÃ­n')</v>
      </c>
      <c r="O137" t="str">
        <f t="shared" si="19"/>
        <v>INSERT INTO ACTOR VALUES('Soledad Villamil')</v>
      </c>
      <c r="P137" t="str">
        <f t="shared" si="20"/>
        <v>INSERT INTO ACTOR VALUES('Pablo Rago')</v>
      </c>
    </row>
    <row r="138" spans="1:16" x14ac:dyDescent="0.25">
      <c r="A138" t="s">
        <v>3124</v>
      </c>
      <c r="B138" t="s">
        <v>4597</v>
      </c>
      <c r="C138" t="s">
        <v>4224</v>
      </c>
      <c r="D138" t="str">
        <f t="shared" si="17"/>
        <v>Harrison Ford</v>
      </c>
      <c r="E138" t="str">
        <f t="shared" si="14"/>
        <v>Rutger Hauer</v>
      </c>
      <c r="F138" t="str">
        <f t="shared" si="15"/>
        <v>Sean Young</v>
      </c>
      <c r="J138" t="str">
        <f t="shared" si="16"/>
        <v>Rutger Hauer, Sean Young</v>
      </c>
      <c r="N138" t="str">
        <f t="shared" si="18"/>
        <v>INSERT INTO ACTOR VALUES('Harrison Ford')</v>
      </c>
      <c r="O138" t="str">
        <f t="shared" si="19"/>
        <v>INSERT INTO ACTOR VALUES('Rutger Hauer')</v>
      </c>
      <c r="P138" t="str">
        <f t="shared" si="20"/>
        <v>INSERT INTO ACTOR VALUES('Sean Young')</v>
      </c>
    </row>
    <row r="139" spans="1:16" x14ac:dyDescent="0.25">
      <c r="A139" t="s">
        <v>3125</v>
      </c>
      <c r="B139" t="s">
        <v>4896</v>
      </c>
      <c r="C139" t="s">
        <v>4225</v>
      </c>
      <c r="D139" t="str">
        <f t="shared" si="17"/>
        <v>Jason Flemyng</v>
      </c>
      <c r="E139" t="str">
        <f t="shared" si="14"/>
        <v>Dexter Fletcher</v>
      </c>
      <c r="F139" t="str">
        <f t="shared" si="15"/>
        <v>Nick Moran</v>
      </c>
      <c r="J139" t="str">
        <f t="shared" si="16"/>
        <v>Dexter Fletcher, Nick Moran</v>
      </c>
      <c r="N139" t="str">
        <f t="shared" si="18"/>
        <v>INSERT INTO ACTOR VALUES('Jason Flemyng')</v>
      </c>
      <c r="O139" t="str">
        <f t="shared" si="19"/>
        <v>INSERT INTO ACTOR VALUES('Dexter Fletcher')</v>
      </c>
      <c r="P139" t="str">
        <f t="shared" si="20"/>
        <v>INSERT INTO ACTOR VALUES('Nick Moran')</v>
      </c>
    </row>
    <row r="140" spans="1:16" x14ac:dyDescent="0.25">
      <c r="A140" t="s">
        <v>3126</v>
      </c>
      <c r="B140" t="s">
        <v>4899</v>
      </c>
      <c r="C140" t="s">
        <v>4226</v>
      </c>
      <c r="D140" t="str">
        <f t="shared" si="17"/>
        <v>Buster Keaton</v>
      </c>
      <c r="E140" t="str">
        <f t="shared" si="14"/>
        <v>Marion Mack</v>
      </c>
      <c r="F140" t="str">
        <f t="shared" si="15"/>
        <v>Glen Cavender</v>
      </c>
      <c r="J140" t="str">
        <f t="shared" si="16"/>
        <v>Marion Mack, Glen Cavender</v>
      </c>
      <c r="N140" t="str">
        <f t="shared" si="18"/>
        <v>INSERT INTO ACTOR VALUES('Buster Keaton')</v>
      </c>
      <c r="O140" t="str">
        <f t="shared" si="19"/>
        <v>INSERT INTO ACTOR VALUES('Marion Mack')</v>
      </c>
      <c r="P140" t="str">
        <f t="shared" si="20"/>
        <v>INSERT INTO ACTOR VALUES('Glen Cavender')</v>
      </c>
    </row>
    <row r="141" spans="1:16" x14ac:dyDescent="0.25">
      <c r="A141" t="s">
        <v>3127</v>
      </c>
      <c r="B141" t="s">
        <v>4902</v>
      </c>
      <c r="C141" t="s">
        <v>4227</v>
      </c>
      <c r="D141" t="str">
        <f t="shared" si="17"/>
        <v>Victor SjÃ¶strÃ¶m</v>
      </c>
      <c r="E141" t="str">
        <f t="shared" si="14"/>
        <v>Bibi Andersson</v>
      </c>
      <c r="F141" t="str">
        <f t="shared" si="15"/>
        <v>Ingrid Thulin</v>
      </c>
      <c r="J141" t="str">
        <f t="shared" si="16"/>
        <v>Bibi Andersson, Ingrid Thulin</v>
      </c>
      <c r="N141" t="str">
        <f t="shared" si="18"/>
        <v>INSERT INTO ACTOR VALUES('Victor SjÃ¶strÃ¶m')</v>
      </c>
      <c r="O141" t="str">
        <f t="shared" si="19"/>
        <v>INSERT INTO ACTOR VALUES('Bibi Andersson')</v>
      </c>
      <c r="P141" t="str">
        <f t="shared" si="20"/>
        <v>INSERT INTO ACTOR VALUES('Ingrid Thulin')</v>
      </c>
    </row>
    <row r="142" spans="1:16" x14ac:dyDescent="0.25">
      <c r="A142" t="s">
        <v>3128</v>
      </c>
      <c r="B142" t="s">
        <v>4905</v>
      </c>
      <c r="C142" t="s">
        <v>4228</v>
      </c>
      <c r="D142" t="str">
        <f t="shared" si="17"/>
        <v>Chieko BaishÃ´</v>
      </c>
      <c r="E142" t="str">
        <f t="shared" si="14"/>
        <v>Takuya Kimura</v>
      </c>
      <c r="F142" t="str">
        <f t="shared" si="15"/>
        <v>Tatsuya GashÃ»in</v>
      </c>
      <c r="J142" t="str">
        <f t="shared" si="16"/>
        <v>Takuya Kimura, Tatsuya GashÃ»in</v>
      </c>
      <c r="N142" t="str">
        <f t="shared" si="18"/>
        <v>INSERT INTO ACTOR VALUES('Chieko BaishÃ´')</v>
      </c>
      <c r="O142" t="str">
        <f t="shared" si="19"/>
        <v>INSERT INTO ACTOR VALUES('Takuya Kimura')</v>
      </c>
      <c r="P142" t="str">
        <f t="shared" si="20"/>
        <v>INSERT INTO ACTOR VALUES('Tatsuya GashÃ»in')</v>
      </c>
    </row>
    <row r="143" spans="1:16" x14ac:dyDescent="0.25">
      <c r="A143" t="s">
        <v>3129</v>
      </c>
      <c r="B143" t="s">
        <v>4572</v>
      </c>
      <c r="C143" t="s">
        <v>4229</v>
      </c>
      <c r="D143" t="str">
        <f t="shared" si="17"/>
        <v>Robert De Niro</v>
      </c>
      <c r="E143" t="str">
        <f t="shared" si="14"/>
        <v>Sharon Stone</v>
      </c>
      <c r="F143" t="str">
        <f t="shared" si="15"/>
        <v>Joe Pesci</v>
      </c>
      <c r="J143" t="str">
        <f t="shared" si="16"/>
        <v>Sharon Stone, Joe Pesci</v>
      </c>
      <c r="N143" t="str">
        <f t="shared" si="18"/>
        <v>INSERT INTO ACTOR VALUES('Robert De Niro')</v>
      </c>
      <c r="O143" t="str">
        <f t="shared" si="19"/>
        <v>INSERT INTO ACTOR VALUES('Sharon Stone')</v>
      </c>
      <c r="P143" t="str">
        <f t="shared" si="20"/>
        <v>INSERT INTO ACTOR VALUES('Joe Pesci')</v>
      </c>
    </row>
    <row r="144" spans="1:16" x14ac:dyDescent="0.25">
      <c r="A144" t="s">
        <v>3130</v>
      </c>
      <c r="B144" t="s">
        <v>4621</v>
      </c>
      <c r="C144" t="s">
        <v>4230</v>
      </c>
      <c r="D144" t="str">
        <f t="shared" si="17"/>
        <v>Anthony Hopkins</v>
      </c>
      <c r="E144" t="str">
        <f t="shared" si="14"/>
        <v>John Hurt</v>
      </c>
      <c r="F144" t="str">
        <f t="shared" si="15"/>
        <v>Anne Bancroft</v>
      </c>
      <c r="J144" t="str">
        <f t="shared" si="16"/>
        <v>John Hurt, Anne Bancroft</v>
      </c>
      <c r="N144" t="str">
        <f t="shared" si="18"/>
        <v>INSERT INTO ACTOR VALUES('Anthony Hopkins')</v>
      </c>
      <c r="O144" t="str">
        <f t="shared" si="19"/>
        <v>INSERT INTO ACTOR VALUES('John Hurt')</v>
      </c>
      <c r="P144" t="str">
        <f t="shared" si="20"/>
        <v>INSERT INTO ACTOR VALUES('Anne Bancroft')</v>
      </c>
    </row>
    <row r="145" spans="1:16" x14ac:dyDescent="0.25">
      <c r="A145" t="s">
        <v>3131</v>
      </c>
      <c r="B145" t="s">
        <v>4714</v>
      </c>
      <c r="C145" t="s">
        <v>4231</v>
      </c>
      <c r="D145" t="str">
        <f t="shared" si="17"/>
        <v>Tom Hardy</v>
      </c>
      <c r="E145" t="str">
        <f t="shared" si="14"/>
        <v>Nick Nolte</v>
      </c>
      <c r="F145" t="str">
        <f t="shared" si="15"/>
        <v>Joel Edgerton</v>
      </c>
      <c r="J145" t="str">
        <f t="shared" si="16"/>
        <v>Nick Nolte, Joel Edgerton</v>
      </c>
      <c r="N145" t="str">
        <f t="shared" si="18"/>
        <v>INSERT INTO ACTOR VALUES('Tom Hardy')</v>
      </c>
      <c r="O145" t="str">
        <f t="shared" si="19"/>
        <v>INSERT INTO ACTOR VALUES('Nick Nolte')</v>
      </c>
      <c r="P145" t="str">
        <f t="shared" si="20"/>
        <v>INSERT INTO ACTOR VALUES('Joel Edgerton')</v>
      </c>
    </row>
    <row r="146" spans="1:16" x14ac:dyDescent="0.25">
      <c r="A146" t="s">
        <v>3132</v>
      </c>
      <c r="B146" t="s">
        <v>4602</v>
      </c>
      <c r="C146" t="s">
        <v>4232</v>
      </c>
      <c r="D146" t="str">
        <f t="shared" si="17"/>
        <v>Leonardo DiCaprio</v>
      </c>
      <c r="E146" t="str">
        <f t="shared" si="14"/>
        <v>Jonah Hill</v>
      </c>
      <c r="F146" t="str">
        <f t="shared" si="15"/>
        <v>Margot Robbie</v>
      </c>
      <c r="J146" t="str">
        <f t="shared" si="16"/>
        <v>Jonah Hill, Margot Robbie</v>
      </c>
      <c r="N146" t="str">
        <f t="shared" si="18"/>
        <v>INSERT INTO ACTOR VALUES('Leonardo DiCaprio')</v>
      </c>
      <c r="O146" t="str">
        <f t="shared" si="19"/>
        <v>INSERT INTO ACTOR VALUES('Jonah Hill')</v>
      </c>
      <c r="P146" t="str">
        <f t="shared" si="20"/>
        <v>INSERT INTO ACTOR VALUES('Margot Robbie')</v>
      </c>
    </row>
    <row r="147" spans="1:16" x14ac:dyDescent="0.25">
      <c r="A147" t="s">
        <v>3133</v>
      </c>
      <c r="B147" t="s">
        <v>4914</v>
      </c>
      <c r="C147" t="s">
        <v>4233</v>
      </c>
      <c r="D147" t="str">
        <f t="shared" si="17"/>
        <v>Spencer Tracy</v>
      </c>
      <c r="E147" t="str">
        <f t="shared" si="14"/>
        <v>Burt Lancaster</v>
      </c>
      <c r="F147" t="str">
        <f t="shared" si="15"/>
        <v>Richard Widmark</v>
      </c>
      <c r="J147" t="str">
        <f t="shared" si="16"/>
        <v>Burt Lancaster, Richard Widmark</v>
      </c>
      <c r="N147" t="str">
        <f t="shared" si="18"/>
        <v>INSERT INTO ACTOR VALUES('Spencer Tracy')</v>
      </c>
      <c r="O147" t="str">
        <f t="shared" si="19"/>
        <v>INSERT INTO ACTOR VALUES('Burt Lancaster')</v>
      </c>
      <c r="P147" t="str">
        <f t="shared" si="20"/>
        <v>INSERT INTO ACTOR VALUES('Richard Widmark')</v>
      </c>
    </row>
    <row r="148" spans="1:16" x14ac:dyDescent="0.25">
      <c r="A148" t="s">
        <v>3134</v>
      </c>
      <c r="B148" t="s">
        <v>4917</v>
      </c>
      <c r="C148" t="s">
        <v>4234</v>
      </c>
      <c r="D148" t="str">
        <f t="shared" si="17"/>
        <v>Hugo Weaving</v>
      </c>
      <c r="E148" t="str">
        <f t="shared" si="14"/>
        <v>Natalie Portman</v>
      </c>
      <c r="F148" t="str">
        <f t="shared" si="15"/>
        <v>Rupert Graves</v>
      </c>
      <c r="J148" t="str">
        <f t="shared" si="16"/>
        <v>Natalie Portman, Rupert Graves</v>
      </c>
      <c r="N148" t="str">
        <f t="shared" si="18"/>
        <v>INSERT INTO ACTOR VALUES('Hugo Weaving')</v>
      </c>
      <c r="O148" t="str">
        <f t="shared" si="19"/>
        <v>INSERT INTO ACTOR VALUES('Natalie Portman')</v>
      </c>
      <c r="P148" t="str">
        <f t="shared" si="20"/>
        <v>INSERT INTO ACTOR VALUES('Rupert Graves')</v>
      </c>
    </row>
    <row r="149" spans="1:16" x14ac:dyDescent="0.25">
      <c r="A149" t="s">
        <v>3135</v>
      </c>
      <c r="B149" t="s">
        <v>4679</v>
      </c>
      <c r="C149" t="s">
        <v>4235</v>
      </c>
      <c r="D149" t="str">
        <f t="shared" si="17"/>
        <v>Russell Crowe</v>
      </c>
      <c r="E149" t="str">
        <f t="shared" si="14"/>
        <v>Ed Harris</v>
      </c>
      <c r="F149" t="str">
        <f t="shared" si="15"/>
        <v>Jennifer Connelly</v>
      </c>
      <c r="J149" t="str">
        <f t="shared" si="16"/>
        <v>Ed Harris, Jennifer Connelly</v>
      </c>
      <c r="N149" t="str">
        <f t="shared" si="18"/>
        <v>INSERT INTO ACTOR VALUES('Russell Crowe')</v>
      </c>
      <c r="O149" t="str">
        <f t="shared" si="19"/>
        <v>INSERT INTO ACTOR VALUES('Ed Harris')</v>
      </c>
      <c r="P149" t="str">
        <f t="shared" si="20"/>
        <v>INSERT INTO ACTOR VALUES('Jennifer Connelly')</v>
      </c>
    </row>
    <row r="150" spans="1:16" x14ac:dyDescent="0.25">
      <c r="A150" t="s">
        <v>3136</v>
      </c>
      <c r="B150" t="s">
        <v>4589</v>
      </c>
      <c r="C150" t="s">
        <v>4236</v>
      </c>
      <c r="D150" t="str">
        <f t="shared" si="17"/>
        <v>Clint Eastwood</v>
      </c>
      <c r="E150" t="str">
        <f t="shared" si="14"/>
        <v>Bee Vang</v>
      </c>
      <c r="F150" t="str">
        <f t="shared" si="15"/>
        <v>Christopher Carley</v>
      </c>
      <c r="J150" t="str">
        <f t="shared" si="16"/>
        <v>Bee Vang, Christopher Carley</v>
      </c>
      <c r="N150" t="str">
        <f t="shared" si="18"/>
        <v>INSERT INTO ACTOR VALUES('Clint Eastwood')</v>
      </c>
      <c r="O150" t="str">
        <f t="shared" si="19"/>
        <v>INSERT INTO ACTOR VALUES('Bee Vang')</v>
      </c>
      <c r="P150" t="str">
        <f t="shared" si="20"/>
        <v>INSERT INTO ACTOR VALUES('Christopher Carley')</v>
      </c>
    </row>
    <row r="151" spans="1:16" x14ac:dyDescent="0.25">
      <c r="A151" t="s">
        <v>3137</v>
      </c>
      <c r="B151" t="s">
        <v>4922</v>
      </c>
      <c r="C151" t="s">
        <v>4237</v>
      </c>
      <c r="D151" t="str">
        <f t="shared" si="17"/>
        <v>Jeff Bridges</v>
      </c>
      <c r="E151" t="str">
        <f t="shared" si="14"/>
        <v>John Goodman</v>
      </c>
      <c r="F151" t="str">
        <f t="shared" si="15"/>
        <v>Julianne Moore</v>
      </c>
      <c r="J151" t="str">
        <f t="shared" si="16"/>
        <v>John Goodman, Julianne Moore</v>
      </c>
      <c r="N151" t="str">
        <f t="shared" si="18"/>
        <v>INSERT INTO ACTOR VALUES('Jeff Bridges')</v>
      </c>
      <c r="O151" t="str">
        <f t="shared" si="19"/>
        <v>INSERT INTO ACTOR VALUES('John Goodman')</v>
      </c>
      <c r="P151" t="str">
        <f t="shared" si="20"/>
        <v>INSERT INTO ACTOR VALUES('Julianne Moore')</v>
      </c>
    </row>
    <row r="152" spans="1:16" x14ac:dyDescent="0.25">
      <c r="A152" t="s">
        <v>3138</v>
      </c>
      <c r="B152" t="s">
        <v>4925</v>
      </c>
      <c r="C152" t="s">
        <v>4238</v>
      </c>
      <c r="D152" t="str">
        <f t="shared" si="17"/>
        <v>Laurence Olivier</v>
      </c>
      <c r="E152" t="str">
        <f t="shared" si="14"/>
        <v>Joan Fontaine</v>
      </c>
      <c r="F152" t="str">
        <f t="shared" si="15"/>
        <v>George Sanders</v>
      </c>
      <c r="J152" t="str">
        <f t="shared" si="16"/>
        <v>Joan Fontaine, George Sanders</v>
      </c>
      <c r="N152" t="str">
        <f t="shared" si="18"/>
        <v>INSERT INTO ACTOR VALUES('Laurence Olivier')</v>
      </c>
      <c r="O152" t="str">
        <f t="shared" si="19"/>
        <v>INSERT INTO ACTOR VALUES('Joan Fontaine')</v>
      </c>
      <c r="P152" t="str">
        <f t="shared" si="20"/>
        <v>INSERT INTO ACTOR VALUES('George Sanders')</v>
      </c>
    </row>
    <row r="153" spans="1:16" x14ac:dyDescent="0.25">
      <c r="A153" t="s">
        <v>3139</v>
      </c>
      <c r="B153" t="s">
        <v>4572</v>
      </c>
      <c r="C153" t="s">
        <v>4239</v>
      </c>
      <c r="D153" t="str">
        <f t="shared" si="17"/>
        <v>Robert De Niro</v>
      </c>
      <c r="E153" t="str">
        <f t="shared" si="14"/>
        <v>Christopher Walken</v>
      </c>
      <c r="F153" t="str">
        <f t="shared" si="15"/>
        <v>John Cazale</v>
      </c>
      <c r="J153" t="str">
        <f t="shared" si="16"/>
        <v>Christopher Walken, John Cazale</v>
      </c>
      <c r="N153" t="str">
        <f t="shared" si="18"/>
        <v>INSERT INTO ACTOR VALUES('Robert De Niro')</v>
      </c>
      <c r="O153" t="str">
        <f t="shared" si="19"/>
        <v>INSERT INTO ACTOR VALUES('Christopher Walken')</v>
      </c>
      <c r="P153" t="str">
        <f t="shared" si="20"/>
        <v>INSERT INTO ACTOR VALUES('John Cazale')</v>
      </c>
    </row>
    <row r="154" spans="1:16" x14ac:dyDescent="0.25">
      <c r="A154" t="s">
        <v>3140</v>
      </c>
      <c r="B154" t="s">
        <v>4929</v>
      </c>
      <c r="C154" t="s">
        <v>4240</v>
      </c>
      <c r="D154" t="str">
        <f t="shared" si="17"/>
        <v>Lubna Azabal</v>
      </c>
      <c r="E154" t="str">
        <f t="shared" si="14"/>
        <v>MÃ©lissa DÃ©sormeaux-Poulin</v>
      </c>
      <c r="F154" t="str">
        <f t="shared" si="15"/>
        <v>Maxim Gaudette</v>
      </c>
      <c r="J154" t="str">
        <f t="shared" si="16"/>
        <v>MÃ©lissa DÃ©sormeaux-Poulin, Maxim Gaudette</v>
      </c>
      <c r="N154" t="str">
        <f t="shared" si="18"/>
        <v>INSERT INTO ACTOR VALUES('Lubna Azabal')</v>
      </c>
      <c r="O154" t="str">
        <f t="shared" si="19"/>
        <v>INSERT INTO ACTOR VALUES('MÃ©lissa DÃ©sormeaux-Poulin')</v>
      </c>
      <c r="P154" t="str">
        <f t="shared" si="20"/>
        <v>INSERT INTO ACTOR VALUES('Maxim Gaudette')</v>
      </c>
    </row>
    <row r="155" spans="1:16" x14ac:dyDescent="0.25">
      <c r="A155" t="s">
        <v>3141</v>
      </c>
      <c r="B155" t="s">
        <v>4932</v>
      </c>
      <c r="C155" t="s">
        <v>4241</v>
      </c>
      <c r="D155" t="str">
        <f t="shared" si="17"/>
        <v>Clark Gable</v>
      </c>
      <c r="E155" t="str">
        <f t="shared" si="14"/>
        <v>Vivien Leigh</v>
      </c>
      <c r="F155" t="str">
        <f t="shared" si="15"/>
        <v>Thomas Mitchell</v>
      </c>
      <c r="J155" t="str">
        <f t="shared" si="16"/>
        <v>Vivien Leigh, Thomas Mitchell</v>
      </c>
      <c r="N155" t="str">
        <f t="shared" si="18"/>
        <v>INSERT INTO ACTOR VALUES('Clark Gable')</v>
      </c>
      <c r="O155" t="str">
        <f t="shared" si="19"/>
        <v>INSERT INTO ACTOR VALUES('Vivien Leigh')</v>
      </c>
      <c r="P155" t="str">
        <f t="shared" si="20"/>
        <v>INSERT INTO ACTOR VALUES('Thomas Mitchell')</v>
      </c>
    </row>
    <row r="156" spans="1:16" x14ac:dyDescent="0.25">
      <c r="A156" t="s">
        <v>3142</v>
      </c>
      <c r="B156" t="s">
        <v>4935</v>
      </c>
      <c r="C156" t="s">
        <v>4242</v>
      </c>
      <c r="D156" t="str">
        <f t="shared" si="17"/>
        <v>William H. Macy</v>
      </c>
      <c r="E156" t="str">
        <f t="shared" si="14"/>
        <v>Frances McDormand</v>
      </c>
      <c r="F156" t="str">
        <f t="shared" si="15"/>
        <v>Steve Buscemi</v>
      </c>
      <c r="J156" t="str">
        <f t="shared" si="16"/>
        <v>Frances McDormand, Steve Buscemi</v>
      </c>
      <c r="N156" t="str">
        <f t="shared" si="18"/>
        <v>INSERT INTO ACTOR VALUES('William H. Macy')</v>
      </c>
      <c r="O156" t="str">
        <f t="shared" si="19"/>
        <v>INSERT INTO ACTOR VALUES('Frances McDormand')</v>
      </c>
      <c r="P156" t="str">
        <f t="shared" si="20"/>
        <v>INSERT INTO ACTOR VALUES('Steve Buscemi')</v>
      </c>
    </row>
    <row r="157" spans="1:16" x14ac:dyDescent="0.25">
      <c r="A157" t="s">
        <v>3143</v>
      </c>
      <c r="B157" t="s">
        <v>4789</v>
      </c>
      <c r="C157" t="s">
        <v>4243</v>
      </c>
      <c r="D157" t="str">
        <f t="shared" si="17"/>
        <v>Paul Newman</v>
      </c>
      <c r="E157" t="str">
        <f t="shared" si="14"/>
        <v>George Kennedy</v>
      </c>
      <c r="F157" t="str">
        <f t="shared" si="15"/>
        <v>Strother Martin</v>
      </c>
      <c r="J157" t="str">
        <f t="shared" si="16"/>
        <v>George Kennedy, Strother Martin</v>
      </c>
      <c r="N157" t="str">
        <f t="shared" si="18"/>
        <v>INSERT INTO ACTOR VALUES('Paul Newman')</v>
      </c>
      <c r="O157" t="str">
        <f t="shared" si="19"/>
        <v>INSERT INTO ACTOR VALUES('George Kennedy')</v>
      </c>
      <c r="P157" t="str">
        <f t="shared" si="20"/>
        <v>INSERT INTO ACTOR VALUES('Strother Martin')</v>
      </c>
    </row>
    <row r="158" spans="1:16" x14ac:dyDescent="0.25">
      <c r="A158" t="s">
        <v>3144</v>
      </c>
      <c r="B158" t="s">
        <v>4940</v>
      </c>
      <c r="C158" t="s">
        <v>4244</v>
      </c>
      <c r="D158" t="str">
        <f t="shared" si="17"/>
        <v>Ewan McGregor</v>
      </c>
      <c r="E158" t="str">
        <f t="shared" si="14"/>
        <v>Ewen Bremner</v>
      </c>
      <c r="F158" t="str">
        <f t="shared" si="15"/>
        <v>Jonny Lee Miller</v>
      </c>
      <c r="J158" t="str">
        <f t="shared" si="16"/>
        <v>Ewen Bremner, Jonny Lee Miller</v>
      </c>
      <c r="N158" t="str">
        <f t="shared" si="18"/>
        <v>INSERT INTO ACTOR VALUES('Ewan McGregor')</v>
      </c>
      <c r="O158" t="str">
        <f t="shared" si="19"/>
        <v>INSERT INTO ACTOR VALUES('Ewen Bremner')</v>
      </c>
      <c r="P158" t="str">
        <f t="shared" si="20"/>
        <v>INSERT INTO ACTOR VALUES('Jonny Lee Miller')</v>
      </c>
    </row>
    <row r="159" spans="1:16" x14ac:dyDescent="0.25">
      <c r="A159" t="s">
        <v>3145</v>
      </c>
      <c r="B159" t="s">
        <v>4943</v>
      </c>
      <c r="C159" t="s">
        <v>4245</v>
      </c>
      <c r="D159" t="str">
        <f t="shared" si="17"/>
        <v>Jay Baruchel</v>
      </c>
      <c r="E159" t="str">
        <f t="shared" si="14"/>
        <v>Gerard Butler</v>
      </c>
      <c r="F159" t="str">
        <f t="shared" si="15"/>
        <v>Christopher Mintz-Plasse</v>
      </c>
      <c r="J159" t="str">
        <f t="shared" si="16"/>
        <v>Gerard Butler, Christopher Mintz-Plasse</v>
      </c>
      <c r="N159" t="str">
        <f t="shared" si="18"/>
        <v>INSERT INTO ACTOR VALUES('Jay Baruchel')</v>
      </c>
      <c r="O159" t="str">
        <f t="shared" si="19"/>
        <v>INSERT INTO ACTOR VALUES('Gerard Butler')</v>
      </c>
      <c r="P159" t="str">
        <f t="shared" si="20"/>
        <v>INSERT INTO ACTOR VALUES('Christopher Mintz-Plasse')</v>
      </c>
    </row>
    <row r="160" spans="1:16" x14ac:dyDescent="0.25">
      <c r="A160" t="s">
        <v>3146</v>
      </c>
      <c r="B160" t="s">
        <v>4946</v>
      </c>
      <c r="C160" t="s">
        <v>4246</v>
      </c>
      <c r="D160" t="str">
        <f t="shared" si="17"/>
        <v>Ray Milland</v>
      </c>
      <c r="E160" t="str">
        <f t="shared" si="14"/>
        <v>Grace Kelly</v>
      </c>
      <c r="F160" t="str">
        <f t="shared" si="15"/>
        <v>Robert Cummings</v>
      </c>
      <c r="J160" t="str">
        <f t="shared" si="16"/>
        <v>Grace Kelly, Robert Cummings</v>
      </c>
      <c r="N160" t="str">
        <f t="shared" si="18"/>
        <v>INSERT INTO ACTOR VALUES('Ray Milland')</v>
      </c>
      <c r="O160" t="str">
        <f t="shared" si="19"/>
        <v>INSERT INTO ACTOR VALUES('Grace Kelly')</v>
      </c>
      <c r="P160" t="str">
        <f t="shared" si="20"/>
        <v>INSERT INTO ACTOR VALUES('Robert Cummings')</v>
      </c>
    </row>
    <row r="161" spans="1:16" x14ac:dyDescent="0.25">
      <c r="A161" t="s">
        <v>3147</v>
      </c>
      <c r="B161" t="s">
        <v>4948</v>
      </c>
      <c r="C161" t="s">
        <v>4247</v>
      </c>
      <c r="D161" t="str">
        <f t="shared" si="17"/>
        <v>Ginnifer Goodwin</v>
      </c>
      <c r="E161" t="str">
        <f t="shared" si="14"/>
        <v>Jason Bateman</v>
      </c>
      <c r="F161" t="str">
        <f t="shared" si="15"/>
        <v>Idris Elba</v>
      </c>
      <c r="J161" t="str">
        <f t="shared" si="16"/>
        <v>Jason Bateman, Idris Elba</v>
      </c>
      <c r="N161" t="str">
        <f t="shared" si="18"/>
        <v>INSERT INTO ACTOR VALUES('Ginnifer Goodwin')</v>
      </c>
      <c r="O161" t="str">
        <f t="shared" si="19"/>
        <v>INSERT INTO ACTOR VALUES('Jason Bateman')</v>
      </c>
      <c r="P161" t="str">
        <f t="shared" si="20"/>
        <v>INSERT INTO ACTOR VALUES('Idris Elba')</v>
      </c>
    </row>
    <row r="162" spans="1:16" x14ac:dyDescent="0.25">
      <c r="A162" t="s">
        <v>3148</v>
      </c>
      <c r="B162" t="s">
        <v>4602</v>
      </c>
      <c r="C162" t="s">
        <v>4248</v>
      </c>
      <c r="D162" t="str">
        <f t="shared" si="17"/>
        <v>Leonardo DiCaprio</v>
      </c>
      <c r="E162" t="str">
        <f t="shared" si="14"/>
        <v>Tom Hardy</v>
      </c>
      <c r="F162" t="str">
        <f t="shared" si="15"/>
        <v>Will Poulter</v>
      </c>
      <c r="J162" t="str">
        <f t="shared" si="16"/>
        <v>Tom Hardy, Will Poulter</v>
      </c>
      <c r="N162" t="str">
        <f t="shared" si="18"/>
        <v>INSERT INTO ACTOR VALUES('Leonardo DiCaprio')</v>
      </c>
      <c r="O162" t="str">
        <f t="shared" si="19"/>
        <v>INSERT INTO ACTOR VALUES('Tom Hardy')</v>
      </c>
      <c r="P162" t="str">
        <f t="shared" si="20"/>
        <v>INSERT INTO ACTOR VALUES('Will Poulter')</v>
      </c>
    </row>
    <row r="163" spans="1:16" x14ac:dyDescent="0.25">
      <c r="A163" t="s">
        <v>3149</v>
      </c>
      <c r="B163" t="s">
        <v>4860</v>
      </c>
      <c r="C163" t="s">
        <v>4249</v>
      </c>
      <c r="D163" t="str">
        <f t="shared" si="17"/>
        <v>Bruce Willis</v>
      </c>
      <c r="E163" t="str">
        <f t="shared" si="14"/>
        <v>Haley Joel Osment</v>
      </c>
      <c r="F163" t="str">
        <f t="shared" si="15"/>
        <v>Toni Collette</v>
      </c>
      <c r="J163" t="str">
        <f t="shared" si="16"/>
        <v>Haley Joel Osment, Toni Collette</v>
      </c>
      <c r="N163" t="str">
        <f t="shared" si="18"/>
        <v>INSERT INTO ACTOR VALUES('Bruce Willis')</v>
      </c>
      <c r="O163" t="str">
        <f t="shared" si="19"/>
        <v>INSERT INTO ACTOR VALUES('Haley Joel Osment')</v>
      </c>
      <c r="P163" t="str">
        <f t="shared" si="20"/>
        <v>INSERT INTO ACTOR VALUES('Toni Collette')</v>
      </c>
    </row>
    <row r="164" spans="1:16" x14ac:dyDescent="0.25">
      <c r="A164" t="s">
        <v>3150</v>
      </c>
      <c r="B164" t="s">
        <v>4954</v>
      </c>
      <c r="C164" t="s">
        <v>4250</v>
      </c>
      <c r="D164" t="str">
        <f t="shared" si="17"/>
        <v>Emile Hirsch</v>
      </c>
      <c r="E164" t="str">
        <f t="shared" si="14"/>
        <v>Vince Vaughn</v>
      </c>
      <c r="F164" t="str">
        <f t="shared" si="15"/>
        <v>Catherine Keener</v>
      </c>
      <c r="J164" t="str">
        <f t="shared" si="16"/>
        <v>Vince Vaughn, Catherine Keener</v>
      </c>
      <c r="N164" t="str">
        <f t="shared" si="18"/>
        <v>INSERT INTO ACTOR VALUES('Emile Hirsch')</v>
      </c>
      <c r="O164" t="str">
        <f t="shared" si="19"/>
        <v>INSERT INTO ACTOR VALUES('Vince Vaughn')</v>
      </c>
      <c r="P164" t="str">
        <f t="shared" si="20"/>
        <v>INSERT INTO ACTOR VALUES('Catherine Keener')</v>
      </c>
    </row>
    <row r="165" spans="1:16" x14ac:dyDescent="0.25">
      <c r="A165" t="s">
        <v>3151</v>
      </c>
      <c r="B165" t="s">
        <v>4957</v>
      </c>
      <c r="C165" t="s">
        <v>4251</v>
      </c>
      <c r="D165" t="str">
        <f t="shared" si="17"/>
        <v>Albert Brooks</v>
      </c>
      <c r="E165" t="str">
        <f t="shared" si="14"/>
        <v>Ellen DeGeneres</v>
      </c>
      <c r="F165" t="str">
        <f t="shared" si="15"/>
        <v>Alexander Gould</v>
      </c>
      <c r="J165" t="str">
        <f t="shared" si="16"/>
        <v>Ellen DeGeneres, Alexander Gould</v>
      </c>
      <c r="N165" t="str">
        <f t="shared" si="18"/>
        <v>INSERT INTO ACTOR VALUES('Albert Brooks')</v>
      </c>
      <c r="O165" t="str">
        <f t="shared" si="19"/>
        <v>INSERT INTO ACTOR VALUES('Ellen DeGeneres')</v>
      </c>
      <c r="P165" t="str">
        <f t="shared" si="20"/>
        <v>INSERT INTO ACTOR VALUES('Alexander Gould')</v>
      </c>
    </row>
    <row r="166" spans="1:16" x14ac:dyDescent="0.25">
      <c r="A166" t="s">
        <v>3152</v>
      </c>
      <c r="B166" t="s">
        <v>4960</v>
      </c>
      <c r="C166" t="s">
        <v>4252</v>
      </c>
      <c r="D166" t="str">
        <f t="shared" si="17"/>
        <v>Kurt Russell</v>
      </c>
      <c r="E166" t="str">
        <f t="shared" si="14"/>
        <v>Wilford Brimley</v>
      </c>
      <c r="F166" t="str">
        <f t="shared" si="15"/>
        <v>Keith David</v>
      </c>
      <c r="J166" t="str">
        <f t="shared" si="16"/>
        <v>Wilford Brimley, Keith David</v>
      </c>
      <c r="N166" t="str">
        <f t="shared" si="18"/>
        <v>INSERT INTO ACTOR VALUES('Kurt Russell')</v>
      </c>
      <c r="O166" t="str">
        <f t="shared" si="19"/>
        <v>INSERT INTO ACTOR VALUES('Wilford Brimley')</v>
      </c>
      <c r="P166" t="str">
        <f t="shared" si="20"/>
        <v>INSERT INTO ACTOR VALUES('Keith David')</v>
      </c>
    </row>
    <row r="167" spans="1:16" x14ac:dyDescent="0.25">
      <c r="A167" t="s">
        <v>3153</v>
      </c>
      <c r="B167" t="s">
        <v>4963</v>
      </c>
      <c r="C167" t="s">
        <v>4253</v>
      </c>
      <c r="D167" t="str">
        <f t="shared" si="17"/>
        <v>Tommy Lee Jones</v>
      </c>
      <c r="E167" t="str">
        <f t="shared" si="14"/>
        <v>Javier Bardem</v>
      </c>
      <c r="F167" t="str">
        <f t="shared" si="15"/>
        <v>Josh Brolin</v>
      </c>
      <c r="J167" t="str">
        <f t="shared" si="16"/>
        <v>Javier Bardem, Josh Brolin</v>
      </c>
      <c r="N167" t="str">
        <f t="shared" si="18"/>
        <v>INSERT INTO ACTOR VALUES('Tommy Lee Jones')</v>
      </c>
      <c r="O167" t="str">
        <f t="shared" si="19"/>
        <v>INSERT INTO ACTOR VALUES('Javier Bardem')</v>
      </c>
      <c r="P167" t="str">
        <f t="shared" si="20"/>
        <v>INSERT INTO ACTOR VALUES('Josh Brolin')</v>
      </c>
    </row>
    <row r="168" spans="1:16" x14ac:dyDescent="0.25">
      <c r="A168" t="s">
        <v>3154</v>
      </c>
      <c r="B168" t="s">
        <v>4932</v>
      </c>
      <c r="C168" t="s">
        <v>4254</v>
      </c>
      <c r="D168" t="str">
        <f t="shared" si="17"/>
        <v>Clark Gable</v>
      </c>
      <c r="E168" t="str">
        <f t="shared" si="14"/>
        <v>Claudette Colbert</v>
      </c>
      <c r="F168" t="str">
        <f t="shared" si="15"/>
        <v>Walter Connolly</v>
      </c>
      <c r="J168" t="str">
        <f t="shared" si="16"/>
        <v>Claudette Colbert, Walter Connolly</v>
      </c>
      <c r="N168" t="str">
        <f t="shared" si="18"/>
        <v>INSERT INTO ACTOR VALUES('Clark Gable')</v>
      </c>
      <c r="O168" t="str">
        <f t="shared" si="19"/>
        <v>INSERT INTO ACTOR VALUES('Claudette Colbert')</v>
      </c>
      <c r="P168" t="str">
        <f t="shared" si="20"/>
        <v>INSERT INTO ACTOR VALUES('Walter Connolly')</v>
      </c>
    </row>
    <row r="169" spans="1:16" x14ac:dyDescent="0.25">
      <c r="A169" t="s">
        <v>3155</v>
      </c>
      <c r="B169" t="s">
        <v>4953</v>
      </c>
      <c r="C169" t="s">
        <v>4255</v>
      </c>
      <c r="D169" t="str">
        <f t="shared" si="17"/>
        <v>Toni Collette</v>
      </c>
      <c r="E169" t="str">
        <f t="shared" si="14"/>
        <v>Philip Seymour Hoffman</v>
      </c>
      <c r="F169" t="str">
        <f t="shared" si="15"/>
        <v>Eric Bana</v>
      </c>
      <c r="J169" t="str">
        <f t="shared" si="16"/>
        <v>Philip Seymour Hoffman, Eric Bana</v>
      </c>
      <c r="N169" t="str">
        <f t="shared" si="18"/>
        <v>INSERT INTO ACTOR VALUES('Toni Collette')</v>
      </c>
      <c r="O169" t="str">
        <f t="shared" si="19"/>
        <v>INSERT INTO ACTOR VALUES('Philip Seymour Hoffman')</v>
      </c>
      <c r="P169" t="str">
        <f t="shared" si="20"/>
        <v>INSERT INTO ACTOR VALUES('Eric Bana')</v>
      </c>
    </row>
    <row r="170" spans="1:16" x14ac:dyDescent="0.25">
      <c r="A170" t="s">
        <v>3156</v>
      </c>
      <c r="B170" t="s">
        <v>4852</v>
      </c>
      <c r="C170" t="s">
        <v>4256</v>
      </c>
      <c r="D170" t="str">
        <f t="shared" si="17"/>
        <v>Ben Affleck</v>
      </c>
      <c r="E170" t="str">
        <f t="shared" si="14"/>
        <v>Rosamund Pike</v>
      </c>
      <c r="F170" t="str">
        <f t="shared" si="15"/>
        <v>Neil Patrick Harris</v>
      </c>
      <c r="J170" t="str">
        <f t="shared" si="16"/>
        <v>Rosamund Pike, Neil Patrick Harris</v>
      </c>
      <c r="N170" t="str">
        <f t="shared" si="18"/>
        <v>INSERT INTO ACTOR VALUES('Ben Affleck')</v>
      </c>
      <c r="O170" t="str">
        <f t="shared" si="19"/>
        <v>INSERT INTO ACTOR VALUES('Rosamund Pike')</v>
      </c>
      <c r="P170" t="str">
        <f t="shared" si="20"/>
        <v>INSERT INTO ACTOR VALUES('Neil Patrick Harris')</v>
      </c>
    </row>
    <row r="171" spans="1:16" x14ac:dyDescent="0.25">
      <c r="A171" t="s">
        <v>3157</v>
      </c>
      <c r="B171" t="s">
        <v>4581</v>
      </c>
      <c r="C171" t="s">
        <v>4257</v>
      </c>
      <c r="D171" t="str">
        <f t="shared" si="17"/>
        <v>Uma Thurman</v>
      </c>
      <c r="E171" t="str">
        <f t="shared" si="14"/>
        <v>David Carradine</v>
      </c>
      <c r="F171" t="str">
        <f t="shared" si="15"/>
        <v>Daryl Hannah</v>
      </c>
      <c r="J171" t="str">
        <f t="shared" si="16"/>
        <v>David Carradine, Daryl Hannah</v>
      </c>
      <c r="N171" t="str">
        <f t="shared" si="18"/>
        <v>INSERT INTO ACTOR VALUES('Uma Thurman')</v>
      </c>
      <c r="O171" t="str">
        <f t="shared" si="19"/>
        <v>INSERT INTO ACTOR VALUES('David Carradine')</v>
      </c>
      <c r="P171" t="str">
        <f t="shared" si="20"/>
        <v>INSERT INTO ACTOR VALUES('Daryl Hannah')</v>
      </c>
    </row>
    <row r="172" spans="1:16" x14ac:dyDescent="0.25">
      <c r="A172" t="s">
        <v>3158</v>
      </c>
      <c r="B172" t="s">
        <v>4974</v>
      </c>
      <c r="C172" t="s">
        <v>4258</v>
      </c>
      <c r="D172" t="str">
        <f t="shared" si="17"/>
        <v>Daniel BrÃ¼hl</v>
      </c>
      <c r="E172" t="str">
        <f t="shared" si="14"/>
        <v>Chris Hemsworth</v>
      </c>
      <c r="F172" t="str">
        <f t="shared" si="15"/>
        <v>Olivia Wilde</v>
      </c>
      <c r="J172" t="str">
        <f t="shared" si="16"/>
        <v>Chris Hemsworth, Olivia Wilde</v>
      </c>
      <c r="N172" t="str">
        <f t="shared" si="18"/>
        <v>INSERT INTO ACTOR VALUES('Daniel BrÃ¼hl')</v>
      </c>
      <c r="O172" t="str">
        <f t="shared" si="19"/>
        <v>INSERT INTO ACTOR VALUES('Chris Hemsworth')</v>
      </c>
      <c r="P172" t="str">
        <f t="shared" si="20"/>
        <v>INSERT INTO ACTOR VALUES('Olivia Wilde')</v>
      </c>
    </row>
    <row r="173" spans="1:16" x14ac:dyDescent="0.25">
      <c r="A173" t="s">
        <v>3159</v>
      </c>
      <c r="B173" t="s">
        <v>4977</v>
      </c>
      <c r="C173" t="s">
        <v>4259</v>
      </c>
      <c r="D173" t="str">
        <f t="shared" si="17"/>
        <v>Mark Ruffalo</v>
      </c>
      <c r="E173" t="str">
        <f t="shared" si="14"/>
        <v>Michael Keaton</v>
      </c>
      <c r="F173" t="str">
        <f t="shared" si="15"/>
        <v>Rachel McAdams</v>
      </c>
      <c r="J173" t="str">
        <f t="shared" si="16"/>
        <v>Michael Keaton, Rachel McAdams</v>
      </c>
      <c r="N173" t="str">
        <f t="shared" si="18"/>
        <v>INSERT INTO ACTOR VALUES('Mark Ruffalo')</v>
      </c>
      <c r="O173" t="str">
        <f t="shared" si="19"/>
        <v>INSERT INTO ACTOR VALUES('Michael Keaton')</v>
      </c>
      <c r="P173" t="str">
        <f t="shared" si="20"/>
        <v>INSERT INTO ACTOR VALUES('Rachel McAdams')</v>
      </c>
    </row>
    <row r="174" spans="1:16" x14ac:dyDescent="0.25">
      <c r="A174" t="s">
        <v>3160</v>
      </c>
      <c r="B174" t="s">
        <v>4714</v>
      </c>
      <c r="C174" t="s">
        <v>4260</v>
      </c>
      <c r="D174" t="str">
        <f t="shared" si="17"/>
        <v>Tom Hardy</v>
      </c>
      <c r="E174" t="str">
        <f t="shared" si="14"/>
        <v>Charlize Theron</v>
      </c>
      <c r="F174" t="str">
        <f t="shared" si="15"/>
        <v>Nicholas Hoult</v>
      </c>
      <c r="J174" t="str">
        <f t="shared" si="16"/>
        <v>Charlize Theron, Nicholas Hoult</v>
      </c>
      <c r="N174" t="str">
        <f t="shared" si="18"/>
        <v>INSERT INTO ACTOR VALUES('Tom Hardy')</v>
      </c>
      <c r="O174" t="str">
        <f t="shared" si="19"/>
        <v>INSERT INTO ACTOR VALUES('Charlize Theron')</v>
      </c>
      <c r="P174" t="str">
        <f t="shared" si="20"/>
        <v>INSERT INTO ACTOR VALUES('Nicholas Hoult')</v>
      </c>
    </row>
    <row r="175" spans="1:16" x14ac:dyDescent="0.25">
      <c r="A175" t="s">
        <v>3161</v>
      </c>
      <c r="B175" t="s">
        <v>4803</v>
      </c>
      <c r="C175" t="s">
        <v>4261</v>
      </c>
      <c r="D175" t="str">
        <f t="shared" si="17"/>
        <v>Graham Chapman</v>
      </c>
      <c r="E175" t="str">
        <f t="shared" si="14"/>
        <v>John Cleese</v>
      </c>
      <c r="F175" t="str">
        <f t="shared" si="15"/>
        <v>Michael Palin</v>
      </c>
      <c r="J175" t="str">
        <f t="shared" si="16"/>
        <v>John Cleese, Michael Palin</v>
      </c>
      <c r="N175" t="str">
        <f t="shared" si="18"/>
        <v>INSERT INTO ACTOR VALUES('Graham Chapman')</v>
      </c>
      <c r="O175" t="str">
        <f t="shared" si="19"/>
        <v>INSERT INTO ACTOR VALUES('John Cleese')</v>
      </c>
      <c r="P175" t="str">
        <f t="shared" si="20"/>
        <v>INSERT INTO ACTOR VALUES('Michael Palin')</v>
      </c>
    </row>
    <row r="176" spans="1:16" x14ac:dyDescent="0.25">
      <c r="A176" t="s">
        <v>3162</v>
      </c>
      <c r="B176" t="s">
        <v>4644</v>
      </c>
      <c r="C176" t="s">
        <v>4262</v>
      </c>
      <c r="D176" t="str">
        <f t="shared" si="17"/>
        <v>Humphrey Bogart</v>
      </c>
      <c r="E176" t="str">
        <f t="shared" si="14"/>
        <v>Mary Astor</v>
      </c>
      <c r="F176" t="str">
        <f t="shared" si="15"/>
        <v>Gladys George</v>
      </c>
      <c r="J176" t="str">
        <f t="shared" si="16"/>
        <v>Mary Astor, Gladys George</v>
      </c>
      <c r="N176" t="str">
        <f t="shared" si="18"/>
        <v>INSERT INTO ACTOR VALUES('Humphrey Bogart')</v>
      </c>
      <c r="O176" t="str">
        <f t="shared" si="19"/>
        <v>INSERT INTO ACTOR VALUES('Mary Astor')</v>
      </c>
      <c r="P176" t="str">
        <f t="shared" si="20"/>
        <v>INSERT INTO ACTOR VALUES('Gladys George')</v>
      </c>
    </row>
    <row r="177" spans="1:16" x14ac:dyDescent="0.25">
      <c r="A177" t="s">
        <v>3163</v>
      </c>
      <c r="B177" t="s">
        <v>4985</v>
      </c>
      <c r="C177" t="s">
        <v>4263</v>
      </c>
      <c r="D177" t="str">
        <f t="shared" si="17"/>
        <v>Don Cheadle</v>
      </c>
      <c r="E177" t="str">
        <f t="shared" si="14"/>
        <v>Sophie Okonedo</v>
      </c>
      <c r="F177" t="str">
        <f t="shared" si="15"/>
        <v>Joaquin Phoenix</v>
      </c>
      <c r="J177" t="str">
        <f t="shared" si="16"/>
        <v>Sophie Okonedo, Joaquin Phoenix</v>
      </c>
      <c r="N177" t="str">
        <f t="shared" si="18"/>
        <v>INSERT INTO ACTOR VALUES('Don Cheadle')</v>
      </c>
      <c r="O177" t="str">
        <f t="shared" si="19"/>
        <v>INSERT INTO ACTOR VALUES('Sophie Okonedo')</v>
      </c>
      <c r="P177" t="str">
        <f t="shared" si="20"/>
        <v>INSERT INTO ACTOR VALUES('Joaquin Phoenix')</v>
      </c>
    </row>
    <row r="178" spans="1:16" x14ac:dyDescent="0.25">
      <c r="A178" t="s">
        <v>3164</v>
      </c>
      <c r="B178" t="s">
        <v>4987</v>
      </c>
      <c r="C178" t="s">
        <v>4264</v>
      </c>
      <c r="D178" t="str">
        <f t="shared" si="17"/>
        <v>Charlie Sheen</v>
      </c>
      <c r="E178" t="str">
        <f t="shared" si="14"/>
        <v>Tom Berenger</v>
      </c>
      <c r="F178" t="str">
        <f t="shared" si="15"/>
        <v>Willem Dafoe</v>
      </c>
      <c r="J178" t="str">
        <f t="shared" si="16"/>
        <v>Tom Berenger, Willem Dafoe</v>
      </c>
      <c r="N178" t="str">
        <f t="shared" si="18"/>
        <v>INSERT INTO ACTOR VALUES('Charlie Sheen')</v>
      </c>
      <c r="O178" t="str">
        <f t="shared" si="19"/>
        <v>INSERT INTO ACTOR VALUES('Tom Berenger')</v>
      </c>
      <c r="P178" t="str">
        <f t="shared" si="20"/>
        <v>INSERT INTO ACTOR VALUES('Willem Dafoe')</v>
      </c>
    </row>
    <row r="179" spans="1:16" x14ac:dyDescent="0.25">
      <c r="A179" t="s">
        <v>3165</v>
      </c>
      <c r="B179" t="s">
        <v>4990</v>
      </c>
      <c r="C179" t="s">
        <v>4265</v>
      </c>
      <c r="D179" t="str">
        <f t="shared" si="17"/>
        <v>Daniel Day-Lewis</v>
      </c>
      <c r="E179" t="str">
        <f t="shared" si="14"/>
        <v>Paul Dano</v>
      </c>
      <c r="F179" t="str">
        <f t="shared" si="15"/>
        <v>CiarÃ¡n Hinds</v>
      </c>
      <c r="J179" t="str">
        <f t="shared" si="16"/>
        <v>Paul Dano, CiarÃ¡n Hinds</v>
      </c>
      <c r="N179" t="str">
        <f t="shared" si="18"/>
        <v>INSERT INTO ACTOR VALUES('Daniel Day-Lewis')</v>
      </c>
      <c r="O179" t="str">
        <f t="shared" si="19"/>
        <v>INSERT INTO ACTOR VALUES('Paul Dano')</v>
      </c>
      <c r="P179" t="str">
        <f t="shared" si="20"/>
        <v>INSERT INTO ACTOR VALUES('CiarÃ¡n Hinds')</v>
      </c>
    </row>
    <row r="180" spans="1:16" x14ac:dyDescent="0.25">
      <c r="A180" t="s">
        <v>3166</v>
      </c>
      <c r="B180" t="s">
        <v>4993</v>
      </c>
      <c r="C180" t="s">
        <v>4266</v>
      </c>
      <c r="D180" t="str">
        <f t="shared" si="17"/>
        <v>Yves Montand</v>
      </c>
      <c r="E180" t="str">
        <f t="shared" si="14"/>
        <v>Charles Vanel</v>
      </c>
      <c r="F180" t="str">
        <f t="shared" si="15"/>
        <v>Peter van Eyck</v>
      </c>
      <c r="J180" t="str">
        <f t="shared" si="16"/>
        <v>Charles Vanel, Peter van Eyck</v>
      </c>
      <c r="N180" t="str">
        <f t="shared" si="18"/>
        <v>INSERT INTO ACTOR VALUES('Yves Montand')</v>
      </c>
      <c r="O180" t="str">
        <f t="shared" si="19"/>
        <v>INSERT INTO ACTOR VALUES('Charles Vanel')</v>
      </c>
      <c r="P180" t="str">
        <f t="shared" si="20"/>
        <v>INSERT INTO ACTOR VALUES('Peter van Eyck')</v>
      </c>
    </row>
    <row r="181" spans="1:16" x14ac:dyDescent="0.25">
      <c r="A181" t="s">
        <v>3167</v>
      </c>
      <c r="B181" t="s">
        <v>4863</v>
      </c>
      <c r="C181" t="s">
        <v>4267</v>
      </c>
      <c r="D181" t="str">
        <f t="shared" si="17"/>
        <v>Faye Dunaway</v>
      </c>
      <c r="E181" t="str">
        <f t="shared" si="14"/>
        <v>William Holden</v>
      </c>
      <c r="F181" t="str">
        <f t="shared" si="15"/>
        <v>Peter Finch</v>
      </c>
      <c r="J181" t="str">
        <f t="shared" si="16"/>
        <v>William Holden, Peter Finch</v>
      </c>
      <c r="N181" t="str">
        <f t="shared" si="18"/>
        <v>INSERT INTO ACTOR VALUES('Faye Dunaway')</v>
      </c>
      <c r="O181" t="str">
        <f t="shared" si="19"/>
        <v>INSERT INTO ACTOR VALUES('William Holden')</v>
      </c>
      <c r="P181" t="str">
        <f t="shared" si="20"/>
        <v>INSERT INTO ACTOR VALUES('Peter Finch')</v>
      </c>
    </row>
    <row r="182" spans="1:16" x14ac:dyDescent="0.25">
      <c r="A182" t="s">
        <v>3168</v>
      </c>
      <c r="B182" t="s">
        <v>4789</v>
      </c>
      <c r="C182" t="s">
        <v>4268</v>
      </c>
      <c r="D182" t="str">
        <f t="shared" si="17"/>
        <v>Paul Newman</v>
      </c>
      <c r="E182" t="str">
        <f t="shared" si="14"/>
        <v>Robert Redford</v>
      </c>
      <c r="F182" t="str">
        <f t="shared" si="15"/>
        <v>Katharine Ross</v>
      </c>
      <c r="J182" t="str">
        <f t="shared" si="16"/>
        <v>Robert Redford, Katharine Ross</v>
      </c>
      <c r="N182" t="str">
        <f t="shared" si="18"/>
        <v>INSERT INTO ACTOR VALUES('Paul Newman')</v>
      </c>
      <c r="O182" t="str">
        <f t="shared" si="19"/>
        <v>INSERT INTO ACTOR VALUES('Robert Redford')</v>
      </c>
      <c r="P182" t="str">
        <f t="shared" si="20"/>
        <v>INSERT INTO ACTOR VALUES('Katharine Ross')</v>
      </c>
    </row>
    <row r="183" spans="1:16" x14ac:dyDescent="0.25">
      <c r="A183" t="s">
        <v>3169</v>
      </c>
      <c r="B183" t="s">
        <v>4998</v>
      </c>
      <c r="C183" t="s">
        <v>4269</v>
      </c>
      <c r="D183" t="str">
        <f t="shared" si="17"/>
        <v>Jean-Pierre LÃ©aud</v>
      </c>
      <c r="E183" t="str">
        <f t="shared" si="14"/>
        <v>Albert RÃ©my</v>
      </c>
      <c r="F183" t="str">
        <f t="shared" si="15"/>
        <v>Claire Maurier</v>
      </c>
      <c r="J183" t="str">
        <f t="shared" si="16"/>
        <v>Albert RÃ©my, Claire Maurier</v>
      </c>
      <c r="N183" t="str">
        <f t="shared" si="18"/>
        <v>INSERT INTO ACTOR VALUES('Jean-Pierre LÃ©aud')</v>
      </c>
      <c r="O183" t="str">
        <f t="shared" si="19"/>
        <v>INSERT INTO ACTOR VALUES('Albert RÃ©my')</v>
      </c>
      <c r="P183" t="str">
        <f t="shared" si="20"/>
        <v>INSERT INTO ACTOR VALUES('Claire Maurier')</v>
      </c>
    </row>
    <row r="184" spans="1:16" x14ac:dyDescent="0.25">
      <c r="A184" t="s">
        <v>3170</v>
      </c>
      <c r="B184" t="s">
        <v>5001</v>
      </c>
      <c r="C184" t="s">
        <v>4270</v>
      </c>
      <c r="D184" t="str">
        <f t="shared" si="17"/>
        <v>Wil Wheaton</v>
      </c>
      <c r="E184" t="str">
        <f t="shared" si="14"/>
        <v>River Phoenix</v>
      </c>
      <c r="F184" t="str">
        <f t="shared" si="15"/>
        <v>Corey Feldman</v>
      </c>
      <c r="J184" t="str">
        <f t="shared" si="16"/>
        <v>River Phoenix, Corey Feldman</v>
      </c>
      <c r="N184" t="str">
        <f t="shared" si="18"/>
        <v>INSERT INTO ACTOR VALUES('Wil Wheaton')</v>
      </c>
      <c r="O184" t="str">
        <f t="shared" si="19"/>
        <v>INSERT INTO ACTOR VALUES('River Phoenix')</v>
      </c>
      <c r="P184" t="str">
        <f t="shared" si="20"/>
        <v>INSERT INTO ACTOR VALUES('Corey Feldman')</v>
      </c>
    </row>
    <row r="185" spans="1:16" x14ac:dyDescent="0.25">
      <c r="A185" t="s">
        <v>3171</v>
      </c>
      <c r="B185" t="s">
        <v>4903</v>
      </c>
      <c r="C185" t="s">
        <v>4271</v>
      </c>
      <c r="D185" t="str">
        <f t="shared" si="17"/>
        <v>Bibi Andersson</v>
      </c>
      <c r="E185" t="str">
        <f t="shared" si="14"/>
        <v>Liv Ullmann</v>
      </c>
      <c r="F185" t="str">
        <f t="shared" si="15"/>
        <v>Margaretha Krook</v>
      </c>
      <c r="J185" t="str">
        <f t="shared" si="16"/>
        <v>Liv Ullmann, Margaretha Krook</v>
      </c>
      <c r="N185" t="str">
        <f t="shared" si="18"/>
        <v>INSERT INTO ACTOR VALUES('Bibi Andersson')</v>
      </c>
      <c r="O185" t="str">
        <f t="shared" si="19"/>
        <v>INSERT INTO ACTOR VALUES('Liv Ullmann')</v>
      </c>
      <c r="P185" t="str">
        <f t="shared" si="20"/>
        <v>INSERT INTO ACTOR VALUES('Margaretha Krook')</v>
      </c>
    </row>
    <row r="186" spans="1:16" x14ac:dyDescent="0.25">
      <c r="A186" t="s">
        <v>3172</v>
      </c>
      <c r="B186" t="s">
        <v>4990</v>
      </c>
      <c r="C186" t="s">
        <v>4272</v>
      </c>
      <c r="D186" t="str">
        <f t="shared" si="17"/>
        <v>Daniel Day-Lewis</v>
      </c>
      <c r="E186" t="str">
        <f t="shared" si="14"/>
        <v>Pete Postlethwaite</v>
      </c>
      <c r="F186" t="str">
        <f t="shared" si="15"/>
        <v>Alison Crosbie</v>
      </c>
      <c r="J186" t="str">
        <f t="shared" si="16"/>
        <v>Pete Postlethwaite, Alison Crosbie</v>
      </c>
      <c r="N186" t="str">
        <f t="shared" si="18"/>
        <v>INSERT INTO ACTOR VALUES('Daniel Day-Lewis')</v>
      </c>
      <c r="O186" t="str">
        <f t="shared" si="19"/>
        <v>INSERT INTO ACTOR VALUES('Pete Postlethwaite')</v>
      </c>
      <c r="P186" t="str">
        <f t="shared" si="20"/>
        <v>INSERT INTO ACTOR VALUES('Alison Crosbie')</v>
      </c>
    </row>
    <row r="187" spans="1:16" x14ac:dyDescent="0.25">
      <c r="A187" t="s">
        <v>3173</v>
      </c>
      <c r="B187" t="s">
        <v>5008</v>
      </c>
      <c r="C187" t="s">
        <v>4273</v>
      </c>
      <c r="D187" t="str">
        <f t="shared" si="17"/>
        <v>Chiwetel Ejiofor</v>
      </c>
      <c r="E187" t="str">
        <f t="shared" si="14"/>
        <v>Michael Kenneth Williams</v>
      </c>
      <c r="F187" t="str">
        <f t="shared" si="15"/>
        <v>Michael Fassbender</v>
      </c>
      <c r="J187" t="str">
        <f t="shared" si="16"/>
        <v>Michael Kenneth Williams, Michael Fassbender</v>
      </c>
      <c r="N187" t="str">
        <f t="shared" si="18"/>
        <v>INSERT INTO ACTOR VALUES('Chiwetel Ejiofor')</v>
      </c>
      <c r="O187" t="str">
        <f t="shared" si="19"/>
        <v>INSERT INTO ACTOR VALUES('Michael Kenneth Williams')</v>
      </c>
      <c r="P187" t="str">
        <f t="shared" si="20"/>
        <v>INSERT INTO ACTOR VALUES('Michael Fassbender')</v>
      </c>
    </row>
    <row r="188" spans="1:16" x14ac:dyDescent="0.25">
      <c r="A188" t="s">
        <v>3174</v>
      </c>
      <c r="B188" t="s">
        <v>4602</v>
      </c>
      <c r="C188" t="s">
        <v>4274</v>
      </c>
      <c r="D188" t="str">
        <f t="shared" si="17"/>
        <v>Leonardo DiCaprio</v>
      </c>
      <c r="E188" t="str">
        <f t="shared" si="14"/>
        <v>Emily Mortimer</v>
      </c>
      <c r="F188" t="str">
        <f t="shared" si="15"/>
        <v>Mark Ruffalo</v>
      </c>
      <c r="J188" t="str">
        <f t="shared" si="16"/>
        <v>Emily Mortimer, Mark Ruffalo</v>
      </c>
      <c r="N188" t="str">
        <f t="shared" si="18"/>
        <v>INSERT INTO ACTOR VALUES('Leonardo DiCaprio')</v>
      </c>
      <c r="O188" t="str">
        <f t="shared" si="19"/>
        <v>INSERT INTO ACTOR VALUES('Emily Mortimer')</v>
      </c>
      <c r="P188" t="str">
        <f t="shared" si="20"/>
        <v>INSERT INTO ACTOR VALUES('Mark Ruffalo')</v>
      </c>
    </row>
    <row r="189" spans="1:16" x14ac:dyDescent="0.25">
      <c r="A189" t="s">
        <v>3175</v>
      </c>
      <c r="B189" t="s">
        <v>5012</v>
      </c>
      <c r="C189" t="s">
        <v>4275</v>
      </c>
      <c r="D189" t="str">
        <f t="shared" si="17"/>
        <v>Emilio EchevarrÃ­a</v>
      </c>
      <c r="E189" t="str">
        <f t="shared" si="14"/>
        <v>Gael GarcÃ­a Bernal</v>
      </c>
      <c r="F189" t="str">
        <f t="shared" si="15"/>
        <v>Goya Toledo</v>
      </c>
      <c r="J189" t="str">
        <f t="shared" si="16"/>
        <v>Gael GarcÃ­a Bernal, Goya Toledo</v>
      </c>
      <c r="N189" t="str">
        <f t="shared" si="18"/>
        <v>INSERT INTO ACTOR VALUES('Emilio EchevarrÃ­a')</v>
      </c>
      <c r="O189" t="str">
        <f t="shared" si="19"/>
        <v>INSERT INTO ACTOR VALUES('Gael GarcÃ­a Bernal')</v>
      </c>
      <c r="P189" t="str">
        <f t="shared" si="20"/>
        <v>INSERT INTO ACTOR VALUES('Goya Toledo')</v>
      </c>
    </row>
    <row r="190" spans="1:16" x14ac:dyDescent="0.25">
      <c r="A190" t="s">
        <v>3176</v>
      </c>
      <c r="B190" t="s">
        <v>4578</v>
      </c>
      <c r="C190" t="s">
        <v>4276</v>
      </c>
      <c r="D190" t="str">
        <f t="shared" si="17"/>
        <v>Ralph Fiennes</v>
      </c>
      <c r="E190" t="str">
        <f t="shared" si="14"/>
        <v>F. Murray Abraham</v>
      </c>
      <c r="F190" t="str">
        <f t="shared" si="15"/>
        <v>Mathieu Amalric</v>
      </c>
      <c r="J190" t="str">
        <f t="shared" si="16"/>
        <v>F. Murray Abraham, Mathieu Amalric</v>
      </c>
      <c r="N190" t="str">
        <f t="shared" si="18"/>
        <v>INSERT INTO ACTOR VALUES('Ralph Fiennes')</v>
      </c>
      <c r="O190" t="str">
        <f t="shared" si="19"/>
        <v>INSERT INTO ACTOR VALUES('F. Murray Abraham')</v>
      </c>
      <c r="P190" t="str">
        <f t="shared" si="20"/>
        <v>INSERT INTO ACTOR VALUES('Mathieu Amalric')</v>
      </c>
    </row>
    <row r="191" spans="1:16" x14ac:dyDescent="0.25">
      <c r="A191" t="s">
        <v>3177</v>
      </c>
      <c r="B191" t="s">
        <v>5016</v>
      </c>
      <c r="C191" t="s">
        <v>4277</v>
      </c>
      <c r="D191" t="str">
        <f t="shared" si="17"/>
        <v>Cary Elwes</v>
      </c>
      <c r="E191" t="str">
        <f t="shared" si="14"/>
        <v>Mandy Patinkin</v>
      </c>
      <c r="F191" t="str">
        <f t="shared" si="15"/>
        <v>Robin Wright</v>
      </c>
      <c r="J191" t="str">
        <f t="shared" si="16"/>
        <v>Mandy Patinkin, Robin Wright</v>
      </c>
      <c r="N191" t="str">
        <f t="shared" si="18"/>
        <v>INSERT INTO ACTOR VALUES('Cary Elwes')</v>
      </c>
      <c r="O191" t="str">
        <f t="shared" si="19"/>
        <v>INSERT INTO ACTOR VALUES('Mandy Patinkin')</v>
      </c>
      <c r="P191" t="str">
        <f t="shared" si="20"/>
        <v>INSERT INTO ACTOR VALUES('Robin Wright')</v>
      </c>
    </row>
    <row r="192" spans="1:16" x14ac:dyDescent="0.25">
      <c r="A192" t="s">
        <v>3178</v>
      </c>
      <c r="B192" t="s">
        <v>5018</v>
      </c>
      <c r="C192" t="s">
        <v>4278</v>
      </c>
      <c r="D192" t="str">
        <f t="shared" si="17"/>
        <v>Charlton Heston</v>
      </c>
      <c r="E192" t="str">
        <f t="shared" si="14"/>
        <v>Orson Welles</v>
      </c>
      <c r="F192" t="str">
        <f t="shared" si="15"/>
        <v>Janet Leigh</v>
      </c>
      <c r="J192" t="str">
        <f t="shared" si="16"/>
        <v>Orson Welles, Janet Leigh</v>
      </c>
      <c r="N192" t="str">
        <f t="shared" si="18"/>
        <v>INSERT INTO ACTOR VALUES('Charlton Heston')</v>
      </c>
      <c r="O192" t="str">
        <f t="shared" si="19"/>
        <v>INSERT INTO ACTOR VALUES('Orson Welles')</v>
      </c>
      <c r="P192" t="str">
        <f t="shared" si="20"/>
        <v>INSERT INTO ACTOR VALUES('Janet Leigh')</v>
      </c>
    </row>
    <row r="193" spans="1:16" x14ac:dyDescent="0.25">
      <c r="A193" t="s">
        <v>3179</v>
      </c>
      <c r="B193" t="s">
        <v>5019</v>
      </c>
      <c r="C193" t="s">
        <v>4279</v>
      </c>
      <c r="D193" t="str">
        <f t="shared" si="17"/>
        <v>Hilary Swank</v>
      </c>
      <c r="E193" t="str">
        <f t="shared" si="14"/>
        <v>Clint Eastwood</v>
      </c>
      <c r="F193" t="str">
        <f t="shared" si="15"/>
        <v>Morgan Freeman</v>
      </c>
      <c r="J193" t="str">
        <f t="shared" si="16"/>
        <v>Clint Eastwood, Morgan Freeman</v>
      </c>
      <c r="N193" t="str">
        <f t="shared" si="18"/>
        <v>INSERT INTO ACTOR VALUES('Hilary Swank')</v>
      </c>
      <c r="O193" t="str">
        <f t="shared" si="19"/>
        <v>INSERT INTO ACTOR VALUES('Clint Eastwood')</v>
      </c>
      <c r="P193" t="str">
        <f t="shared" si="20"/>
        <v>INSERT INTO ACTOR VALUES('Morgan Freeman')</v>
      </c>
    </row>
    <row r="194" spans="1:16" x14ac:dyDescent="0.25">
      <c r="A194" t="s">
        <v>3180</v>
      </c>
      <c r="B194" t="s">
        <v>5018</v>
      </c>
      <c r="C194" t="s">
        <v>4280</v>
      </c>
      <c r="D194" t="str">
        <f t="shared" si="17"/>
        <v>Charlton Heston</v>
      </c>
      <c r="E194" t="str">
        <f t="shared" ref="E194:E251" si="21">LEFT(J194,FIND(",",J194)-1)</f>
        <v>Jack Hawkins</v>
      </c>
      <c r="F194" t="str">
        <f t="shared" ref="F194:F251" si="22">RIGHT(SUBSTITUTE(J194,E194,""),LEN(SUBSTITUTE(J194,E194,""))-2)</f>
        <v>Stephen Boyd</v>
      </c>
      <c r="J194" t="str">
        <f t="shared" ref="J194:J251" si="23">RIGHT(SUBSTITUTE(C194,D194,""),LEN(SUBSTITUTE(C194,D194,""))-2)</f>
        <v>Jack Hawkins, Stephen Boyd</v>
      </c>
      <c r="N194" t="str">
        <f t="shared" si="18"/>
        <v>INSERT INTO ACTOR VALUES('Charlton Heston')</v>
      </c>
      <c r="O194" t="str">
        <f t="shared" si="19"/>
        <v>INSERT INTO ACTOR VALUES('Jack Hawkins')</v>
      </c>
      <c r="P194" t="str">
        <f t="shared" si="20"/>
        <v>INSERT INTO ACTOR VALUES('Stephen Boyd')</v>
      </c>
    </row>
    <row r="195" spans="1:16" x14ac:dyDescent="0.25">
      <c r="A195" t="s">
        <v>3181</v>
      </c>
      <c r="B195" t="s">
        <v>5021</v>
      </c>
      <c r="C195" t="s">
        <v>4281</v>
      </c>
      <c r="D195" t="str">
        <f t="shared" ref="D195:D251" si="24">LEFT(C195,FIND(",",C195)-1)</f>
        <v>Woody Allen</v>
      </c>
      <c r="E195" t="str">
        <f t="shared" si="21"/>
        <v>Diane Keaton</v>
      </c>
      <c r="F195" t="str">
        <f t="shared" si="22"/>
        <v>Tony Roberts</v>
      </c>
      <c r="J195" t="str">
        <f t="shared" si="23"/>
        <v>Diane Keaton, Tony Roberts</v>
      </c>
      <c r="N195" t="str">
        <f t="shared" ref="N195:N251" si="25">CONCATENATE("INSERT INTO ACTOR VALUES('",D195,"')")</f>
        <v>INSERT INTO ACTOR VALUES('Woody Allen')</v>
      </c>
      <c r="O195" t="str">
        <f t="shared" ref="O195:O250" si="26">CONCATENATE("INSERT INTO ACTOR VALUES('",E195,"')")</f>
        <v>INSERT INTO ACTOR VALUES('Diane Keaton')</v>
      </c>
      <c r="P195" t="str">
        <f t="shared" ref="P195:P251" si="27">CONCATENATE("INSERT INTO ACTOR VALUES('",F195,"')")</f>
        <v>INSERT INTO ACTOR VALUES('Tony Roberts')</v>
      </c>
    </row>
    <row r="196" spans="1:16" x14ac:dyDescent="0.25">
      <c r="A196" t="s">
        <v>3182</v>
      </c>
      <c r="B196" t="s">
        <v>4583</v>
      </c>
      <c r="C196" t="s">
        <v>4282</v>
      </c>
      <c r="D196" t="str">
        <f t="shared" si="24"/>
        <v>Henry Fonda</v>
      </c>
      <c r="E196" t="str">
        <f t="shared" si="21"/>
        <v>Jane Darwell</v>
      </c>
      <c r="F196" t="str">
        <f t="shared" si="22"/>
        <v>John Carradine</v>
      </c>
      <c r="J196" t="str">
        <f t="shared" si="23"/>
        <v>Jane Darwell, John Carradine</v>
      </c>
      <c r="N196" t="str">
        <f t="shared" si="25"/>
        <v>INSERT INTO ACTOR VALUES('Henry Fonda')</v>
      </c>
      <c r="O196" t="str">
        <f t="shared" si="26"/>
        <v>INSERT INTO ACTOR VALUES('Jane Darwell')</v>
      </c>
      <c r="P196" t="str">
        <f t="shared" si="27"/>
        <v>INSERT INTO ACTOR VALUES('John Carradine')</v>
      </c>
    </row>
    <row r="197" spans="1:16" x14ac:dyDescent="0.25">
      <c r="A197" t="s">
        <v>3183</v>
      </c>
      <c r="B197" t="s">
        <v>5026</v>
      </c>
      <c r="C197" t="s">
        <v>4283</v>
      </c>
      <c r="D197" t="str">
        <f t="shared" si="24"/>
        <v>DarÃ­o Grandinetti</v>
      </c>
      <c r="E197" t="str">
        <f t="shared" si="21"/>
        <v>MarÃ­a Marull</v>
      </c>
      <c r="F197" t="str">
        <f t="shared" si="22"/>
        <v>MÃ³nica Villa</v>
      </c>
      <c r="J197" t="str">
        <f t="shared" si="23"/>
        <v>MarÃ­a Marull, MÃ³nica Villa</v>
      </c>
      <c r="N197" t="str">
        <f t="shared" si="25"/>
        <v>INSERT INTO ACTOR VALUES('DarÃ­o Grandinetti')</v>
      </c>
      <c r="O197" t="str">
        <f t="shared" si="26"/>
        <v>INSERT INTO ACTOR VALUES('MarÃ­a Marull')</v>
      </c>
      <c r="P197" t="str">
        <f t="shared" si="27"/>
        <v>INSERT INTO ACTOR VALUES('MÃ³nica Villa')</v>
      </c>
    </row>
    <row r="198" spans="1:16" x14ac:dyDescent="0.25">
      <c r="A198" t="s">
        <v>3184</v>
      </c>
      <c r="B198" t="s">
        <v>5029</v>
      </c>
      <c r="C198" t="s">
        <v>4284</v>
      </c>
      <c r="D198" t="str">
        <f t="shared" si="24"/>
        <v>Richard Gere</v>
      </c>
      <c r="E198" t="str">
        <f t="shared" si="21"/>
        <v>Joan Allen</v>
      </c>
      <c r="F198" t="str">
        <f t="shared" si="22"/>
        <v>Cary-Hiroyuki Tagawa</v>
      </c>
      <c r="J198" t="str">
        <f t="shared" si="23"/>
        <v>Joan Allen, Cary-Hiroyuki Tagawa</v>
      </c>
      <c r="N198" t="str">
        <f t="shared" si="25"/>
        <v>INSERT INTO ACTOR VALUES('Richard Gere')</v>
      </c>
      <c r="O198" t="str">
        <f t="shared" si="26"/>
        <v>INSERT INTO ACTOR VALUES('Joan Allen')</v>
      </c>
      <c r="P198" t="str">
        <f t="shared" si="27"/>
        <v>INSERT INTO ACTOR VALUES('Cary-Hiroyuki Tagawa')</v>
      </c>
    </row>
    <row r="199" spans="1:16" x14ac:dyDescent="0.25">
      <c r="A199" t="s">
        <v>3185</v>
      </c>
      <c r="B199" t="s">
        <v>5032</v>
      </c>
      <c r="C199" t="s">
        <v>4285</v>
      </c>
      <c r="D199" t="str">
        <f t="shared" si="24"/>
        <v>Sumi Shimamoto</v>
      </c>
      <c r="E199" t="str">
        <f t="shared" si="21"/>
        <v>Mahito Tsujimura</v>
      </c>
      <c r="F199" t="str">
        <f t="shared" si="22"/>
        <v>Hisako KyÃ´da</v>
      </c>
      <c r="J199" t="str">
        <f t="shared" si="23"/>
        <v>Mahito Tsujimura, Hisako KyÃ´da</v>
      </c>
      <c r="N199" t="str">
        <f t="shared" si="25"/>
        <v>INSERT INTO ACTOR VALUES('Sumi Shimamoto')</v>
      </c>
      <c r="O199" t="str">
        <f t="shared" si="26"/>
        <v>INSERT INTO ACTOR VALUES('Mahito Tsujimura')</v>
      </c>
      <c r="P199" t="str">
        <f t="shared" si="27"/>
        <v>INSERT INTO ACTOR VALUES('Hisako KyÃ´da')</v>
      </c>
    </row>
    <row r="200" spans="1:16" x14ac:dyDescent="0.25">
      <c r="A200" t="s">
        <v>3186</v>
      </c>
      <c r="B200" t="s">
        <v>5035</v>
      </c>
      <c r="C200" t="s">
        <v>4286</v>
      </c>
      <c r="D200" t="str">
        <f t="shared" si="24"/>
        <v>Alisa Freyndlikh</v>
      </c>
      <c r="E200" t="str">
        <f t="shared" si="21"/>
        <v>Aleksandr Kaydanovskiy</v>
      </c>
      <c r="F200" t="str">
        <f t="shared" si="22"/>
        <v>Anatoliy Solonitsyn</v>
      </c>
      <c r="J200" t="str">
        <f t="shared" si="23"/>
        <v>Aleksandr Kaydanovskiy, Anatoliy Solonitsyn</v>
      </c>
      <c r="N200" t="str">
        <f t="shared" si="25"/>
        <v>INSERT INTO ACTOR VALUES('Alisa Freyndlikh')</v>
      </c>
      <c r="O200" t="str">
        <f t="shared" si="26"/>
        <v>INSERT INTO ACTOR VALUES('Aleksandr Kaydanovskiy')</v>
      </c>
      <c r="P200" t="str">
        <f t="shared" si="27"/>
        <v>INSERT INTO ACTOR VALUES('Anatoliy Solonitsyn')</v>
      </c>
    </row>
    <row r="201" spans="1:16" x14ac:dyDescent="0.25">
      <c r="A201" t="s">
        <v>3187</v>
      </c>
      <c r="B201" t="s">
        <v>5038</v>
      </c>
      <c r="C201" t="s">
        <v>4287</v>
      </c>
      <c r="D201" t="str">
        <f t="shared" si="24"/>
        <v>Sam Neill</v>
      </c>
      <c r="E201" t="str">
        <f t="shared" si="21"/>
        <v>Laura Dern</v>
      </c>
      <c r="F201" t="str">
        <f t="shared" si="22"/>
        <v>Jeff Goldblum</v>
      </c>
      <c r="J201" t="str">
        <f t="shared" si="23"/>
        <v>Laura Dern, Jeff Goldblum</v>
      </c>
      <c r="N201" t="str">
        <f t="shared" si="25"/>
        <v>INSERT INTO ACTOR VALUES('Sam Neill')</v>
      </c>
      <c r="O201" t="str">
        <f t="shared" si="26"/>
        <v>INSERT INTO ACTOR VALUES('Laura Dern')</v>
      </c>
      <c r="P201" t="str">
        <f t="shared" si="27"/>
        <v>INSERT INTO ACTOR VALUES('Jeff Goldblum')</v>
      </c>
    </row>
    <row r="202" spans="1:16" x14ac:dyDescent="0.25">
      <c r="A202" t="s">
        <v>3188</v>
      </c>
      <c r="B202" t="s">
        <v>5041</v>
      </c>
      <c r="C202" t="s">
        <v>4288</v>
      </c>
      <c r="D202" t="str">
        <f t="shared" si="24"/>
        <v>Simone Signoret</v>
      </c>
      <c r="E202" t="str">
        <f t="shared" si="21"/>
        <v>VÃ©ra Clouzot</v>
      </c>
      <c r="F202" t="str">
        <f t="shared" si="22"/>
        <v>Paul Meurisse</v>
      </c>
      <c r="J202" t="str">
        <f t="shared" si="23"/>
        <v>VÃ©ra Clouzot, Paul Meurisse</v>
      </c>
      <c r="N202" t="str">
        <f t="shared" si="25"/>
        <v>INSERT INTO ACTOR VALUES('Simone Signoret')</v>
      </c>
      <c r="O202" t="str">
        <f t="shared" si="26"/>
        <v>INSERT INTO ACTOR VALUES('VÃ©ra Clouzot')</v>
      </c>
      <c r="P202" t="str">
        <f t="shared" si="27"/>
        <v>INSERT INTO ACTOR VALUES('Paul Meurisse')</v>
      </c>
    </row>
    <row r="203" spans="1:16" x14ac:dyDescent="0.25">
      <c r="A203" t="s">
        <v>3189</v>
      </c>
      <c r="B203" t="s">
        <v>4579</v>
      </c>
      <c r="C203" t="s">
        <v>4289</v>
      </c>
      <c r="D203" t="str">
        <f t="shared" si="24"/>
        <v>Ben Kingsley</v>
      </c>
      <c r="E203" t="str">
        <f t="shared" si="21"/>
        <v>John Gielgud</v>
      </c>
      <c r="F203" t="str">
        <f t="shared" si="22"/>
        <v>Candice Bergen</v>
      </c>
      <c r="J203" t="str">
        <f t="shared" si="23"/>
        <v>John Gielgud, Candice Bergen</v>
      </c>
      <c r="N203" t="str">
        <f t="shared" si="25"/>
        <v>INSERT INTO ACTOR VALUES('Ben Kingsley')</v>
      </c>
      <c r="O203" t="str">
        <f t="shared" si="26"/>
        <v>INSERT INTO ACTOR VALUES('John Gielgud')</v>
      </c>
      <c r="P203" t="str">
        <f t="shared" si="27"/>
        <v>INSERT INTO ACTOR VALUES('Candice Bergen')</v>
      </c>
    </row>
    <row r="204" spans="1:16" x14ac:dyDescent="0.25">
      <c r="A204" t="s">
        <v>3190</v>
      </c>
      <c r="B204" t="s">
        <v>5046</v>
      </c>
      <c r="C204" t="s">
        <v>4290</v>
      </c>
      <c r="D204" t="str">
        <f t="shared" si="24"/>
        <v>Marcello Mastroianni</v>
      </c>
      <c r="E204" t="str">
        <f t="shared" si="21"/>
        <v>Anouk AimÃ©e</v>
      </c>
      <c r="F204" t="str">
        <f t="shared" si="22"/>
        <v>Claudia Cardinale</v>
      </c>
      <c r="J204" t="str">
        <f t="shared" si="23"/>
        <v>Anouk AimÃ©e, Claudia Cardinale</v>
      </c>
      <c r="N204" t="str">
        <f t="shared" si="25"/>
        <v>INSERT INTO ACTOR VALUES('Marcello Mastroianni')</v>
      </c>
      <c r="O204" t="str">
        <f t="shared" si="26"/>
        <v>INSERT INTO ACTOR VALUES('Anouk AimÃ©e')</v>
      </c>
      <c r="P204" t="str">
        <f t="shared" si="27"/>
        <v>INSERT INTO ACTOR VALUES('Claudia Cardinale')</v>
      </c>
    </row>
    <row r="205" spans="1:16" x14ac:dyDescent="0.25">
      <c r="A205" t="s">
        <v>3191</v>
      </c>
      <c r="B205" t="s">
        <v>4639</v>
      </c>
      <c r="C205" t="s">
        <v>4291</v>
      </c>
      <c r="D205" t="str">
        <f t="shared" si="24"/>
        <v>Matt Damon</v>
      </c>
      <c r="E205" t="str">
        <f t="shared" si="21"/>
        <v>Edgar Ramirez</v>
      </c>
      <c r="F205" t="str">
        <f t="shared" si="22"/>
        <v>Joan Allen</v>
      </c>
      <c r="J205" t="str">
        <f t="shared" si="23"/>
        <v>Edgar Ramirez, Joan Allen</v>
      </c>
      <c r="N205" t="str">
        <f t="shared" si="25"/>
        <v>INSERT INTO ACTOR VALUES('Matt Damon')</v>
      </c>
      <c r="O205" t="str">
        <f t="shared" si="26"/>
        <v>INSERT INTO ACTOR VALUES('Edgar Ramirez')</v>
      </c>
      <c r="P205" t="str">
        <f t="shared" si="27"/>
        <v>INSERT INTO ACTOR VALUES('Joan Allen')</v>
      </c>
    </row>
    <row r="206" spans="1:16" x14ac:dyDescent="0.25">
      <c r="A206" t="s">
        <v>3192</v>
      </c>
      <c r="B206" t="s">
        <v>5049</v>
      </c>
      <c r="C206" t="s">
        <v>4292</v>
      </c>
      <c r="D206" t="str">
        <f t="shared" si="24"/>
        <v>Jake Gyllenhaal</v>
      </c>
      <c r="E206" t="str">
        <f t="shared" si="21"/>
        <v>Jena Malone</v>
      </c>
      <c r="F206" t="str">
        <f t="shared" si="22"/>
        <v>Mary McDonnell</v>
      </c>
      <c r="J206" t="str">
        <f t="shared" si="23"/>
        <v>Jena Malone, Mary McDonnell</v>
      </c>
      <c r="N206" t="str">
        <f t="shared" si="25"/>
        <v>INSERT INTO ACTOR VALUES('Jake Gyllenhaal')</v>
      </c>
      <c r="O206" t="str">
        <f t="shared" si="26"/>
        <v>INSERT INTO ACTOR VALUES('Jena Malone')</v>
      </c>
      <c r="P206" t="str">
        <f t="shared" si="27"/>
        <v>INSERT INTO ACTOR VALUES('Mary McDonnell')</v>
      </c>
    </row>
    <row r="207" spans="1:16" x14ac:dyDescent="0.25">
      <c r="A207" t="s">
        <v>3193</v>
      </c>
      <c r="B207" t="s">
        <v>5052</v>
      </c>
      <c r="C207" t="s">
        <v>4293</v>
      </c>
      <c r="D207" t="str">
        <f t="shared" si="24"/>
        <v>Ethan Hawke</v>
      </c>
      <c r="E207" t="str">
        <f t="shared" si="21"/>
        <v>Julie Delpy</v>
      </c>
      <c r="F207" t="str">
        <f t="shared" si="22"/>
        <v>Andrea Eckert</v>
      </c>
      <c r="J207" t="str">
        <f t="shared" si="23"/>
        <v>Julie Delpy, Andrea Eckert</v>
      </c>
      <c r="N207" t="str">
        <f t="shared" si="25"/>
        <v>INSERT INTO ACTOR VALUES('Ethan Hawke')</v>
      </c>
      <c r="O207" t="str">
        <f t="shared" si="26"/>
        <v>INSERT INTO ACTOR VALUES('Julie Delpy')</v>
      </c>
      <c r="P207" t="str">
        <f t="shared" si="27"/>
        <v>INSERT INTO ACTOR VALUES('Andrea Eckert')</v>
      </c>
    </row>
    <row r="208" spans="1:16" x14ac:dyDescent="0.25">
      <c r="A208" t="s">
        <v>3194</v>
      </c>
      <c r="B208" t="s">
        <v>5055</v>
      </c>
      <c r="C208" t="s">
        <v>4294</v>
      </c>
      <c r="D208" t="str">
        <f t="shared" si="24"/>
        <v>Judy Garland</v>
      </c>
      <c r="E208" t="str">
        <f t="shared" si="21"/>
        <v>Frank Morgan</v>
      </c>
      <c r="F208" t="str">
        <f t="shared" si="22"/>
        <v>Ray Bolger</v>
      </c>
      <c r="J208" t="str">
        <f t="shared" si="23"/>
        <v>Frank Morgan, Ray Bolger</v>
      </c>
      <c r="N208" t="str">
        <f t="shared" si="25"/>
        <v>INSERT INTO ACTOR VALUES('Judy Garland')</v>
      </c>
      <c r="O208" t="str">
        <f t="shared" si="26"/>
        <v>INSERT INTO ACTOR VALUES('Frank Morgan')</v>
      </c>
      <c r="P208" t="str">
        <f t="shared" si="27"/>
        <v>INSERT INTO ACTOR VALUES('Ray Bolger')</v>
      </c>
    </row>
    <row r="209" spans="1:16" x14ac:dyDescent="0.25">
      <c r="A209" t="s">
        <v>3195</v>
      </c>
      <c r="B209" t="s">
        <v>5058</v>
      </c>
      <c r="C209" t="s">
        <v>4295</v>
      </c>
      <c r="D209" t="str">
        <f t="shared" si="24"/>
        <v>Fredric March</v>
      </c>
      <c r="E209" t="str">
        <f t="shared" si="21"/>
        <v>Dana Andrews</v>
      </c>
      <c r="F209" t="str">
        <f t="shared" si="22"/>
        <v>Myrna Loy</v>
      </c>
      <c r="J209" t="str">
        <f t="shared" si="23"/>
        <v>Dana Andrews, Myrna Loy</v>
      </c>
      <c r="N209" t="str">
        <f t="shared" si="25"/>
        <v>INSERT INTO ACTOR VALUES('Fredric March')</v>
      </c>
      <c r="O209" t="str">
        <f t="shared" si="26"/>
        <v>INSERT INTO ACTOR VALUES('Dana Andrews')</v>
      </c>
      <c r="P209" t="str">
        <f t="shared" si="27"/>
        <v>INSERT INTO ACTOR VALUES('Myrna Loy')</v>
      </c>
    </row>
    <row r="210" spans="1:16" x14ac:dyDescent="0.25">
      <c r="A210" t="s">
        <v>3196</v>
      </c>
      <c r="B210" t="s">
        <v>5061</v>
      </c>
      <c r="C210" t="s">
        <v>4296</v>
      </c>
      <c r="D210" t="str">
        <f t="shared" si="24"/>
        <v>Sylvester Stallone</v>
      </c>
      <c r="E210" t="str">
        <f t="shared" si="21"/>
        <v>Talia Shire</v>
      </c>
      <c r="F210" t="str">
        <f t="shared" si="22"/>
        <v>Burt Young</v>
      </c>
      <c r="J210" t="str">
        <f t="shared" si="23"/>
        <v>Talia Shire, Burt Young</v>
      </c>
      <c r="N210" t="str">
        <f t="shared" si="25"/>
        <v>INSERT INTO ACTOR VALUES('Sylvester Stallone')</v>
      </c>
      <c r="O210" t="str">
        <f t="shared" si="26"/>
        <v>INSERT INTO ACTOR VALUES('Talia Shire')</v>
      </c>
      <c r="P210" t="str">
        <f t="shared" si="27"/>
        <v>INSERT INTO ACTOR VALUES('Burt Young')</v>
      </c>
    </row>
    <row r="211" spans="1:16" x14ac:dyDescent="0.25">
      <c r="A211" t="s">
        <v>3197</v>
      </c>
      <c r="B211" t="s">
        <v>5064</v>
      </c>
      <c r="C211" t="s">
        <v>4297</v>
      </c>
      <c r="D211" t="str">
        <f t="shared" si="24"/>
        <v>Kang-ho Song</v>
      </c>
      <c r="E211" t="str">
        <f t="shared" si="21"/>
        <v>Sang-kyung Kim</v>
      </c>
      <c r="F211" t="str">
        <f t="shared" si="22"/>
        <v>Roe-ha Kim</v>
      </c>
      <c r="J211" t="str">
        <f t="shared" si="23"/>
        <v>Sang-kyung Kim, Roe-ha Kim</v>
      </c>
      <c r="N211" t="str">
        <f t="shared" si="25"/>
        <v>INSERT INTO ACTOR VALUES('Kang-ho Song')</v>
      </c>
      <c r="O211" t="str">
        <f t="shared" si="26"/>
        <v>INSERT INTO ACTOR VALUES('Sang-kyung Kim')</v>
      </c>
      <c r="P211" t="str">
        <f t="shared" si="27"/>
        <v>INSERT INTO ACTOR VALUES('Roe-ha Kim')</v>
      </c>
    </row>
    <row r="212" spans="1:16" x14ac:dyDescent="0.25">
      <c r="A212" t="s">
        <v>3198</v>
      </c>
      <c r="B212" t="s">
        <v>5067</v>
      </c>
      <c r="C212" t="s">
        <v>4298</v>
      </c>
      <c r="D212" t="str">
        <f t="shared" si="24"/>
        <v>Mickey Rourke</v>
      </c>
      <c r="E212" t="str">
        <f t="shared" si="21"/>
        <v>Clive Owen</v>
      </c>
      <c r="F212" t="str">
        <f t="shared" si="22"/>
        <v>Bruce Willis</v>
      </c>
      <c r="J212" t="str">
        <f t="shared" si="23"/>
        <v>Clive Owen, Bruce Willis</v>
      </c>
      <c r="N212" t="str">
        <f t="shared" si="25"/>
        <v>INSERT INTO ACTOR VALUES('Mickey Rourke')</v>
      </c>
      <c r="O212" t="str">
        <f t="shared" si="26"/>
        <v>INSERT INTO ACTOR VALUES('Clive Owen')</v>
      </c>
      <c r="P212" t="str">
        <f t="shared" si="27"/>
        <v>INSERT INTO ACTOR VALUES('Bruce Willis')</v>
      </c>
    </row>
    <row r="213" spans="1:16" x14ac:dyDescent="0.25">
      <c r="A213" t="s">
        <v>3199</v>
      </c>
      <c r="B213" t="s">
        <v>4774</v>
      </c>
      <c r="C213" t="s">
        <v>4299</v>
      </c>
      <c r="D213" t="str">
        <f t="shared" si="24"/>
        <v>Jim Carrey</v>
      </c>
      <c r="E213" t="str">
        <f t="shared" si="21"/>
        <v>Ed Harris</v>
      </c>
      <c r="F213" t="str">
        <f t="shared" si="22"/>
        <v>Laura Linney</v>
      </c>
      <c r="J213" t="str">
        <f t="shared" si="23"/>
        <v>Ed Harris, Laura Linney</v>
      </c>
      <c r="N213" t="str">
        <f t="shared" si="25"/>
        <v>INSERT INTO ACTOR VALUES('Jim Carrey')</v>
      </c>
      <c r="O213" t="str">
        <f t="shared" si="26"/>
        <v>INSERT INTO ACTOR VALUES('Ed Harris')</v>
      </c>
      <c r="P213" t="str">
        <f t="shared" si="27"/>
        <v>INSERT INTO ACTOR VALUES('Laura Linney')</v>
      </c>
    </row>
    <row r="214" spans="1:16" x14ac:dyDescent="0.25">
      <c r="A214" t="s">
        <v>3200</v>
      </c>
      <c r="B214" t="s">
        <v>4666</v>
      </c>
      <c r="C214" t="s">
        <v>4300</v>
      </c>
      <c r="D214" t="str">
        <f t="shared" si="24"/>
        <v>Arnold Schwarzenegger</v>
      </c>
      <c r="E214" t="str">
        <f t="shared" si="21"/>
        <v>Linda Hamilton</v>
      </c>
      <c r="F214" t="str">
        <f t="shared" si="22"/>
        <v>Michael Biehn</v>
      </c>
      <c r="J214" t="str">
        <f t="shared" si="23"/>
        <v>Linda Hamilton, Michael Biehn</v>
      </c>
      <c r="N214" t="str">
        <f t="shared" si="25"/>
        <v>INSERT INTO ACTOR VALUES('Arnold Schwarzenegger')</v>
      </c>
      <c r="O214" t="str">
        <f t="shared" si="26"/>
        <v>INSERT INTO ACTOR VALUES('Linda Hamilton')</v>
      </c>
      <c r="P214" t="str">
        <f t="shared" si="27"/>
        <v>INSERT INTO ACTOR VALUES('Michael Biehn')</v>
      </c>
    </row>
    <row r="215" spans="1:16" x14ac:dyDescent="0.25">
      <c r="A215" t="s">
        <v>3201</v>
      </c>
      <c r="B215" t="s">
        <v>4860</v>
      </c>
      <c r="C215" t="s">
        <v>4301</v>
      </c>
      <c r="D215" t="str">
        <f t="shared" si="24"/>
        <v>Bruce Willis</v>
      </c>
      <c r="E215" t="str">
        <f t="shared" si="21"/>
        <v>Madeleine Stowe</v>
      </c>
      <c r="F215" t="str">
        <f t="shared" si="22"/>
        <v>Brad Pitt</v>
      </c>
      <c r="J215" t="str">
        <f t="shared" si="23"/>
        <v>Madeleine Stowe, Brad Pitt</v>
      </c>
      <c r="N215" t="str">
        <f t="shared" si="25"/>
        <v>INSERT INTO ACTOR VALUES('Bruce Willis')</v>
      </c>
      <c r="O215" t="str">
        <f t="shared" si="26"/>
        <v>INSERT INTO ACTOR VALUES('Madeleine Stowe')</v>
      </c>
      <c r="P215" t="str">
        <f t="shared" si="27"/>
        <v>INSERT INTO ACTOR VALUES('Brad Pitt')</v>
      </c>
    </row>
    <row r="216" spans="1:16" x14ac:dyDescent="0.25">
      <c r="A216" t="s">
        <v>3202</v>
      </c>
      <c r="B216" t="s">
        <v>5071</v>
      </c>
      <c r="C216" t="s">
        <v>4302</v>
      </c>
      <c r="D216" t="str">
        <f t="shared" si="24"/>
        <v>Farley Granger</v>
      </c>
      <c r="E216" t="str">
        <f t="shared" si="21"/>
        <v>Robert Walker</v>
      </c>
      <c r="F216" t="str">
        <f t="shared" si="22"/>
        <v>Ruth Roman</v>
      </c>
      <c r="J216" t="str">
        <f t="shared" si="23"/>
        <v>Robert Walker, Ruth Roman</v>
      </c>
      <c r="N216" t="str">
        <f t="shared" si="25"/>
        <v>INSERT INTO ACTOR VALUES('Farley Granger')</v>
      </c>
      <c r="O216" t="str">
        <f t="shared" si="26"/>
        <v>INSERT INTO ACTOR VALUES('Robert Walker')</v>
      </c>
      <c r="P216" t="str">
        <f t="shared" si="27"/>
        <v>INSERT INTO ACTOR VALUES('Ruth Roman')</v>
      </c>
    </row>
    <row r="217" spans="1:16" x14ac:dyDescent="0.25">
      <c r="A217" t="s">
        <v>3203</v>
      </c>
      <c r="B217" t="s">
        <v>5074</v>
      </c>
      <c r="C217" t="s">
        <v>4303</v>
      </c>
      <c r="D217" t="str">
        <f t="shared" si="24"/>
        <v>Billy Crystal</v>
      </c>
      <c r="E217" t="str">
        <f t="shared" si="21"/>
        <v>John Goodman</v>
      </c>
      <c r="F217" t="str">
        <f t="shared" si="22"/>
        <v>Mary Gibbs</v>
      </c>
      <c r="J217" t="str">
        <f t="shared" si="23"/>
        <v>John Goodman, Mary Gibbs</v>
      </c>
      <c r="N217" t="str">
        <f t="shared" si="25"/>
        <v>INSERT INTO ACTOR VALUES('Billy Crystal')</v>
      </c>
      <c r="O217" t="str">
        <f t="shared" si="26"/>
        <v>INSERT INTO ACTOR VALUES('John Goodman')</v>
      </c>
      <c r="P217" t="str">
        <f t="shared" si="27"/>
        <v>INSERT INTO ACTOR VALUES('Mary Gibbs')</v>
      </c>
    </row>
    <row r="218" spans="1:16" x14ac:dyDescent="0.25">
      <c r="A218" t="s">
        <v>3204</v>
      </c>
      <c r="B218" t="s">
        <v>5076</v>
      </c>
      <c r="C218" t="s">
        <v>4304</v>
      </c>
      <c r="D218" t="str">
        <f t="shared" si="24"/>
        <v>Bill Murray</v>
      </c>
      <c r="E218" t="str">
        <f t="shared" si="21"/>
        <v>Andie MacDowell</v>
      </c>
      <c r="F218" t="str">
        <f t="shared" si="22"/>
        <v>Chris Elliott</v>
      </c>
      <c r="J218" t="str">
        <f t="shared" si="23"/>
        <v>Andie MacDowell, Chris Elliott</v>
      </c>
      <c r="N218" t="str">
        <f t="shared" si="25"/>
        <v>INSERT INTO ACTOR VALUES('Bill Murray')</v>
      </c>
      <c r="O218" t="str">
        <f t="shared" si="26"/>
        <v>INSERT INTO ACTOR VALUES('Andie MacDowell')</v>
      </c>
      <c r="P218" t="str">
        <f t="shared" si="27"/>
        <v>INSERT INTO ACTOR VALUES('Chris Elliott')</v>
      </c>
    </row>
    <row r="219" spans="1:16" x14ac:dyDescent="0.25">
      <c r="A219" t="s">
        <v>3205</v>
      </c>
      <c r="B219" t="s">
        <v>5079</v>
      </c>
      <c r="C219" t="s">
        <v>4305</v>
      </c>
      <c r="D219" t="str">
        <f t="shared" si="24"/>
        <v>Daniel Radcliffe</v>
      </c>
      <c r="E219" t="str">
        <f t="shared" si="21"/>
        <v>Emma Watson</v>
      </c>
      <c r="F219" t="str">
        <f t="shared" si="22"/>
        <v>Rupert Grint</v>
      </c>
      <c r="J219" t="str">
        <f t="shared" si="23"/>
        <v>Emma Watson, Rupert Grint</v>
      </c>
      <c r="N219" t="str">
        <f t="shared" si="25"/>
        <v>INSERT INTO ACTOR VALUES('Daniel Radcliffe')</v>
      </c>
      <c r="O219" t="str">
        <f t="shared" si="26"/>
        <v>INSERT INTO ACTOR VALUES('Emma Watson')</v>
      </c>
      <c r="P219" t="str">
        <f t="shared" si="27"/>
        <v>INSERT INTO ACTOR VALUES('Rupert Grint')</v>
      </c>
    </row>
    <row r="220" spans="1:16" x14ac:dyDescent="0.25">
      <c r="A220" t="s">
        <v>3206</v>
      </c>
      <c r="B220" t="s">
        <v>4639</v>
      </c>
      <c r="C220" t="s">
        <v>4306</v>
      </c>
      <c r="D220" t="str">
        <f t="shared" si="24"/>
        <v>Matt Damon</v>
      </c>
      <c r="E220" t="str">
        <f t="shared" si="21"/>
        <v>Jessica Chastain</v>
      </c>
      <c r="F220" t="str">
        <f t="shared" si="22"/>
        <v>Kristen Wiig</v>
      </c>
      <c r="J220" t="str">
        <f t="shared" si="23"/>
        <v>Jessica Chastain, Kristen Wiig</v>
      </c>
      <c r="N220" t="str">
        <f t="shared" si="25"/>
        <v>INSERT INTO ACTOR VALUES('Matt Damon')</v>
      </c>
      <c r="O220" t="str">
        <f t="shared" si="26"/>
        <v>INSERT INTO ACTOR VALUES('Jessica Chastain')</v>
      </c>
      <c r="P220" t="str">
        <f t="shared" si="27"/>
        <v>INSERT INTO ACTOR VALUES('Kristen Wiig')</v>
      </c>
    </row>
    <row r="221" spans="1:16" x14ac:dyDescent="0.25">
      <c r="A221" t="s">
        <v>3207</v>
      </c>
      <c r="B221" t="s">
        <v>5083</v>
      </c>
      <c r="C221" t="s">
        <v>4307</v>
      </c>
      <c r="D221" t="str">
        <f t="shared" si="24"/>
        <v>Andy Lau</v>
      </c>
      <c r="E221" t="str">
        <f t="shared" si="21"/>
        <v>Tony Chiu Wai Leung</v>
      </c>
      <c r="F221" t="str">
        <f t="shared" si="22"/>
        <v>Anthony Chau-Sang Wong</v>
      </c>
      <c r="J221" t="str">
        <f t="shared" si="23"/>
        <v>Tony Chiu Wai Leung, Anthony Chau-Sang Wong</v>
      </c>
      <c r="N221" t="str">
        <f t="shared" si="25"/>
        <v>INSERT INTO ACTOR VALUES('Andy Lau')</v>
      </c>
      <c r="O221" t="str">
        <f t="shared" si="26"/>
        <v>INSERT INTO ACTOR VALUES('Tony Chiu Wai Leung')</v>
      </c>
      <c r="P221" t="str">
        <f t="shared" si="27"/>
        <v>INSERT INTO ACTOR VALUES('Anthony Chau-Sang Wong')</v>
      </c>
    </row>
    <row r="222" spans="1:16" x14ac:dyDescent="0.25">
      <c r="A222" t="s">
        <v>3208</v>
      </c>
      <c r="B222" t="s">
        <v>5086</v>
      </c>
      <c r="C222" t="s">
        <v>4308</v>
      </c>
      <c r="D222" t="str">
        <f t="shared" si="24"/>
        <v>Roy Scheider</v>
      </c>
      <c r="E222" t="str">
        <f t="shared" si="21"/>
        <v>Robert Shaw</v>
      </c>
      <c r="F222" t="str">
        <f t="shared" si="22"/>
        <v>Richard Dreyfuss</v>
      </c>
      <c r="J222" t="str">
        <f t="shared" si="23"/>
        <v>Robert Shaw, Richard Dreyfuss</v>
      </c>
      <c r="N222" t="str">
        <f t="shared" si="25"/>
        <v>INSERT INTO ACTOR VALUES('Roy Scheider')</v>
      </c>
      <c r="O222" t="str">
        <f t="shared" si="26"/>
        <v>INSERT INTO ACTOR VALUES('Robert Shaw')</v>
      </c>
      <c r="P222" t="str">
        <f t="shared" si="27"/>
        <v>INSERT INTO ACTOR VALUES('Richard Dreyfuss')</v>
      </c>
    </row>
    <row r="223" spans="1:16" x14ac:dyDescent="0.25">
      <c r="A223" t="s">
        <v>3209</v>
      </c>
      <c r="B223" t="s">
        <v>5088</v>
      </c>
      <c r="C223" t="s">
        <v>4309</v>
      </c>
      <c r="D223" t="str">
        <f t="shared" si="24"/>
        <v>Brahim Hadjadj</v>
      </c>
      <c r="E223" t="str">
        <f t="shared" si="21"/>
        <v>Jean Martin</v>
      </c>
      <c r="F223" t="str">
        <f t="shared" si="22"/>
        <v>Yacef Saadi</v>
      </c>
      <c r="J223" t="str">
        <f t="shared" si="23"/>
        <v>Jean Martin, Yacef Saadi</v>
      </c>
      <c r="N223" t="str">
        <f t="shared" si="25"/>
        <v>INSERT INTO ACTOR VALUES('Brahim Hadjadj')</v>
      </c>
      <c r="O223" t="str">
        <f t="shared" si="26"/>
        <v>INSERT INTO ACTOR VALUES('Jean Martin')</v>
      </c>
      <c r="P223" t="str">
        <f t="shared" si="27"/>
        <v>INSERT INTO ACTOR VALUES('Yacef Saadi')</v>
      </c>
    </row>
    <row r="224" spans="1:16" x14ac:dyDescent="0.25">
      <c r="A224" t="s">
        <v>3210</v>
      </c>
      <c r="B224" t="s">
        <v>5091</v>
      </c>
      <c r="C224" t="s">
        <v>4310</v>
      </c>
      <c r="D224" t="str">
        <f t="shared" si="24"/>
        <v>Ryan O'Neal</v>
      </c>
      <c r="E224" t="str">
        <f t="shared" si="21"/>
        <v>Marisa Berenson</v>
      </c>
      <c r="F224" t="str">
        <f t="shared" si="22"/>
        <v>Patrick Magee</v>
      </c>
      <c r="J224" t="str">
        <f t="shared" si="23"/>
        <v>Marisa Berenson, Patrick Magee</v>
      </c>
      <c r="N224" t="str">
        <f t="shared" si="25"/>
        <v>INSERT INTO ACTOR VALUES('Ryan O'Neal')</v>
      </c>
      <c r="O224" t="str">
        <f t="shared" si="26"/>
        <v>INSERT INTO ACTOR VALUES('Marisa Berenson')</v>
      </c>
      <c r="P224" t="str">
        <f t="shared" si="27"/>
        <v>INSERT INTO ACTOR VALUES('Patrick Magee')</v>
      </c>
    </row>
    <row r="225" spans="1:16" x14ac:dyDescent="0.25">
      <c r="A225" t="s">
        <v>3211</v>
      </c>
      <c r="B225" t="s">
        <v>5093</v>
      </c>
      <c r="C225" t="s">
        <v>4311</v>
      </c>
      <c r="D225" t="str">
        <f t="shared" si="24"/>
        <v>Vincent Cassel</v>
      </c>
      <c r="E225" t="str">
        <f t="shared" si="21"/>
        <v>Hubert KoundÃ©</v>
      </c>
      <c r="F225" t="str">
        <f t="shared" si="22"/>
        <v>SaÃ¯d Taghmaoui</v>
      </c>
      <c r="J225" t="str">
        <f t="shared" si="23"/>
        <v>Hubert KoundÃ©, SaÃ¯d Taghmaoui</v>
      </c>
      <c r="N225" t="str">
        <f t="shared" si="25"/>
        <v>INSERT INTO ACTOR VALUES('Vincent Cassel')</v>
      </c>
      <c r="O225" t="str">
        <f t="shared" si="26"/>
        <v>INSERT INTO ACTOR VALUES('Hubert KoundÃ©')</v>
      </c>
      <c r="P225" t="str">
        <f t="shared" si="27"/>
        <v>INSERT INTO ACTOR VALUES('SaÃ¯d Taghmaoui')</v>
      </c>
    </row>
    <row r="226" spans="1:16" x14ac:dyDescent="0.25">
      <c r="A226" t="s">
        <v>3212</v>
      </c>
      <c r="B226" t="s">
        <v>4570</v>
      </c>
      <c r="C226" t="s">
        <v>4312</v>
      </c>
      <c r="D226" t="str">
        <f t="shared" si="24"/>
        <v>Al Pacino</v>
      </c>
      <c r="E226" t="str">
        <f t="shared" si="21"/>
        <v>John Cazale</v>
      </c>
      <c r="F226" t="str">
        <f t="shared" si="22"/>
        <v>Penelope Allen</v>
      </c>
      <c r="J226" t="str">
        <f t="shared" si="23"/>
        <v>John Cazale, Penelope Allen</v>
      </c>
      <c r="N226" t="str">
        <f t="shared" si="25"/>
        <v>INSERT INTO ACTOR VALUES('Al Pacino')</v>
      </c>
      <c r="O226" t="str">
        <f t="shared" si="26"/>
        <v>INSERT INTO ACTOR VALUES('John Cazale')</v>
      </c>
      <c r="P226" t="str">
        <f t="shared" si="27"/>
        <v>INSERT INTO ACTOR VALUES('Penelope Allen')</v>
      </c>
    </row>
    <row r="227" spans="1:16" x14ac:dyDescent="0.25">
      <c r="A227" t="s">
        <v>3213</v>
      </c>
      <c r="B227" t="s">
        <v>5097</v>
      </c>
      <c r="C227" t="s">
        <v>4313</v>
      </c>
      <c r="D227" t="str">
        <f t="shared" si="24"/>
        <v>Bertil Guve</v>
      </c>
      <c r="E227" t="str">
        <f t="shared" si="21"/>
        <v>Pernilla Allwin</v>
      </c>
      <c r="F227" t="str">
        <f t="shared" si="22"/>
        <v>Kristina Adolphson</v>
      </c>
      <c r="J227" t="str">
        <f t="shared" si="23"/>
        <v>Pernilla Allwin, Kristina Adolphson</v>
      </c>
      <c r="N227" t="str">
        <f t="shared" si="25"/>
        <v>INSERT INTO ACTOR VALUES('Bertil Guve')</v>
      </c>
      <c r="O227" t="str">
        <f t="shared" si="26"/>
        <v>INSERT INTO ACTOR VALUES('Pernilla Allwin')</v>
      </c>
      <c r="P227" t="str">
        <f t="shared" si="27"/>
        <v>INSERT INTO ACTOR VALUES('Kristina Adolphson')</v>
      </c>
    </row>
    <row r="228" spans="1:16" x14ac:dyDescent="0.25">
      <c r="A228" t="s">
        <v>3214</v>
      </c>
      <c r="B228" t="s">
        <v>5100</v>
      </c>
      <c r="C228" t="s">
        <v>4314</v>
      </c>
      <c r="D228" t="str">
        <f t="shared" si="24"/>
        <v>Donnie Yen</v>
      </c>
      <c r="E228" t="str">
        <f t="shared" si="21"/>
        <v>Simon Yam</v>
      </c>
      <c r="F228" t="str">
        <f t="shared" si="22"/>
        <v>Siu-Wong Fan</v>
      </c>
      <c r="J228" t="str">
        <f t="shared" si="23"/>
        <v>Simon Yam, Siu-Wong Fan</v>
      </c>
      <c r="N228" t="str">
        <f t="shared" si="25"/>
        <v>INSERT INTO ACTOR VALUES('Donnie Yen')</v>
      </c>
      <c r="O228" t="str">
        <f t="shared" si="26"/>
        <v>INSERT INTO ACTOR VALUES('Simon Yam')</v>
      </c>
      <c r="P228" t="str">
        <f t="shared" si="27"/>
        <v>INSERT INTO ACTOR VALUES('Siu-Wong Fan')</v>
      </c>
    </row>
    <row r="229" spans="1:16" x14ac:dyDescent="0.25">
      <c r="A229" t="s">
        <v>3215</v>
      </c>
      <c r="B229" t="s">
        <v>4683</v>
      </c>
      <c r="C229" t="s">
        <v>4315</v>
      </c>
      <c r="D229" t="str">
        <f t="shared" si="24"/>
        <v>Hugh Jackman</v>
      </c>
      <c r="E229" t="str">
        <f t="shared" si="21"/>
        <v>Jake Gyllenhaal</v>
      </c>
      <c r="F229" t="str">
        <f t="shared" si="22"/>
        <v>Viola Davis</v>
      </c>
      <c r="J229" t="str">
        <f t="shared" si="23"/>
        <v>Jake Gyllenhaal, Viola Davis</v>
      </c>
      <c r="N229" t="str">
        <f t="shared" si="25"/>
        <v>INSERT INTO ACTOR VALUES('Hugh Jackman')</v>
      </c>
      <c r="O229" t="str">
        <f t="shared" si="26"/>
        <v>INSERT INTO ACTOR VALUES('Jake Gyllenhaal')</v>
      </c>
      <c r="P229" t="str">
        <f t="shared" si="27"/>
        <v>INSERT INTO ACTOR VALUES('Viola Davis')</v>
      </c>
    </row>
    <row r="230" spans="1:16" x14ac:dyDescent="0.25">
      <c r="A230" t="s">
        <v>3216</v>
      </c>
      <c r="B230" t="s">
        <v>5104</v>
      </c>
      <c r="C230" t="s">
        <v>4316</v>
      </c>
      <c r="D230" t="str">
        <f t="shared" si="24"/>
        <v>Robert Downey Jr.</v>
      </c>
      <c r="E230" t="str">
        <f t="shared" si="21"/>
        <v>Chris Evans</v>
      </c>
      <c r="F230" t="str">
        <f t="shared" si="22"/>
        <v>Scarlett Johansson</v>
      </c>
      <c r="J230" t="str">
        <f t="shared" si="23"/>
        <v>Chris Evans, Scarlett Johansson</v>
      </c>
      <c r="N230" t="str">
        <f t="shared" si="25"/>
        <v>INSERT INTO ACTOR VALUES('Robert Downey Jr.')</v>
      </c>
      <c r="O230" t="str">
        <f t="shared" si="26"/>
        <v>INSERT INTO ACTOR VALUES('Chris Evans')</v>
      </c>
      <c r="P230" t="str">
        <f t="shared" si="27"/>
        <v>INSERT INTO ACTOR VALUES('Scarlett Johansson')</v>
      </c>
    </row>
    <row r="231" spans="1:16" x14ac:dyDescent="0.25">
      <c r="A231" t="s">
        <v>3217</v>
      </c>
      <c r="B231" t="s">
        <v>5106</v>
      </c>
      <c r="C231" t="s">
        <v>4317</v>
      </c>
      <c r="D231" t="str">
        <f t="shared" si="24"/>
        <v>Benedict Cumberbatch</v>
      </c>
      <c r="E231" t="str">
        <f t="shared" si="21"/>
        <v>Keira Knightley</v>
      </c>
      <c r="F231" t="str">
        <f t="shared" si="22"/>
        <v>Matthew Goode</v>
      </c>
      <c r="J231" t="str">
        <f t="shared" si="23"/>
        <v>Keira Knightley, Matthew Goode</v>
      </c>
      <c r="N231" t="str">
        <f t="shared" si="25"/>
        <v>INSERT INTO ACTOR VALUES('Benedict Cumberbatch')</v>
      </c>
      <c r="O231" t="str">
        <f t="shared" si="26"/>
        <v>INSERT INTO ACTOR VALUES('Keira Knightley')</v>
      </c>
      <c r="P231" t="str">
        <f t="shared" si="27"/>
        <v>INSERT INTO ACTOR VALUES('Matthew Goode')</v>
      </c>
    </row>
    <row r="232" spans="1:16" x14ac:dyDescent="0.25">
      <c r="A232" t="s">
        <v>3218</v>
      </c>
      <c r="B232" t="s">
        <v>5109</v>
      </c>
      <c r="C232" t="s">
        <v>4318</v>
      </c>
      <c r="D232" t="str">
        <f t="shared" si="24"/>
        <v>Colin Firth</v>
      </c>
      <c r="E232" t="str">
        <f t="shared" si="21"/>
        <v>Geoffrey Rush</v>
      </c>
      <c r="F232" t="str">
        <f t="shared" si="22"/>
        <v>Helena Bonham Carter</v>
      </c>
      <c r="J232" t="str">
        <f t="shared" si="23"/>
        <v>Geoffrey Rush, Helena Bonham Carter</v>
      </c>
      <c r="N232" t="str">
        <f t="shared" si="25"/>
        <v>INSERT INTO ACTOR VALUES('Colin Firth')</v>
      </c>
      <c r="O232" t="str">
        <f t="shared" si="26"/>
        <v>INSERT INTO ACTOR VALUES('Geoffrey Rush')</v>
      </c>
      <c r="P232" t="str">
        <f t="shared" si="27"/>
        <v>INSERT INTO ACTOR VALUES('Helena Bonham Carter')</v>
      </c>
    </row>
    <row r="233" spans="1:16" x14ac:dyDescent="0.25">
      <c r="A233" t="s">
        <v>3219</v>
      </c>
      <c r="B233" t="s">
        <v>4613</v>
      </c>
      <c r="C233" t="s">
        <v>4319</v>
      </c>
      <c r="D233" t="str">
        <f t="shared" si="24"/>
        <v>ToshirÃ´ Mifune</v>
      </c>
      <c r="E233" t="str">
        <f t="shared" si="21"/>
        <v>Minoru Chiaki</v>
      </c>
      <c r="F233" t="str">
        <f t="shared" si="22"/>
        <v>Isuzu Yamada</v>
      </c>
      <c r="J233" t="str">
        <f t="shared" si="23"/>
        <v>Minoru Chiaki, Isuzu Yamada</v>
      </c>
      <c r="N233" t="str">
        <f t="shared" si="25"/>
        <v>INSERT INTO ACTOR VALUES('ToshirÃ´ Mifune')</v>
      </c>
      <c r="O233" t="str">
        <f t="shared" si="26"/>
        <v>INSERT INTO ACTOR VALUES('Minoru Chiaki')</v>
      </c>
      <c r="P233" t="str">
        <f t="shared" si="27"/>
        <v>INSERT INTO ACTOR VALUES('Isuzu Yamada')</v>
      </c>
    </row>
    <row r="234" spans="1:16" x14ac:dyDescent="0.25">
      <c r="A234" t="s">
        <v>3220</v>
      </c>
      <c r="B234" t="s">
        <v>5113</v>
      </c>
      <c r="C234" t="s">
        <v>4320</v>
      </c>
      <c r="D234" t="str">
        <f t="shared" si="24"/>
        <v>Johnny Depp</v>
      </c>
      <c r="E234" t="str">
        <f t="shared" si="21"/>
        <v>Geoffrey Rush</v>
      </c>
      <c r="F234" t="str">
        <f t="shared" si="22"/>
        <v>Orlando Bloom</v>
      </c>
      <c r="J234" t="str">
        <f t="shared" si="23"/>
        <v>Geoffrey Rush, Orlando Bloom</v>
      </c>
      <c r="N234" t="str">
        <f t="shared" si="25"/>
        <v>INSERT INTO ACTOR VALUES('Johnny Depp')</v>
      </c>
      <c r="O234" t="str">
        <f t="shared" si="26"/>
        <v>INSERT INTO ACTOR VALUES('Geoffrey Rush')</v>
      </c>
      <c r="P234" t="str">
        <f t="shared" si="27"/>
        <v>INSERT INTO ACTOR VALUES('Orlando Bloom')</v>
      </c>
    </row>
    <row r="235" spans="1:16" x14ac:dyDescent="0.25">
      <c r="A235" t="s">
        <v>3221</v>
      </c>
      <c r="B235" t="s">
        <v>5114</v>
      </c>
      <c r="C235" t="s">
        <v>4321</v>
      </c>
      <c r="D235" t="str">
        <f t="shared" si="24"/>
        <v>Chris Pratt</v>
      </c>
      <c r="E235" t="str">
        <f t="shared" si="21"/>
        <v>Vin Diesel</v>
      </c>
      <c r="F235" t="str">
        <f t="shared" si="22"/>
        <v>Bradley Cooper</v>
      </c>
      <c r="J235" t="str">
        <f t="shared" si="23"/>
        <v>Vin Diesel, Bradley Cooper</v>
      </c>
      <c r="N235" t="str">
        <f t="shared" si="25"/>
        <v>INSERT INTO ACTOR VALUES('Chris Pratt')</v>
      </c>
      <c r="O235" t="str">
        <f t="shared" si="26"/>
        <v>INSERT INTO ACTOR VALUES('Vin Diesel')</v>
      </c>
      <c r="P235" t="str">
        <f t="shared" si="27"/>
        <v>INSERT INTO ACTOR VALUES('Bradley Cooper')</v>
      </c>
    </row>
    <row r="236" spans="1:16" x14ac:dyDescent="0.25">
      <c r="A236" t="s">
        <v>3222</v>
      </c>
      <c r="B236" t="s">
        <v>4589</v>
      </c>
      <c r="C236" t="s">
        <v>4322</v>
      </c>
      <c r="D236" t="str">
        <f t="shared" si="24"/>
        <v>Clint Eastwood</v>
      </c>
      <c r="E236" t="str">
        <f t="shared" si="21"/>
        <v>Gian Maria VolontÃ¨</v>
      </c>
      <c r="F236" t="str">
        <f t="shared" si="22"/>
        <v>Marianne Koch</v>
      </c>
      <c r="J236" t="str">
        <f t="shared" si="23"/>
        <v>Gian Maria VolontÃ¨, Marianne Koch</v>
      </c>
      <c r="N236" t="str">
        <f t="shared" si="25"/>
        <v>INSERT INTO ACTOR VALUES('Clint Eastwood')</v>
      </c>
      <c r="O236" t="str">
        <f t="shared" si="26"/>
        <v>INSERT INTO ACTOR VALUES('Gian Maria VolontÃ¨')</v>
      </c>
      <c r="P236" t="str">
        <f t="shared" si="27"/>
        <v>INSERT INTO ACTOR VALUES('Marianne Koch')</v>
      </c>
    </row>
    <row r="237" spans="1:16" x14ac:dyDescent="0.25">
      <c r="A237" t="s">
        <v>3223</v>
      </c>
      <c r="B237" t="s">
        <v>5118</v>
      </c>
      <c r="C237" t="s">
        <v>4323</v>
      </c>
      <c r="D237" t="str">
        <f t="shared" si="24"/>
        <v>Emma Stone</v>
      </c>
      <c r="E237" t="str">
        <f t="shared" si="21"/>
        <v>Viola Davis</v>
      </c>
      <c r="F237" t="str">
        <f t="shared" si="22"/>
        <v>Octavia Spencer</v>
      </c>
      <c r="J237" t="str">
        <f t="shared" si="23"/>
        <v>Viola Davis, Octavia Spencer</v>
      </c>
      <c r="N237" t="str">
        <f t="shared" si="25"/>
        <v>INSERT INTO ACTOR VALUES('Emma Stone')</v>
      </c>
      <c r="O237" t="str">
        <f t="shared" si="26"/>
        <v>INSERT INTO ACTOR VALUES('Viola Davis')</v>
      </c>
      <c r="P237" t="str">
        <f t="shared" si="27"/>
        <v>INSERT INTO ACTOR VALUES('Octavia Spencer')</v>
      </c>
    </row>
    <row r="238" spans="1:16" x14ac:dyDescent="0.25">
      <c r="A238" t="s">
        <v>3224</v>
      </c>
      <c r="B238" t="s">
        <v>5120</v>
      </c>
      <c r="C238" t="s">
        <v>4324</v>
      </c>
      <c r="D238" t="str">
        <f t="shared" si="24"/>
        <v>Gary Cooper</v>
      </c>
      <c r="E238" t="str">
        <f t="shared" si="21"/>
        <v>Grace Kelly</v>
      </c>
      <c r="F238" t="str">
        <f t="shared" si="22"/>
        <v>Thomas Mitchell</v>
      </c>
      <c r="J238" t="str">
        <f t="shared" si="23"/>
        <v>Grace Kelly, Thomas Mitchell</v>
      </c>
      <c r="N238" t="str">
        <f t="shared" si="25"/>
        <v>INSERT INTO ACTOR VALUES('Gary Cooper')</v>
      </c>
      <c r="O238" t="str">
        <f t="shared" si="26"/>
        <v>INSERT INTO ACTOR VALUES('Grace Kelly')</v>
      </c>
      <c r="P238" t="str">
        <f t="shared" si="27"/>
        <v>INSERT INTO ACTOR VALUES('Thomas Mitchell')</v>
      </c>
    </row>
    <row r="239" spans="1:16" x14ac:dyDescent="0.25">
      <c r="A239" t="s">
        <v>3225</v>
      </c>
      <c r="B239" t="s">
        <v>5121</v>
      </c>
      <c r="C239" t="s">
        <v>4325</v>
      </c>
      <c r="D239" t="str">
        <f t="shared" si="24"/>
        <v>Anna Paquin</v>
      </c>
      <c r="E239" t="str">
        <f t="shared" si="21"/>
        <v>James Van Der Beek</v>
      </c>
      <c r="F239" t="str">
        <f t="shared" si="22"/>
        <v>Cloris Leachman</v>
      </c>
      <c r="J239" t="str">
        <f t="shared" si="23"/>
        <v>James Van Der Beek, Cloris Leachman</v>
      </c>
      <c r="N239" t="str">
        <f t="shared" si="25"/>
        <v>INSERT INTO ACTOR VALUES('Anna Paquin')</v>
      </c>
      <c r="O239" t="str">
        <f t="shared" si="26"/>
        <v>INSERT INTO ACTOR VALUES('James Van Der Beek')</v>
      </c>
      <c r="P239" t="str">
        <f t="shared" si="27"/>
        <v>INSERT INTO ACTOR VALUES('Cloris Leachman')</v>
      </c>
    </row>
    <row r="240" spans="1:16" x14ac:dyDescent="0.25">
      <c r="A240" t="s">
        <v>3226</v>
      </c>
      <c r="B240" t="s">
        <v>4768</v>
      </c>
      <c r="C240" t="s">
        <v>4326</v>
      </c>
      <c r="D240" t="str">
        <f t="shared" si="24"/>
        <v>Gregory Peck</v>
      </c>
      <c r="E240" t="str">
        <f t="shared" si="21"/>
        <v>Audrey Hepburn</v>
      </c>
      <c r="F240" t="str">
        <f t="shared" si="22"/>
        <v>Eddie Albert</v>
      </c>
      <c r="J240" t="str">
        <f t="shared" si="23"/>
        <v>Audrey Hepburn, Eddie Albert</v>
      </c>
      <c r="N240" t="str">
        <f t="shared" si="25"/>
        <v>INSERT INTO ACTOR VALUES('Gregory Peck')</v>
      </c>
      <c r="O240" t="str">
        <f t="shared" si="26"/>
        <v>INSERT INTO ACTOR VALUES('Audrey Hepburn')</v>
      </c>
      <c r="P240" t="str">
        <f t="shared" si="27"/>
        <v>INSERT INTO ACTOR VALUES('Eddie Albert')</v>
      </c>
    </row>
    <row r="241" spans="1:16" x14ac:dyDescent="0.25">
      <c r="A241" t="s">
        <v>3227</v>
      </c>
      <c r="B241" t="s">
        <v>5126</v>
      </c>
      <c r="C241" t="s">
        <v>4327</v>
      </c>
      <c r="D241" t="str">
        <f t="shared" si="24"/>
        <v>Jean Gabin</v>
      </c>
      <c r="E241" t="str">
        <f t="shared" si="21"/>
        <v>Dita Parlo</v>
      </c>
      <c r="F241" t="str">
        <f t="shared" si="22"/>
        <v>Pierre Fresnay</v>
      </c>
      <c r="J241" t="str">
        <f t="shared" si="23"/>
        <v>Dita Parlo, Pierre Fresnay</v>
      </c>
      <c r="N241" t="str">
        <f t="shared" si="25"/>
        <v>INSERT INTO ACTOR VALUES('Jean Gabin')</v>
      </c>
      <c r="O241" t="str">
        <f t="shared" si="26"/>
        <v>INSERT INTO ACTOR VALUES('Dita Parlo')</v>
      </c>
      <c r="P241" t="str">
        <f t="shared" si="27"/>
        <v>INSERT INTO ACTOR VALUES('Pierre Fresnay')</v>
      </c>
    </row>
    <row r="242" spans="1:16" x14ac:dyDescent="0.25">
      <c r="A242" t="s">
        <v>3228</v>
      </c>
      <c r="B242" t="s">
        <v>4602</v>
      </c>
      <c r="C242" t="s">
        <v>4328</v>
      </c>
      <c r="D242" t="str">
        <f t="shared" si="24"/>
        <v>Leonardo DiCaprio</v>
      </c>
      <c r="E242" t="str">
        <f t="shared" si="21"/>
        <v>Tom Hanks</v>
      </c>
      <c r="F242" t="str">
        <f t="shared" si="22"/>
        <v>Christopher Walken</v>
      </c>
      <c r="J242" t="str">
        <f t="shared" si="23"/>
        <v>Tom Hanks, Christopher Walken</v>
      </c>
      <c r="N242" t="str">
        <f t="shared" si="25"/>
        <v>INSERT INTO ACTOR VALUES('Leonardo DiCaprio')</v>
      </c>
      <c r="O242" t="str">
        <f t="shared" si="26"/>
        <v>INSERT INTO ACTOR VALUES('Tom Hanks')</v>
      </c>
      <c r="P242" t="str">
        <f t="shared" si="27"/>
        <v>INSERT INTO ACTOR VALUES('Christopher Walken')</v>
      </c>
    </row>
    <row r="243" spans="1:16" x14ac:dyDescent="0.25">
      <c r="A243" t="s">
        <v>3229</v>
      </c>
      <c r="B243" t="s">
        <v>5129</v>
      </c>
      <c r="C243" t="s">
        <v>4329</v>
      </c>
      <c r="D243" t="str">
        <f t="shared" si="24"/>
        <v>Elizabeth Taylor</v>
      </c>
      <c r="E243" t="str">
        <f t="shared" si="21"/>
        <v>Richard Burton</v>
      </c>
      <c r="F243" t="str">
        <f t="shared" si="22"/>
        <v>George Segal</v>
      </c>
      <c r="J243" t="str">
        <f t="shared" si="23"/>
        <v>Richard Burton, George Segal</v>
      </c>
      <c r="N243" t="str">
        <f t="shared" si="25"/>
        <v>INSERT INTO ACTOR VALUES('Elizabeth Taylor')</v>
      </c>
      <c r="O243" t="str">
        <f t="shared" si="26"/>
        <v>INSERT INTO ACTOR VALUES('Richard Burton')</v>
      </c>
      <c r="P243" t="str">
        <f t="shared" si="27"/>
        <v>INSERT INTO ACTOR VALUES('George Segal')</v>
      </c>
    </row>
    <row r="244" spans="1:16" x14ac:dyDescent="0.25">
      <c r="A244" t="s">
        <v>3230</v>
      </c>
      <c r="B244" t="s">
        <v>4731</v>
      </c>
      <c r="C244" t="s">
        <v>4330</v>
      </c>
      <c r="D244" t="str">
        <f t="shared" si="24"/>
        <v>Cary Grant</v>
      </c>
      <c r="E244" t="str">
        <f t="shared" si="21"/>
        <v>Ingrid Bergman</v>
      </c>
      <c r="F244" t="str">
        <f t="shared" si="22"/>
        <v>Claude Rains</v>
      </c>
      <c r="J244" t="str">
        <f t="shared" si="23"/>
        <v>Ingrid Bergman, Claude Rains</v>
      </c>
      <c r="N244" t="str">
        <f t="shared" si="25"/>
        <v>INSERT INTO ACTOR VALUES('Cary Grant')</v>
      </c>
      <c r="O244" t="str">
        <f t="shared" si="26"/>
        <v>INSERT INTO ACTOR VALUES('Ingrid Bergman')</v>
      </c>
      <c r="P244" t="str">
        <f t="shared" si="27"/>
        <v>INSERT INTO ACTOR VALUES('Claude Rains')</v>
      </c>
    </row>
    <row r="245" spans="1:16" x14ac:dyDescent="0.25">
      <c r="A245" t="s">
        <v>3231</v>
      </c>
      <c r="B245" t="s">
        <v>5132</v>
      </c>
      <c r="C245" t="s">
        <v>4331</v>
      </c>
      <c r="D245" t="str">
        <f t="shared" si="24"/>
        <v>Paige O'Hara</v>
      </c>
      <c r="E245" t="str">
        <f t="shared" si="21"/>
        <v>Robby Benson</v>
      </c>
      <c r="F245" t="str">
        <f t="shared" si="22"/>
        <v>Jesse Corti</v>
      </c>
      <c r="J245" t="str">
        <f t="shared" si="23"/>
        <v>Robby Benson, Jesse Corti</v>
      </c>
      <c r="N245" t="str">
        <f t="shared" si="25"/>
        <v>INSERT INTO ACTOR VALUES('Paige O'Hara')</v>
      </c>
      <c r="O245" t="str">
        <f t="shared" si="26"/>
        <v>INSERT INTO ACTOR VALUES('Robby Benson')</v>
      </c>
      <c r="P245" t="str">
        <f t="shared" si="27"/>
        <v>INSERT INTO ACTOR VALUES('Jesse Corti')</v>
      </c>
    </row>
    <row r="246" spans="1:16" x14ac:dyDescent="0.25">
      <c r="A246" t="s">
        <v>3232</v>
      </c>
      <c r="B246" t="s">
        <v>5135</v>
      </c>
      <c r="C246" t="s">
        <v>4332</v>
      </c>
      <c r="D246" t="str">
        <f t="shared" si="24"/>
        <v>Manoj Bajpayee</v>
      </c>
      <c r="E246" t="str">
        <f t="shared" si="21"/>
        <v>Richa Chadha</v>
      </c>
      <c r="F246" t="str">
        <f t="shared" si="22"/>
        <v>Nawazuddin Siddiqui</v>
      </c>
      <c r="J246" t="str">
        <f t="shared" si="23"/>
        <v>Richa Chadha, Nawazuddin Siddiqui</v>
      </c>
      <c r="N246" t="str">
        <f t="shared" si="25"/>
        <v>INSERT INTO ACTOR VALUES('Manoj Bajpayee')</v>
      </c>
      <c r="O246" t="str">
        <f t="shared" si="26"/>
        <v>INSERT INTO ACTOR VALUES('Richa Chadha')</v>
      </c>
      <c r="P246" t="str">
        <f t="shared" si="27"/>
        <v>INSERT INTO ACTOR VALUES('Nawazuddin Siddiqui')</v>
      </c>
    </row>
    <row r="247" spans="1:16" x14ac:dyDescent="0.25">
      <c r="A247" t="s">
        <v>3233</v>
      </c>
      <c r="B247" t="s">
        <v>5084</v>
      </c>
      <c r="C247" t="s">
        <v>4333</v>
      </c>
      <c r="D247" t="str">
        <f t="shared" si="24"/>
        <v>Tony Chiu Wai Leung</v>
      </c>
      <c r="E247" t="str">
        <f t="shared" si="21"/>
        <v>Maggie Cheung</v>
      </c>
      <c r="F247" t="str">
        <f t="shared" si="22"/>
        <v>Ping Lam Siu</v>
      </c>
      <c r="J247" t="str">
        <f t="shared" si="23"/>
        <v>Maggie Cheung, Ping Lam Siu</v>
      </c>
      <c r="N247" t="str">
        <f t="shared" si="25"/>
        <v>INSERT INTO ACTOR VALUES('Tony Chiu Wai Leung')</v>
      </c>
      <c r="O247" t="str">
        <f t="shared" si="26"/>
        <v>INSERT INTO ACTOR VALUES('Maggie Cheung')</v>
      </c>
      <c r="P247" t="str">
        <f t="shared" si="27"/>
        <v>INSERT INTO ACTOR VALUES('Ping Lam Siu')</v>
      </c>
    </row>
    <row r="248" spans="1:16" x14ac:dyDescent="0.25">
      <c r="A248" t="s">
        <v>3234</v>
      </c>
      <c r="B248" t="s">
        <v>4623</v>
      </c>
      <c r="C248" t="s">
        <v>4334</v>
      </c>
      <c r="D248" t="str">
        <f t="shared" si="24"/>
        <v>James Stewart</v>
      </c>
      <c r="E248" t="str">
        <f t="shared" si="21"/>
        <v>Lee Remick</v>
      </c>
      <c r="F248" t="str">
        <f t="shared" si="22"/>
        <v>Ben Gazzara</v>
      </c>
      <c r="J248" t="str">
        <f t="shared" si="23"/>
        <v>Lee Remick, Ben Gazzara</v>
      </c>
      <c r="N248" t="str">
        <f t="shared" si="25"/>
        <v>INSERT INTO ACTOR VALUES('James Stewart')</v>
      </c>
      <c r="O248" t="str">
        <f t="shared" si="26"/>
        <v>INSERT INTO ACTOR VALUES('Lee Remick')</v>
      </c>
      <c r="P248" t="str">
        <f t="shared" si="27"/>
        <v>INSERT INTO ACTOR VALUES('Ben Gazzara')</v>
      </c>
    </row>
    <row r="249" spans="1:16" x14ac:dyDescent="0.25">
      <c r="A249" t="s">
        <v>3235</v>
      </c>
      <c r="B249" t="s">
        <v>5142</v>
      </c>
      <c r="C249" t="s">
        <v>4335</v>
      </c>
      <c r="D249" t="str">
        <f t="shared" si="24"/>
        <v>Nozomu Sasaki</v>
      </c>
      <c r="E249" t="str">
        <f t="shared" si="21"/>
        <v>Mami Koyama</v>
      </c>
      <c r="F249" t="str">
        <f t="shared" si="22"/>
        <v>Mitsuo Iwata</v>
      </c>
      <c r="J249" t="str">
        <f t="shared" si="23"/>
        <v>Mami Koyama, Mitsuo Iwata</v>
      </c>
      <c r="N249" t="str">
        <f t="shared" si="25"/>
        <v>INSERT INTO ACTOR VALUES('Nozomu Sasaki')</v>
      </c>
      <c r="O249" t="str">
        <f t="shared" si="26"/>
        <v>INSERT INTO ACTOR VALUES('Mami Koyama')</v>
      </c>
      <c r="P249" t="str">
        <f t="shared" si="27"/>
        <v>INSERT INTO ACTOR VALUES('Mitsuo Iwata')</v>
      </c>
    </row>
    <row r="250" spans="1:16" x14ac:dyDescent="0.25">
      <c r="A250" t="s">
        <v>3236</v>
      </c>
      <c r="B250" t="s">
        <v>5052</v>
      </c>
      <c r="C250" t="s">
        <v>4336</v>
      </c>
      <c r="D250" t="str">
        <f t="shared" si="24"/>
        <v>Ethan Hawke</v>
      </c>
      <c r="E250" t="str">
        <f t="shared" si="21"/>
        <v>Julie Delpy</v>
      </c>
      <c r="F250" t="str">
        <f t="shared" si="22"/>
        <v>Vernon Dobtcheff</v>
      </c>
      <c r="J250" t="str">
        <f t="shared" si="23"/>
        <v>Julie Delpy, Vernon Dobtcheff</v>
      </c>
      <c r="N250" t="str">
        <f t="shared" si="25"/>
        <v>INSERT INTO ACTOR VALUES('Ethan Hawke')</v>
      </c>
      <c r="O250" t="str">
        <f t="shared" si="26"/>
        <v>INSERT INTO ACTOR VALUES('Julie Delpy')</v>
      </c>
      <c r="P250" t="str">
        <f t="shared" si="27"/>
        <v>INSERT INTO ACTOR VALUES('Vernon Dobtcheff')</v>
      </c>
    </row>
    <row r="251" spans="1:16" x14ac:dyDescent="0.25">
      <c r="A251" t="s">
        <v>3237</v>
      </c>
      <c r="B251" t="s">
        <v>5146</v>
      </c>
      <c r="C251" t="s">
        <v>4337</v>
      </c>
      <c r="D251" t="str">
        <f t="shared" si="24"/>
        <v>Robert Mitchum</v>
      </c>
      <c r="E251" t="str">
        <f t="shared" si="21"/>
        <v>Shelley Winters</v>
      </c>
      <c r="F251" t="str">
        <f t="shared" si="22"/>
        <v>Lillian Gish</v>
      </c>
      <c r="J251" t="str">
        <f t="shared" si="23"/>
        <v>Shelley Winters, Lillian Gish</v>
      </c>
      <c r="N251" t="str">
        <f t="shared" si="25"/>
        <v>INSERT INTO ACTOR VALUES('Robert Mitchum')</v>
      </c>
      <c r="O251" t="str">
        <f>CONCATENATE("INSERT INTO ACTOR VALUES('",E251,"')")</f>
        <v>INSERT INTO ACTOR VALUES('Shelley Winters')</v>
      </c>
      <c r="P251" t="str">
        <f t="shared" si="27"/>
        <v>INSERT INTO ACTOR VALUES('Lillian Gish')</v>
      </c>
    </row>
    <row r="252" spans="1:16" x14ac:dyDescent="0.25">
      <c r="B252" t="s">
        <v>4567</v>
      </c>
    </row>
    <row r="253" spans="1:16" x14ac:dyDescent="0.25">
      <c r="B253" t="s">
        <v>4570</v>
      </c>
    </row>
    <row r="254" spans="1:16" x14ac:dyDescent="0.25">
      <c r="B254" t="s">
        <v>4572</v>
      </c>
    </row>
    <row r="255" spans="1:16" x14ac:dyDescent="0.25">
      <c r="B255" t="s">
        <v>4575</v>
      </c>
    </row>
    <row r="256" spans="1:16" x14ac:dyDescent="0.25">
      <c r="B256" t="s">
        <v>4578</v>
      </c>
    </row>
    <row r="257" spans="2:2" x14ac:dyDescent="0.25">
      <c r="B257" t="s">
        <v>4581</v>
      </c>
    </row>
    <row r="258" spans="2:2" x14ac:dyDescent="0.25">
      <c r="B258" t="s">
        <v>4584</v>
      </c>
    </row>
    <row r="259" spans="2:2" x14ac:dyDescent="0.25">
      <c r="B259" t="s">
        <v>4587</v>
      </c>
    </row>
    <row r="260" spans="2:2" x14ac:dyDescent="0.25">
      <c r="B260" t="s">
        <v>4590</v>
      </c>
    </row>
    <row r="261" spans="2:2" x14ac:dyDescent="0.25">
      <c r="B261" t="s">
        <v>4593</v>
      </c>
    </row>
    <row r="262" spans="2:2" x14ac:dyDescent="0.25">
      <c r="B262" t="s">
        <v>4588</v>
      </c>
    </row>
    <row r="263" spans="2:2" x14ac:dyDescent="0.25">
      <c r="B263" t="s">
        <v>4597</v>
      </c>
    </row>
    <row r="264" spans="2:2" x14ac:dyDescent="0.25">
      <c r="B264" t="s">
        <v>4600</v>
      </c>
    </row>
    <row r="265" spans="2:2" x14ac:dyDescent="0.25">
      <c r="B265" t="s">
        <v>4603</v>
      </c>
    </row>
    <row r="266" spans="2:2" x14ac:dyDescent="0.25">
      <c r="B266" t="s">
        <v>4588</v>
      </c>
    </row>
    <row r="267" spans="2:2" x14ac:dyDescent="0.25">
      <c r="B267" t="s">
        <v>4606</v>
      </c>
    </row>
    <row r="268" spans="2:2" x14ac:dyDescent="0.25">
      <c r="B268" t="s">
        <v>4608</v>
      </c>
    </row>
    <row r="269" spans="2:2" x14ac:dyDescent="0.25">
      <c r="B269" t="s">
        <v>4611</v>
      </c>
    </row>
    <row r="270" spans="2:2" x14ac:dyDescent="0.25">
      <c r="B270" t="s">
        <v>4614</v>
      </c>
    </row>
    <row r="271" spans="2:2" x14ac:dyDescent="0.25">
      <c r="B271" t="s">
        <v>4597</v>
      </c>
    </row>
    <row r="272" spans="2:2" x14ac:dyDescent="0.25">
      <c r="B272" t="s">
        <v>4617</v>
      </c>
    </row>
    <row r="273" spans="2:2" x14ac:dyDescent="0.25">
      <c r="B273" t="s">
        <v>4592</v>
      </c>
    </row>
    <row r="274" spans="2:2" x14ac:dyDescent="0.25">
      <c r="B274" t="s">
        <v>4621</v>
      </c>
    </row>
    <row r="275" spans="2:2" x14ac:dyDescent="0.25">
      <c r="B275" t="s">
        <v>4624</v>
      </c>
    </row>
    <row r="276" spans="2:2" x14ac:dyDescent="0.25">
      <c r="B276" t="s">
        <v>4626</v>
      </c>
    </row>
    <row r="277" spans="2:2" x14ac:dyDescent="0.25">
      <c r="B277" t="s">
        <v>4629</v>
      </c>
    </row>
    <row r="278" spans="2:2" x14ac:dyDescent="0.25">
      <c r="B278" t="s">
        <v>4632</v>
      </c>
    </row>
    <row r="279" spans="2:2" x14ac:dyDescent="0.25">
      <c r="B279" t="s">
        <v>4634</v>
      </c>
    </row>
    <row r="280" spans="2:2" x14ac:dyDescent="0.25">
      <c r="B280" t="s">
        <v>4637</v>
      </c>
    </row>
    <row r="281" spans="2:2" x14ac:dyDescent="0.25">
      <c r="B281" t="s">
        <v>4639</v>
      </c>
    </row>
    <row r="282" spans="2:2" x14ac:dyDescent="0.25">
      <c r="B282" t="s">
        <v>4642</v>
      </c>
    </row>
    <row r="283" spans="2:2" x14ac:dyDescent="0.25">
      <c r="B283" t="s">
        <v>4645</v>
      </c>
    </row>
    <row r="284" spans="2:2" x14ac:dyDescent="0.25">
      <c r="B284" t="s">
        <v>4647</v>
      </c>
    </row>
    <row r="285" spans="2:2" x14ac:dyDescent="0.25">
      <c r="B285" t="s">
        <v>4650</v>
      </c>
    </row>
    <row r="286" spans="2:2" x14ac:dyDescent="0.25">
      <c r="B286" t="s">
        <v>4653</v>
      </c>
    </row>
    <row r="287" spans="2:2" x14ac:dyDescent="0.25">
      <c r="B287" t="s">
        <v>4655</v>
      </c>
    </row>
    <row r="288" spans="2:2" x14ac:dyDescent="0.25">
      <c r="B288" t="s">
        <v>4657</v>
      </c>
    </row>
    <row r="289" spans="2:2" x14ac:dyDescent="0.25">
      <c r="B289" t="s">
        <v>4660</v>
      </c>
    </row>
    <row r="290" spans="2:2" x14ac:dyDescent="0.25">
      <c r="B290" t="s">
        <v>4662</v>
      </c>
    </row>
    <row r="291" spans="2:2" x14ac:dyDescent="0.25">
      <c r="B291" t="s">
        <v>4664</v>
      </c>
    </row>
    <row r="292" spans="2:2" x14ac:dyDescent="0.25">
      <c r="B292" t="s">
        <v>4667</v>
      </c>
    </row>
    <row r="293" spans="2:2" x14ac:dyDescent="0.25">
      <c r="B293" t="s">
        <v>4669</v>
      </c>
    </row>
    <row r="294" spans="2:2" x14ac:dyDescent="0.25">
      <c r="B294" t="s">
        <v>4639</v>
      </c>
    </row>
    <row r="295" spans="2:2" x14ac:dyDescent="0.25">
      <c r="B295" t="s">
        <v>4672</v>
      </c>
    </row>
    <row r="296" spans="2:2" x14ac:dyDescent="0.25">
      <c r="B296" t="s">
        <v>4675</v>
      </c>
    </row>
    <row r="297" spans="2:2" x14ac:dyDescent="0.25">
      <c r="B297" t="s">
        <v>4612</v>
      </c>
    </row>
    <row r="298" spans="2:2" x14ac:dyDescent="0.25">
      <c r="B298" t="s">
        <v>4680</v>
      </c>
    </row>
    <row r="299" spans="2:2" x14ac:dyDescent="0.25">
      <c r="B299" t="s">
        <v>4569</v>
      </c>
    </row>
    <row r="300" spans="2:2" x14ac:dyDescent="0.25">
      <c r="B300" t="s">
        <v>4683</v>
      </c>
    </row>
    <row r="301" spans="2:2" x14ac:dyDescent="0.25">
      <c r="B301" t="s">
        <v>4686</v>
      </c>
    </row>
    <row r="302" spans="2:2" x14ac:dyDescent="0.25">
      <c r="B302" t="s">
        <v>4689</v>
      </c>
    </row>
    <row r="303" spans="2:2" x14ac:dyDescent="0.25">
      <c r="B303" t="s">
        <v>4692</v>
      </c>
    </row>
    <row r="304" spans="2:2" x14ac:dyDescent="0.25">
      <c r="B304" t="s">
        <v>4695</v>
      </c>
    </row>
    <row r="305" spans="2:2" x14ac:dyDescent="0.25">
      <c r="B305" t="s">
        <v>4662</v>
      </c>
    </row>
    <row r="306" spans="2:2" x14ac:dyDescent="0.25">
      <c r="B306" t="s">
        <v>4699</v>
      </c>
    </row>
    <row r="307" spans="2:2" x14ac:dyDescent="0.25">
      <c r="B307" t="s">
        <v>4702</v>
      </c>
    </row>
    <row r="308" spans="2:2" x14ac:dyDescent="0.25">
      <c r="B308" t="s">
        <v>4705</v>
      </c>
    </row>
    <row r="309" spans="2:2" x14ac:dyDescent="0.25">
      <c r="B309" t="s">
        <v>4706</v>
      </c>
    </row>
    <row r="310" spans="2:2" x14ac:dyDescent="0.25">
      <c r="B310" t="s">
        <v>4709</v>
      </c>
    </row>
    <row r="311" spans="2:2" x14ac:dyDescent="0.25">
      <c r="B311" t="s">
        <v>4712</v>
      </c>
    </row>
    <row r="312" spans="2:2" x14ac:dyDescent="0.25">
      <c r="B312" t="s">
        <v>4714</v>
      </c>
    </row>
    <row r="313" spans="2:2" x14ac:dyDescent="0.25">
      <c r="B313" t="s">
        <v>4716</v>
      </c>
    </row>
    <row r="314" spans="2:2" x14ac:dyDescent="0.25">
      <c r="B314" t="s">
        <v>4718</v>
      </c>
    </row>
    <row r="315" spans="2:2" x14ac:dyDescent="0.25">
      <c r="B315" t="s">
        <v>4720</v>
      </c>
    </row>
    <row r="316" spans="2:2" x14ac:dyDescent="0.25">
      <c r="B316" t="s">
        <v>4723</v>
      </c>
    </row>
    <row r="317" spans="2:2" x14ac:dyDescent="0.25">
      <c r="B317" t="s">
        <v>4726</v>
      </c>
    </row>
    <row r="318" spans="2:2" x14ac:dyDescent="0.25">
      <c r="B318" t="s">
        <v>4729</v>
      </c>
    </row>
    <row r="319" spans="2:2" x14ac:dyDescent="0.25">
      <c r="B319" t="s">
        <v>4732</v>
      </c>
    </row>
    <row r="320" spans="2:2" x14ac:dyDescent="0.25">
      <c r="B320" t="s">
        <v>4734</v>
      </c>
    </row>
    <row r="321" spans="2:2" x14ac:dyDescent="0.25">
      <c r="B321" t="s">
        <v>4736</v>
      </c>
    </row>
    <row r="322" spans="2:2" x14ac:dyDescent="0.25">
      <c r="B322" t="s">
        <v>4739</v>
      </c>
    </row>
    <row r="323" spans="2:2" x14ac:dyDescent="0.25">
      <c r="B323" t="s">
        <v>4597</v>
      </c>
    </row>
    <row r="324" spans="2:2" x14ac:dyDescent="0.25">
      <c r="B324" t="s">
        <v>4742</v>
      </c>
    </row>
    <row r="325" spans="2:2" x14ac:dyDescent="0.25">
      <c r="B325" t="s">
        <v>4745</v>
      </c>
    </row>
    <row r="326" spans="2:2" x14ac:dyDescent="0.25">
      <c r="B326" t="s">
        <v>4748</v>
      </c>
    </row>
    <row r="327" spans="2:2" x14ac:dyDescent="0.25">
      <c r="B327" t="s">
        <v>4751</v>
      </c>
    </row>
    <row r="328" spans="2:2" x14ac:dyDescent="0.25">
      <c r="B328" t="s">
        <v>4754</v>
      </c>
    </row>
    <row r="329" spans="2:2" x14ac:dyDescent="0.25">
      <c r="B329" t="s">
        <v>4757</v>
      </c>
    </row>
    <row r="330" spans="2:2" x14ac:dyDescent="0.25">
      <c r="B330" t="s">
        <v>4760</v>
      </c>
    </row>
    <row r="331" spans="2:2" x14ac:dyDescent="0.25">
      <c r="B331" t="s">
        <v>4620</v>
      </c>
    </row>
    <row r="332" spans="2:2" x14ac:dyDescent="0.25">
      <c r="B332" t="s">
        <v>4763</v>
      </c>
    </row>
    <row r="333" spans="2:2" x14ac:dyDescent="0.25">
      <c r="B333" t="s">
        <v>4766</v>
      </c>
    </row>
    <row r="334" spans="2:2" x14ac:dyDescent="0.25">
      <c r="B334" t="s">
        <v>4769</v>
      </c>
    </row>
    <row r="335" spans="2:2" x14ac:dyDescent="0.25">
      <c r="B335" t="s">
        <v>4772</v>
      </c>
    </row>
    <row r="336" spans="2:2" x14ac:dyDescent="0.25">
      <c r="B336" t="s">
        <v>4775</v>
      </c>
    </row>
    <row r="337" spans="2:2" x14ac:dyDescent="0.25">
      <c r="B337" t="s">
        <v>4778</v>
      </c>
    </row>
    <row r="338" spans="2:2" x14ac:dyDescent="0.25">
      <c r="B338" t="s">
        <v>4781</v>
      </c>
    </row>
    <row r="339" spans="2:2" x14ac:dyDescent="0.25">
      <c r="B339" t="s">
        <v>4784</v>
      </c>
    </row>
    <row r="340" spans="2:2" x14ac:dyDescent="0.25">
      <c r="B340" t="s">
        <v>4787</v>
      </c>
    </row>
    <row r="341" spans="2:2" x14ac:dyDescent="0.25">
      <c r="B341" t="s">
        <v>4790</v>
      </c>
    </row>
    <row r="342" spans="2:2" x14ac:dyDescent="0.25">
      <c r="B342" t="s">
        <v>4793</v>
      </c>
    </row>
    <row r="343" spans="2:2" x14ac:dyDescent="0.25">
      <c r="B343" t="s">
        <v>4796</v>
      </c>
    </row>
    <row r="344" spans="2:2" x14ac:dyDescent="0.25">
      <c r="B344" t="s">
        <v>4799</v>
      </c>
    </row>
    <row r="345" spans="2:2" x14ac:dyDescent="0.25">
      <c r="B345" t="s">
        <v>4592</v>
      </c>
    </row>
    <row r="346" spans="2:2" x14ac:dyDescent="0.25">
      <c r="B346" t="s">
        <v>4804</v>
      </c>
    </row>
    <row r="347" spans="2:2" x14ac:dyDescent="0.25">
      <c r="B347" t="s">
        <v>4763</v>
      </c>
    </row>
    <row r="348" spans="2:2" x14ac:dyDescent="0.25">
      <c r="B348" t="s">
        <v>4807</v>
      </c>
    </row>
    <row r="349" spans="2:2" x14ac:dyDescent="0.25">
      <c r="B349" t="s">
        <v>4809</v>
      </c>
    </row>
    <row r="350" spans="2:2" x14ac:dyDescent="0.25">
      <c r="B350" t="s">
        <v>4679</v>
      </c>
    </row>
    <row r="351" spans="2:2" x14ac:dyDescent="0.25">
      <c r="B351" t="s">
        <v>4591</v>
      </c>
    </row>
    <row r="352" spans="2:2" x14ac:dyDescent="0.25">
      <c r="B352" t="s">
        <v>4812</v>
      </c>
    </row>
    <row r="353" spans="2:2" x14ac:dyDescent="0.25">
      <c r="B353" t="s">
        <v>4815</v>
      </c>
    </row>
    <row r="354" spans="2:2" x14ac:dyDescent="0.25">
      <c r="B354" t="s">
        <v>4816</v>
      </c>
    </row>
    <row r="355" spans="2:2" x14ac:dyDescent="0.25">
      <c r="B355" t="s">
        <v>4819</v>
      </c>
    </row>
    <row r="356" spans="2:2" x14ac:dyDescent="0.25">
      <c r="B356" t="s">
        <v>4822</v>
      </c>
    </row>
    <row r="357" spans="2:2" x14ac:dyDescent="0.25">
      <c r="B357" t="s">
        <v>4824</v>
      </c>
    </row>
    <row r="358" spans="2:2" x14ac:dyDescent="0.25">
      <c r="B358" t="s">
        <v>4827</v>
      </c>
    </row>
    <row r="359" spans="2:2" x14ac:dyDescent="0.25">
      <c r="B359" t="s">
        <v>4829</v>
      </c>
    </row>
    <row r="360" spans="2:2" x14ac:dyDescent="0.25">
      <c r="B360" t="s">
        <v>4831</v>
      </c>
    </row>
    <row r="361" spans="2:2" x14ac:dyDescent="0.25">
      <c r="B361" t="s">
        <v>4833</v>
      </c>
    </row>
    <row r="362" spans="2:2" x14ac:dyDescent="0.25">
      <c r="B362" t="s">
        <v>4836</v>
      </c>
    </row>
    <row r="363" spans="2:2" x14ac:dyDescent="0.25">
      <c r="B363" t="s">
        <v>4838</v>
      </c>
    </row>
    <row r="364" spans="2:2" x14ac:dyDescent="0.25">
      <c r="B364" t="s">
        <v>4841</v>
      </c>
    </row>
    <row r="365" spans="2:2" x14ac:dyDescent="0.25">
      <c r="B365" t="s">
        <v>4843</v>
      </c>
    </row>
    <row r="366" spans="2:2" x14ac:dyDescent="0.25">
      <c r="B366" t="s">
        <v>4845</v>
      </c>
    </row>
    <row r="367" spans="2:2" x14ac:dyDescent="0.25">
      <c r="B367" t="s">
        <v>4729</v>
      </c>
    </row>
    <row r="368" spans="2:2" x14ac:dyDescent="0.25">
      <c r="B368" t="s">
        <v>4849</v>
      </c>
    </row>
    <row r="369" spans="2:2" x14ac:dyDescent="0.25">
      <c r="B369" t="s">
        <v>4639</v>
      </c>
    </row>
    <row r="370" spans="2:2" x14ac:dyDescent="0.25">
      <c r="B370" t="s">
        <v>4853</v>
      </c>
    </row>
    <row r="371" spans="2:2" x14ac:dyDescent="0.25">
      <c r="B371" t="s">
        <v>4855</v>
      </c>
    </row>
    <row r="372" spans="2:2" x14ac:dyDescent="0.25">
      <c r="B372" t="s">
        <v>4858</v>
      </c>
    </row>
    <row r="373" spans="2:2" x14ac:dyDescent="0.25">
      <c r="B373" t="s">
        <v>4861</v>
      </c>
    </row>
    <row r="374" spans="2:2" x14ac:dyDescent="0.25">
      <c r="B374" t="s">
        <v>4863</v>
      </c>
    </row>
    <row r="375" spans="2:2" x14ac:dyDescent="0.25">
      <c r="B375" t="s">
        <v>4866</v>
      </c>
    </row>
    <row r="376" spans="2:2" x14ac:dyDescent="0.25">
      <c r="B376" t="s">
        <v>4572</v>
      </c>
    </row>
    <row r="377" spans="2:2" x14ac:dyDescent="0.25">
      <c r="B377" t="s">
        <v>4869</v>
      </c>
    </row>
    <row r="378" spans="2:2" x14ac:dyDescent="0.25">
      <c r="B378" t="s">
        <v>4871</v>
      </c>
    </row>
    <row r="379" spans="2:2" x14ac:dyDescent="0.25">
      <c r="B379" t="s">
        <v>4874</v>
      </c>
    </row>
    <row r="380" spans="2:2" x14ac:dyDescent="0.25">
      <c r="B380" t="s">
        <v>4877</v>
      </c>
    </row>
    <row r="381" spans="2:2" x14ac:dyDescent="0.25">
      <c r="B381" t="s">
        <v>4879</v>
      </c>
    </row>
    <row r="382" spans="2:2" x14ac:dyDescent="0.25">
      <c r="B382" t="s">
        <v>4881</v>
      </c>
    </row>
    <row r="383" spans="2:2" x14ac:dyDescent="0.25">
      <c r="B383" t="s">
        <v>4772</v>
      </c>
    </row>
    <row r="384" spans="2:2" x14ac:dyDescent="0.25">
      <c r="B384" t="s">
        <v>4884</v>
      </c>
    </row>
    <row r="385" spans="2:2" x14ac:dyDescent="0.25">
      <c r="B385" t="s">
        <v>4886</v>
      </c>
    </row>
    <row r="386" spans="2:2" x14ac:dyDescent="0.25">
      <c r="B386" t="s">
        <v>4889</v>
      </c>
    </row>
    <row r="387" spans="2:2" x14ac:dyDescent="0.25">
      <c r="B387" t="s">
        <v>4892</v>
      </c>
    </row>
    <row r="388" spans="2:2" x14ac:dyDescent="0.25">
      <c r="B388" t="s">
        <v>4894</v>
      </c>
    </row>
    <row r="389" spans="2:2" x14ac:dyDescent="0.25">
      <c r="B389" t="s">
        <v>4897</v>
      </c>
    </row>
    <row r="390" spans="2:2" x14ac:dyDescent="0.25">
      <c r="B390" t="s">
        <v>4900</v>
      </c>
    </row>
    <row r="391" spans="2:2" x14ac:dyDescent="0.25">
      <c r="B391" t="s">
        <v>4903</v>
      </c>
    </row>
    <row r="392" spans="2:2" x14ac:dyDescent="0.25">
      <c r="B392" t="s">
        <v>4906</v>
      </c>
    </row>
    <row r="393" spans="2:2" x14ac:dyDescent="0.25">
      <c r="B393" t="s">
        <v>4908</v>
      </c>
    </row>
    <row r="394" spans="2:2" x14ac:dyDescent="0.25">
      <c r="B394" t="s">
        <v>4696</v>
      </c>
    </row>
    <row r="395" spans="2:2" x14ac:dyDescent="0.25">
      <c r="B395" t="s">
        <v>4910</v>
      </c>
    </row>
    <row r="396" spans="2:2" x14ac:dyDescent="0.25">
      <c r="B396" t="s">
        <v>4912</v>
      </c>
    </row>
    <row r="397" spans="2:2" x14ac:dyDescent="0.25">
      <c r="B397" t="s">
        <v>4915</v>
      </c>
    </row>
    <row r="398" spans="2:2" x14ac:dyDescent="0.25">
      <c r="B398" t="s">
        <v>4633</v>
      </c>
    </row>
    <row r="399" spans="2:2" x14ac:dyDescent="0.25">
      <c r="B399" t="s">
        <v>4919</v>
      </c>
    </row>
    <row r="400" spans="2:2" x14ac:dyDescent="0.25">
      <c r="B400" t="s">
        <v>4920</v>
      </c>
    </row>
    <row r="401" spans="2:2" x14ac:dyDescent="0.25">
      <c r="B401" t="s">
        <v>4923</v>
      </c>
    </row>
    <row r="402" spans="2:2" x14ac:dyDescent="0.25">
      <c r="B402" t="s">
        <v>4926</v>
      </c>
    </row>
    <row r="403" spans="2:2" x14ac:dyDescent="0.25">
      <c r="B403" t="s">
        <v>4927</v>
      </c>
    </row>
    <row r="404" spans="2:2" x14ac:dyDescent="0.25">
      <c r="B404" t="s">
        <v>4930</v>
      </c>
    </row>
    <row r="405" spans="2:2" x14ac:dyDescent="0.25">
      <c r="B405" t="s">
        <v>4933</v>
      </c>
    </row>
    <row r="406" spans="2:2" x14ac:dyDescent="0.25">
      <c r="B406" t="s">
        <v>4936</v>
      </c>
    </row>
    <row r="407" spans="2:2" x14ac:dyDescent="0.25">
      <c r="B407" t="s">
        <v>4938</v>
      </c>
    </row>
    <row r="408" spans="2:2" x14ac:dyDescent="0.25">
      <c r="B408" t="s">
        <v>4941</v>
      </c>
    </row>
    <row r="409" spans="2:2" x14ac:dyDescent="0.25">
      <c r="B409" t="s">
        <v>4944</v>
      </c>
    </row>
    <row r="410" spans="2:2" x14ac:dyDescent="0.25">
      <c r="B410" t="s">
        <v>4657</v>
      </c>
    </row>
    <row r="411" spans="2:2" x14ac:dyDescent="0.25">
      <c r="B411" t="s">
        <v>4949</v>
      </c>
    </row>
    <row r="412" spans="2:2" x14ac:dyDescent="0.25">
      <c r="B412" t="s">
        <v>4714</v>
      </c>
    </row>
    <row r="413" spans="2:2" x14ac:dyDescent="0.25">
      <c r="B413" t="s">
        <v>4952</v>
      </c>
    </row>
    <row r="414" spans="2:2" x14ac:dyDescent="0.25">
      <c r="B414" t="s">
        <v>4955</v>
      </c>
    </row>
    <row r="415" spans="2:2" x14ac:dyDescent="0.25">
      <c r="B415" t="s">
        <v>4958</v>
      </c>
    </row>
    <row r="416" spans="2:2" x14ac:dyDescent="0.25">
      <c r="B416" t="s">
        <v>4961</v>
      </c>
    </row>
    <row r="417" spans="2:2" x14ac:dyDescent="0.25">
      <c r="B417" t="s">
        <v>4964</v>
      </c>
    </row>
    <row r="418" spans="2:2" x14ac:dyDescent="0.25">
      <c r="B418" t="s">
        <v>4966</v>
      </c>
    </row>
    <row r="419" spans="2:2" x14ac:dyDescent="0.25">
      <c r="B419" t="s">
        <v>4968</v>
      </c>
    </row>
    <row r="420" spans="2:2" x14ac:dyDescent="0.25">
      <c r="B420" t="s">
        <v>4970</v>
      </c>
    </row>
    <row r="421" spans="2:2" x14ac:dyDescent="0.25">
      <c r="B421" t="s">
        <v>4972</v>
      </c>
    </row>
    <row r="422" spans="2:2" x14ac:dyDescent="0.25">
      <c r="B422" t="s">
        <v>4975</v>
      </c>
    </row>
    <row r="423" spans="2:2" x14ac:dyDescent="0.25">
      <c r="B423" t="s">
        <v>4978</v>
      </c>
    </row>
    <row r="424" spans="2:2" x14ac:dyDescent="0.25">
      <c r="B424" t="s">
        <v>4980</v>
      </c>
    </row>
    <row r="425" spans="2:2" x14ac:dyDescent="0.25">
      <c r="B425" t="s">
        <v>4804</v>
      </c>
    </row>
    <row r="426" spans="2:2" x14ac:dyDescent="0.25">
      <c r="B426" t="s">
        <v>4983</v>
      </c>
    </row>
    <row r="427" spans="2:2" x14ac:dyDescent="0.25">
      <c r="B427" t="s">
        <v>4986</v>
      </c>
    </row>
    <row r="428" spans="2:2" x14ac:dyDescent="0.25">
      <c r="B428" t="s">
        <v>4988</v>
      </c>
    </row>
    <row r="429" spans="2:2" x14ac:dyDescent="0.25">
      <c r="B429" t="s">
        <v>4991</v>
      </c>
    </row>
    <row r="430" spans="2:2" x14ac:dyDescent="0.25">
      <c r="B430" t="s">
        <v>4994</v>
      </c>
    </row>
    <row r="431" spans="2:2" x14ac:dyDescent="0.25">
      <c r="B431" t="s">
        <v>4688</v>
      </c>
    </row>
    <row r="432" spans="2:2" x14ac:dyDescent="0.25">
      <c r="B432" t="s">
        <v>4790</v>
      </c>
    </row>
    <row r="433" spans="2:2" x14ac:dyDescent="0.25">
      <c r="B433" t="s">
        <v>4999</v>
      </c>
    </row>
    <row r="434" spans="2:2" x14ac:dyDescent="0.25">
      <c r="B434" t="s">
        <v>5002</v>
      </c>
    </row>
    <row r="435" spans="2:2" x14ac:dyDescent="0.25">
      <c r="B435" t="s">
        <v>5004</v>
      </c>
    </row>
    <row r="436" spans="2:2" x14ac:dyDescent="0.25">
      <c r="B436" t="s">
        <v>5006</v>
      </c>
    </row>
    <row r="437" spans="2:2" x14ac:dyDescent="0.25">
      <c r="B437" t="s">
        <v>5009</v>
      </c>
    </row>
    <row r="438" spans="2:2" x14ac:dyDescent="0.25">
      <c r="B438" t="s">
        <v>5011</v>
      </c>
    </row>
    <row r="439" spans="2:2" x14ac:dyDescent="0.25">
      <c r="B439" t="s">
        <v>5013</v>
      </c>
    </row>
    <row r="440" spans="2:2" x14ac:dyDescent="0.25">
      <c r="B440" t="s">
        <v>4786</v>
      </c>
    </row>
    <row r="441" spans="2:2" x14ac:dyDescent="0.25">
      <c r="B441" t="s">
        <v>5017</v>
      </c>
    </row>
    <row r="442" spans="2:2" x14ac:dyDescent="0.25">
      <c r="B442" t="s">
        <v>4728</v>
      </c>
    </row>
    <row r="443" spans="2:2" x14ac:dyDescent="0.25">
      <c r="B443" t="s">
        <v>4589</v>
      </c>
    </row>
    <row r="444" spans="2:2" x14ac:dyDescent="0.25">
      <c r="B444" t="s">
        <v>4883</v>
      </c>
    </row>
    <row r="445" spans="2:2" x14ac:dyDescent="0.25">
      <c r="B445" t="s">
        <v>5022</v>
      </c>
    </row>
    <row r="446" spans="2:2" x14ac:dyDescent="0.25">
      <c r="B446" t="s">
        <v>5024</v>
      </c>
    </row>
    <row r="447" spans="2:2" x14ac:dyDescent="0.25">
      <c r="B447" t="s">
        <v>5027</v>
      </c>
    </row>
    <row r="448" spans="2:2" x14ac:dyDescent="0.25">
      <c r="B448" t="s">
        <v>5030</v>
      </c>
    </row>
    <row r="449" spans="2:2" x14ac:dyDescent="0.25">
      <c r="B449" t="s">
        <v>5033</v>
      </c>
    </row>
    <row r="450" spans="2:2" x14ac:dyDescent="0.25">
      <c r="B450" t="s">
        <v>5036</v>
      </c>
    </row>
    <row r="451" spans="2:2" x14ac:dyDescent="0.25">
      <c r="B451" t="s">
        <v>5039</v>
      </c>
    </row>
    <row r="452" spans="2:2" x14ac:dyDescent="0.25">
      <c r="B452" t="s">
        <v>5042</v>
      </c>
    </row>
    <row r="453" spans="2:2" x14ac:dyDescent="0.25">
      <c r="B453" t="s">
        <v>5044</v>
      </c>
    </row>
    <row r="454" spans="2:2" x14ac:dyDescent="0.25">
      <c r="B454" t="s">
        <v>5047</v>
      </c>
    </row>
    <row r="455" spans="2:2" x14ac:dyDescent="0.25">
      <c r="B455" t="s">
        <v>5048</v>
      </c>
    </row>
    <row r="456" spans="2:2" x14ac:dyDescent="0.25">
      <c r="B456" t="s">
        <v>5050</v>
      </c>
    </row>
    <row r="457" spans="2:2" x14ac:dyDescent="0.25">
      <c r="B457" t="s">
        <v>5053</v>
      </c>
    </row>
    <row r="458" spans="2:2" x14ac:dyDescent="0.25">
      <c r="B458" t="s">
        <v>5056</v>
      </c>
    </row>
    <row r="459" spans="2:2" x14ac:dyDescent="0.25">
      <c r="B459" t="s">
        <v>5059</v>
      </c>
    </row>
    <row r="460" spans="2:2" x14ac:dyDescent="0.25">
      <c r="B460" t="s">
        <v>5062</v>
      </c>
    </row>
    <row r="461" spans="2:2" x14ac:dyDescent="0.25">
      <c r="B461" t="s">
        <v>5065</v>
      </c>
    </row>
    <row r="462" spans="2:2" x14ac:dyDescent="0.25">
      <c r="B462" t="s">
        <v>5068</v>
      </c>
    </row>
    <row r="463" spans="2:2" x14ac:dyDescent="0.25">
      <c r="B463" t="s">
        <v>4919</v>
      </c>
    </row>
    <row r="464" spans="2:2" x14ac:dyDescent="0.25">
      <c r="B464" t="s">
        <v>4667</v>
      </c>
    </row>
    <row r="465" spans="2:2" x14ac:dyDescent="0.25">
      <c r="B465" t="s">
        <v>5070</v>
      </c>
    </row>
    <row r="466" spans="2:2" x14ac:dyDescent="0.25">
      <c r="B466" t="s">
        <v>5072</v>
      </c>
    </row>
    <row r="467" spans="2:2" x14ac:dyDescent="0.25">
      <c r="B467" t="s">
        <v>4923</v>
      </c>
    </row>
    <row r="468" spans="2:2" x14ac:dyDescent="0.25">
      <c r="B468" t="s">
        <v>5077</v>
      </c>
    </row>
    <row r="469" spans="2:2" x14ac:dyDescent="0.25">
      <c r="B469" t="s">
        <v>5080</v>
      </c>
    </row>
    <row r="470" spans="2:2" x14ac:dyDescent="0.25">
      <c r="B470" t="s">
        <v>4643</v>
      </c>
    </row>
    <row r="471" spans="2:2" x14ac:dyDescent="0.25">
      <c r="B471" t="s">
        <v>5084</v>
      </c>
    </row>
    <row r="472" spans="2:2" x14ac:dyDescent="0.25">
      <c r="B472" t="s">
        <v>4791</v>
      </c>
    </row>
    <row r="473" spans="2:2" x14ac:dyDescent="0.25">
      <c r="B473" t="s">
        <v>5089</v>
      </c>
    </row>
    <row r="474" spans="2:2" x14ac:dyDescent="0.25">
      <c r="B474" t="s">
        <v>5092</v>
      </c>
    </row>
    <row r="475" spans="2:2" x14ac:dyDescent="0.25">
      <c r="B475" t="s">
        <v>5094</v>
      </c>
    </row>
    <row r="476" spans="2:2" x14ac:dyDescent="0.25">
      <c r="B476" t="s">
        <v>4928</v>
      </c>
    </row>
    <row r="477" spans="2:2" x14ac:dyDescent="0.25">
      <c r="B477" t="s">
        <v>5098</v>
      </c>
    </row>
    <row r="478" spans="2:2" x14ac:dyDescent="0.25">
      <c r="B478" t="s">
        <v>5101</v>
      </c>
    </row>
    <row r="479" spans="2:2" x14ac:dyDescent="0.25">
      <c r="B479" t="s">
        <v>5049</v>
      </c>
    </row>
    <row r="480" spans="2:2" x14ac:dyDescent="0.25">
      <c r="B480" t="s">
        <v>5105</v>
      </c>
    </row>
    <row r="481" spans="2:2" x14ac:dyDescent="0.25">
      <c r="B481" t="s">
        <v>5107</v>
      </c>
    </row>
    <row r="482" spans="2:2" x14ac:dyDescent="0.25">
      <c r="B482" t="s">
        <v>5110</v>
      </c>
    </row>
    <row r="483" spans="2:2" x14ac:dyDescent="0.25">
      <c r="B483" t="s">
        <v>5111</v>
      </c>
    </row>
    <row r="484" spans="2:2" x14ac:dyDescent="0.25">
      <c r="B484" t="s">
        <v>5110</v>
      </c>
    </row>
    <row r="485" spans="2:2" x14ac:dyDescent="0.25">
      <c r="B485" t="s">
        <v>5115</v>
      </c>
    </row>
    <row r="486" spans="2:2" x14ac:dyDescent="0.25">
      <c r="B486" t="s">
        <v>4811</v>
      </c>
    </row>
    <row r="487" spans="2:2" x14ac:dyDescent="0.25">
      <c r="B487" t="s">
        <v>5103</v>
      </c>
    </row>
    <row r="488" spans="2:2" x14ac:dyDescent="0.25">
      <c r="B488" t="s">
        <v>4657</v>
      </c>
    </row>
    <row r="489" spans="2:2" x14ac:dyDescent="0.25">
      <c r="B489" t="s">
        <v>5122</v>
      </c>
    </row>
    <row r="490" spans="2:2" x14ac:dyDescent="0.25">
      <c r="B490" t="s">
        <v>5124</v>
      </c>
    </row>
    <row r="491" spans="2:2" x14ac:dyDescent="0.25">
      <c r="B491" t="s">
        <v>5127</v>
      </c>
    </row>
    <row r="492" spans="2:2" x14ac:dyDescent="0.25">
      <c r="B492" t="s">
        <v>4599</v>
      </c>
    </row>
    <row r="493" spans="2:2" x14ac:dyDescent="0.25">
      <c r="B493" t="s">
        <v>5130</v>
      </c>
    </row>
    <row r="494" spans="2:2" x14ac:dyDescent="0.25">
      <c r="B494" t="s">
        <v>4645</v>
      </c>
    </row>
    <row r="495" spans="2:2" x14ac:dyDescent="0.25">
      <c r="B495" t="s">
        <v>5133</v>
      </c>
    </row>
    <row r="496" spans="2:2" x14ac:dyDescent="0.25">
      <c r="B496" t="s">
        <v>5136</v>
      </c>
    </row>
    <row r="497" spans="2:2" x14ac:dyDescent="0.25">
      <c r="B497" t="s">
        <v>5138</v>
      </c>
    </row>
    <row r="498" spans="2:2" x14ac:dyDescent="0.25">
      <c r="B498" t="s">
        <v>5140</v>
      </c>
    </row>
    <row r="499" spans="2:2" x14ac:dyDescent="0.25">
      <c r="B499" t="s">
        <v>5143</v>
      </c>
    </row>
    <row r="500" spans="2:2" x14ac:dyDescent="0.25">
      <c r="B500" t="s">
        <v>5053</v>
      </c>
    </row>
    <row r="501" spans="2:2" x14ac:dyDescent="0.25">
      <c r="B501" t="s">
        <v>5147</v>
      </c>
    </row>
    <row r="502" spans="2:2" x14ac:dyDescent="0.25">
      <c r="B502" t="s">
        <v>4568</v>
      </c>
    </row>
    <row r="503" spans="2:2" x14ac:dyDescent="0.25">
      <c r="B503" t="s">
        <v>4571</v>
      </c>
    </row>
    <row r="504" spans="2:2" x14ac:dyDescent="0.25">
      <c r="B504" t="s">
        <v>4573</v>
      </c>
    </row>
    <row r="505" spans="2:2" x14ac:dyDescent="0.25">
      <c r="B505" t="s">
        <v>4576</v>
      </c>
    </row>
    <row r="506" spans="2:2" x14ac:dyDescent="0.25">
      <c r="B506" t="s">
        <v>4579</v>
      </c>
    </row>
    <row r="507" spans="2:2" x14ac:dyDescent="0.25">
      <c r="B507" t="s">
        <v>4582</v>
      </c>
    </row>
    <row r="508" spans="2:2" x14ac:dyDescent="0.25">
      <c r="B508" t="s">
        <v>4585</v>
      </c>
    </row>
    <row r="509" spans="2:2" x14ac:dyDescent="0.25">
      <c r="B509" t="s">
        <v>4588</v>
      </c>
    </row>
    <row r="510" spans="2:2" x14ac:dyDescent="0.25">
      <c r="B510" t="s">
        <v>4591</v>
      </c>
    </row>
    <row r="511" spans="2:2" x14ac:dyDescent="0.25">
      <c r="B511" t="s">
        <v>4594</v>
      </c>
    </row>
    <row r="512" spans="2:2" x14ac:dyDescent="0.25">
      <c r="B512" t="s">
        <v>4595</v>
      </c>
    </row>
    <row r="513" spans="2:2" x14ac:dyDescent="0.25">
      <c r="B513" t="s">
        <v>4598</v>
      </c>
    </row>
    <row r="514" spans="2:2" x14ac:dyDescent="0.25">
      <c r="B514" t="s">
        <v>4601</v>
      </c>
    </row>
    <row r="515" spans="2:2" x14ac:dyDescent="0.25">
      <c r="B515" t="s">
        <v>4604</v>
      </c>
    </row>
    <row r="516" spans="2:2" x14ac:dyDescent="0.25">
      <c r="B516" t="s">
        <v>4587</v>
      </c>
    </row>
    <row r="517" spans="2:2" x14ac:dyDescent="0.25">
      <c r="B517" t="s">
        <v>4607</v>
      </c>
    </row>
    <row r="518" spans="2:2" x14ac:dyDescent="0.25">
      <c r="B518" t="s">
        <v>4609</v>
      </c>
    </row>
    <row r="519" spans="2:2" x14ac:dyDescent="0.25">
      <c r="B519" t="s">
        <v>4612</v>
      </c>
    </row>
    <row r="520" spans="2:2" x14ac:dyDescent="0.25">
      <c r="B520" t="s">
        <v>4615</v>
      </c>
    </row>
    <row r="521" spans="2:2" x14ac:dyDescent="0.25">
      <c r="B521" t="s">
        <v>4598</v>
      </c>
    </row>
    <row r="522" spans="2:2" x14ac:dyDescent="0.25">
      <c r="B522" t="s">
        <v>4618</v>
      </c>
    </row>
    <row r="523" spans="2:2" x14ac:dyDescent="0.25">
      <c r="B523" t="s">
        <v>4619</v>
      </c>
    </row>
    <row r="524" spans="2:2" x14ac:dyDescent="0.25">
      <c r="B524" t="s">
        <v>4622</v>
      </c>
    </row>
    <row r="525" spans="2:2" x14ac:dyDescent="0.25">
      <c r="B525" t="s">
        <v>4625</v>
      </c>
    </row>
    <row r="526" spans="2:2" x14ac:dyDescent="0.25">
      <c r="B526" t="s">
        <v>4627</v>
      </c>
    </row>
    <row r="527" spans="2:2" x14ac:dyDescent="0.25">
      <c r="B527" t="s">
        <v>4630</v>
      </c>
    </row>
    <row r="528" spans="2:2" x14ac:dyDescent="0.25">
      <c r="B528" t="s">
        <v>4633</v>
      </c>
    </row>
    <row r="529" spans="2:2" x14ac:dyDescent="0.25">
      <c r="B529" t="s">
        <v>4635</v>
      </c>
    </row>
    <row r="530" spans="2:2" x14ac:dyDescent="0.25">
      <c r="B530" t="s">
        <v>4638</v>
      </c>
    </row>
    <row r="531" spans="2:2" x14ac:dyDescent="0.25">
      <c r="B531" t="s">
        <v>4640</v>
      </c>
    </row>
    <row r="532" spans="2:2" x14ac:dyDescent="0.25">
      <c r="B532" t="s">
        <v>4643</v>
      </c>
    </row>
    <row r="533" spans="2:2" x14ac:dyDescent="0.25">
      <c r="B533" t="s">
        <v>4646</v>
      </c>
    </row>
    <row r="534" spans="2:2" x14ac:dyDescent="0.25">
      <c r="B534" t="s">
        <v>4648</v>
      </c>
    </row>
    <row r="535" spans="2:2" x14ac:dyDescent="0.25">
      <c r="B535" t="s">
        <v>4651</v>
      </c>
    </row>
    <row r="536" spans="2:2" x14ac:dyDescent="0.25">
      <c r="B536" t="s">
        <v>4654</v>
      </c>
    </row>
    <row r="537" spans="2:2" x14ac:dyDescent="0.25">
      <c r="B537" t="s">
        <v>4656</v>
      </c>
    </row>
    <row r="538" spans="2:2" x14ac:dyDescent="0.25">
      <c r="B538" t="s">
        <v>4658</v>
      </c>
    </row>
    <row r="539" spans="2:2" x14ac:dyDescent="0.25">
      <c r="B539" t="s">
        <v>4661</v>
      </c>
    </row>
    <row r="540" spans="2:2" x14ac:dyDescent="0.25">
      <c r="B540" t="s">
        <v>4663</v>
      </c>
    </row>
    <row r="541" spans="2:2" x14ac:dyDescent="0.25">
      <c r="B541" t="s">
        <v>4665</v>
      </c>
    </row>
    <row r="542" spans="2:2" x14ac:dyDescent="0.25">
      <c r="B542" t="s">
        <v>4647</v>
      </c>
    </row>
    <row r="543" spans="2:2" x14ac:dyDescent="0.25">
      <c r="B543" t="s">
        <v>4670</v>
      </c>
    </row>
    <row r="544" spans="2:2" x14ac:dyDescent="0.25">
      <c r="B544" t="s">
        <v>4605</v>
      </c>
    </row>
    <row r="545" spans="2:2" x14ac:dyDescent="0.25">
      <c r="B545" t="s">
        <v>4673</v>
      </c>
    </row>
    <row r="546" spans="2:2" x14ac:dyDescent="0.25">
      <c r="B546" t="s">
        <v>4676</v>
      </c>
    </row>
    <row r="547" spans="2:2" x14ac:dyDescent="0.25">
      <c r="B547" t="s">
        <v>4678</v>
      </c>
    </row>
    <row r="548" spans="2:2" x14ac:dyDescent="0.25">
      <c r="B548" t="s">
        <v>4681</v>
      </c>
    </row>
    <row r="549" spans="2:2" x14ac:dyDescent="0.25">
      <c r="B549" t="s">
        <v>4573</v>
      </c>
    </row>
    <row r="550" spans="2:2" x14ac:dyDescent="0.25">
      <c r="B550" t="s">
        <v>4684</v>
      </c>
    </row>
    <row r="551" spans="2:2" x14ac:dyDescent="0.25">
      <c r="B551" t="s">
        <v>4687</v>
      </c>
    </row>
    <row r="552" spans="2:2" x14ac:dyDescent="0.25">
      <c r="B552" t="s">
        <v>4690</v>
      </c>
    </row>
    <row r="553" spans="2:2" x14ac:dyDescent="0.25">
      <c r="B553" t="s">
        <v>4693</v>
      </c>
    </row>
    <row r="554" spans="2:2" x14ac:dyDescent="0.25">
      <c r="B554" t="s">
        <v>4696</v>
      </c>
    </row>
    <row r="555" spans="2:2" x14ac:dyDescent="0.25">
      <c r="B555" t="s">
        <v>4697</v>
      </c>
    </row>
    <row r="556" spans="2:2" x14ac:dyDescent="0.25">
      <c r="B556" t="s">
        <v>4700</v>
      </c>
    </row>
    <row r="557" spans="2:2" x14ac:dyDescent="0.25">
      <c r="B557" t="s">
        <v>4703</v>
      </c>
    </row>
    <row r="558" spans="2:2" x14ac:dyDescent="0.25">
      <c r="B558" t="s">
        <v>4602</v>
      </c>
    </row>
    <row r="559" spans="2:2" x14ac:dyDescent="0.25">
      <c r="B559" t="s">
        <v>4707</v>
      </c>
    </row>
    <row r="560" spans="2:2" x14ac:dyDescent="0.25">
      <c r="B560" t="s">
        <v>4710</v>
      </c>
    </row>
    <row r="561" spans="2:2" x14ac:dyDescent="0.25">
      <c r="B561" t="s">
        <v>4713</v>
      </c>
    </row>
    <row r="562" spans="2:2" x14ac:dyDescent="0.25">
      <c r="B562" t="s">
        <v>4642</v>
      </c>
    </row>
    <row r="563" spans="2:2" x14ac:dyDescent="0.25">
      <c r="B563" t="s">
        <v>4717</v>
      </c>
    </row>
    <row r="564" spans="2:2" x14ac:dyDescent="0.25">
      <c r="B564" t="s">
        <v>4719</v>
      </c>
    </row>
    <row r="565" spans="2:2" x14ac:dyDescent="0.25">
      <c r="B565" t="s">
        <v>4721</v>
      </c>
    </row>
    <row r="566" spans="2:2" x14ac:dyDescent="0.25">
      <c r="B566" t="s">
        <v>4724</v>
      </c>
    </row>
    <row r="567" spans="2:2" x14ac:dyDescent="0.25">
      <c r="B567" t="s">
        <v>4727</v>
      </c>
    </row>
    <row r="568" spans="2:2" x14ac:dyDescent="0.25">
      <c r="B568" t="s">
        <v>4730</v>
      </c>
    </row>
    <row r="569" spans="2:2" x14ac:dyDescent="0.25">
      <c r="B569" t="s">
        <v>4733</v>
      </c>
    </row>
    <row r="570" spans="2:2" x14ac:dyDescent="0.25">
      <c r="B570" t="s">
        <v>4735</v>
      </c>
    </row>
    <row r="571" spans="2:2" x14ac:dyDescent="0.25">
      <c r="B571" t="s">
        <v>4737</v>
      </c>
    </row>
    <row r="572" spans="2:2" x14ac:dyDescent="0.25">
      <c r="B572" t="s">
        <v>4740</v>
      </c>
    </row>
    <row r="573" spans="2:2" x14ac:dyDescent="0.25">
      <c r="B573" t="s">
        <v>4598</v>
      </c>
    </row>
    <row r="574" spans="2:2" x14ac:dyDescent="0.25">
      <c r="B574" t="s">
        <v>4743</v>
      </c>
    </row>
    <row r="575" spans="2:2" x14ac:dyDescent="0.25">
      <c r="B575" t="s">
        <v>4746</v>
      </c>
    </row>
    <row r="576" spans="2:2" x14ac:dyDescent="0.25">
      <c r="B576" t="s">
        <v>4749</v>
      </c>
    </row>
    <row r="577" spans="2:2" x14ac:dyDescent="0.25">
      <c r="B577" t="s">
        <v>4752</v>
      </c>
    </row>
    <row r="578" spans="2:2" x14ac:dyDescent="0.25">
      <c r="B578" t="s">
        <v>4755</v>
      </c>
    </row>
    <row r="579" spans="2:2" x14ac:dyDescent="0.25">
      <c r="B579" t="s">
        <v>4758</v>
      </c>
    </row>
    <row r="580" spans="2:2" x14ac:dyDescent="0.25">
      <c r="B580" t="s">
        <v>4761</v>
      </c>
    </row>
    <row r="581" spans="2:2" x14ac:dyDescent="0.25">
      <c r="B581" t="s">
        <v>4762</v>
      </c>
    </row>
    <row r="582" spans="2:2" x14ac:dyDescent="0.25">
      <c r="B582" t="s">
        <v>4764</v>
      </c>
    </row>
    <row r="583" spans="2:2" x14ac:dyDescent="0.25">
      <c r="B583" t="s">
        <v>4767</v>
      </c>
    </row>
    <row r="584" spans="2:2" x14ac:dyDescent="0.25">
      <c r="B584" t="s">
        <v>4770</v>
      </c>
    </row>
    <row r="585" spans="2:2" x14ac:dyDescent="0.25">
      <c r="B585" t="s">
        <v>4773</v>
      </c>
    </row>
    <row r="586" spans="2:2" x14ac:dyDescent="0.25">
      <c r="B586" t="s">
        <v>4776</v>
      </c>
    </row>
    <row r="587" spans="2:2" x14ac:dyDescent="0.25">
      <c r="B587" t="s">
        <v>4779</v>
      </c>
    </row>
    <row r="588" spans="2:2" x14ac:dyDescent="0.25">
      <c r="B588" t="s">
        <v>4782</v>
      </c>
    </row>
    <row r="589" spans="2:2" x14ac:dyDescent="0.25">
      <c r="B589" t="s">
        <v>4785</v>
      </c>
    </row>
    <row r="590" spans="2:2" x14ac:dyDescent="0.25">
      <c r="B590" t="s">
        <v>4788</v>
      </c>
    </row>
    <row r="591" spans="2:2" x14ac:dyDescent="0.25">
      <c r="B591" t="s">
        <v>4791</v>
      </c>
    </row>
    <row r="592" spans="2:2" x14ac:dyDescent="0.25">
      <c r="B592" t="s">
        <v>4794</v>
      </c>
    </row>
    <row r="593" spans="2:2" x14ac:dyDescent="0.25">
      <c r="B593" t="s">
        <v>4797</v>
      </c>
    </row>
    <row r="594" spans="2:2" x14ac:dyDescent="0.25">
      <c r="B594" t="s">
        <v>4800</v>
      </c>
    </row>
    <row r="595" spans="2:2" x14ac:dyDescent="0.25">
      <c r="B595" t="s">
        <v>4802</v>
      </c>
    </row>
    <row r="596" spans="2:2" x14ac:dyDescent="0.25">
      <c r="B596" t="s">
        <v>4805</v>
      </c>
    </row>
    <row r="597" spans="2:2" x14ac:dyDescent="0.25">
      <c r="B597" t="s">
        <v>4806</v>
      </c>
    </row>
    <row r="598" spans="2:2" x14ac:dyDescent="0.25">
      <c r="B598" t="s">
        <v>4808</v>
      </c>
    </row>
    <row r="599" spans="2:2" x14ac:dyDescent="0.25">
      <c r="B599" t="s">
        <v>4810</v>
      </c>
    </row>
    <row r="600" spans="2:2" x14ac:dyDescent="0.25">
      <c r="B600" t="s">
        <v>4677</v>
      </c>
    </row>
    <row r="601" spans="2:2" x14ac:dyDescent="0.25">
      <c r="B601" t="s">
        <v>4811</v>
      </c>
    </row>
    <row r="602" spans="2:2" x14ac:dyDescent="0.25">
      <c r="B602" t="s">
        <v>4813</v>
      </c>
    </row>
    <row r="603" spans="2:2" x14ac:dyDescent="0.25">
      <c r="B603" t="s">
        <v>4765</v>
      </c>
    </row>
    <row r="604" spans="2:2" x14ac:dyDescent="0.25">
      <c r="B604" t="s">
        <v>4817</v>
      </c>
    </row>
    <row r="605" spans="2:2" x14ac:dyDescent="0.25">
      <c r="B605" t="s">
        <v>4820</v>
      </c>
    </row>
    <row r="606" spans="2:2" x14ac:dyDescent="0.25">
      <c r="B606" t="s">
        <v>4823</v>
      </c>
    </row>
    <row r="607" spans="2:2" x14ac:dyDescent="0.25">
      <c r="B607" t="s">
        <v>4825</v>
      </c>
    </row>
    <row r="608" spans="2:2" x14ac:dyDescent="0.25">
      <c r="B608" t="s">
        <v>4828</v>
      </c>
    </row>
    <row r="609" spans="2:2" x14ac:dyDescent="0.25">
      <c r="B609" t="s">
        <v>4830</v>
      </c>
    </row>
    <row r="610" spans="2:2" x14ac:dyDescent="0.25">
      <c r="B610" t="s">
        <v>4832</v>
      </c>
    </row>
    <row r="611" spans="2:2" x14ac:dyDescent="0.25">
      <c r="B611" t="s">
        <v>4834</v>
      </c>
    </row>
    <row r="612" spans="2:2" x14ac:dyDescent="0.25">
      <c r="B612" t="s">
        <v>4814</v>
      </c>
    </row>
    <row r="613" spans="2:2" x14ac:dyDescent="0.25">
      <c r="B613" t="s">
        <v>4839</v>
      </c>
    </row>
    <row r="614" spans="2:2" x14ac:dyDescent="0.25">
      <c r="B614" t="s">
        <v>4842</v>
      </c>
    </row>
    <row r="615" spans="2:2" x14ac:dyDescent="0.25">
      <c r="B615" t="s">
        <v>4567</v>
      </c>
    </row>
    <row r="616" spans="2:2" x14ac:dyDescent="0.25">
      <c r="B616" t="s">
        <v>4846</v>
      </c>
    </row>
    <row r="617" spans="2:2" x14ac:dyDescent="0.25">
      <c r="B617" t="s">
        <v>4847</v>
      </c>
    </row>
    <row r="618" spans="2:2" x14ac:dyDescent="0.25">
      <c r="B618" t="s">
        <v>4850</v>
      </c>
    </row>
    <row r="619" spans="2:2" x14ac:dyDescent="0.25">
      <c r="B619" t="s">
        <v>4852</v>
      </c>
    </row>
    <row r="620" spans="2:2" x14ac:dyDescent="0.25">
      <c r="B620" t="s">
        <v>4609</v>
      </c>
    </row>
    <row r="621" spans="2:2" x14ac:dyDescent="0.25">
      <c r="B621" t="s">
        <v>4856</v>
      </c>
    </row>
    <row r="622" spans="2:2" x14ac:dyDescent="0.25">
      <c r="B622" t="s">
        <v>4859</v>
      </c>
    </row>
    <row r="623" spans="2:2" x14ac:dyDescent="0.25">
      <c r="B623" t="s">
        <v>4862</v>
      </c>
    </row>
    <row r="624" spans="2:2" x14ac:dyDescent="0.25">
      <c r="B624" t="s">
        <v>4864</v>
      </c>
    </row>
    <row r="625" spans="2:2" x14ac:dyDescent="0.25">
      <c r="B625" t="s">
        <v>4867</v>
      </c>
    </row>
    <row r="626" spans="2:2" x14ac:dyDescent="0.25">
      <c r="B626" t="s">
        <v>4868</v>
      </c>
    </row>
    <row r="627" spans="2:2" x14ac:dyDescent="0.25">
      <c r="B627" t="s">
        <v>4584</v>
      </c>
    </row>
    <row r="628" spans="2:2" x14ac:dyDescent="0.25">
      <c r="B628" t="s">
        <v>4872</v>
      </c>
    </row>
    <row r="629" spans="2:2" x14ac:dyDescent="0.25">
      <c r="B629" t="s">
        <v>4875</v>
      </c>
    </row>
    <row r="630" spans="2:2" x14ac:dyDescent="0.25">
      <c r="B630" t="s">
        <v>4878</v>
      </c>
    </row>
    <row r="631" spans="2:2" x14ac:dyDescent="0.25">
      <c r="B631" t="s">
        <v>4880</v>
      </c>
    </row>
    <row r="632" spans="2:2" x14ac:dyDescent="0.25">
      <c r="B632" t="s">
        <v>4882</v>
      </c>
    </row>
    <row r="633" spans="2:2" x14ac:dyDescent="0.25">
      <c r="B633" t="s">
        <v>4883</v>
      </c>
    </row>
    <row r="634" spans="2:2" x14ac:dyDescent="0.25">
      <c r="B634" t="s">
        <v>4885</v>
      </c>
    </row>
    <row r="635" spans="2:2" x14ac:dyDescent="0.25">
      <c r="B635" t="s">
        <v>4887</v>
      </c>
    </row>
    <row r="636" spans="2:2" x14ac:dyDescent="0.25">
      <c r="B636" t="s">
        <v>4890</v>
      </c>
    </row>
    <row r="637" spans="2:2" x14ac:dyDescent="0.25">
      <c r="B637" t="s">
        <v>4893</v>
      </c>
    </row>
    <row r="638" spans="2:2" x14ac:dyDescent="0.25">
      <c r="B638" t="s">
        <v>4895</v>
      </c>
    </row>
    <row r="639" spans="2:2" x14ac:dyDescent="0.25">
      <c r="B639" t="s">
        <v>4898</v>
      </c>
    </row>
    <row r="640" spans="2:2" x14ac:dyDescent="0.25">
      <c r="B640" t="s">
        <v>4901</v>
      </c>
    </row>
    <row r="641" spans="2:2" x14ac:dyDescent="0.25">
      <c r="B641" t="s">
        <v>4904</v>
      </c>
    </row>
    <row r="642" spans="2:2" x14ac:dyDescent="0.25">
      <c r="B642" t="s">
        <v>4907</v>
      </c>
    </row>
    <row r="643" spans="2:2" x14ac:dyDescent="0.25">
      <c r="B643" t="s">
        <v>4609</v>
      </c>
    </row>
    <row r="644" spans="2:2" x14ac:dyDescent="0.25">
      <c r="B644" t="s">
        <v>4909</v>
      </c>
    </row>
    <row r="645" spans="2:2" x14ac:dyDescent="0.25">
      <c r="B645" t="s">
        <v>4911</v>
      </c>
    </row>
    <row r="646" spans="2:2" x14ac:dyDescent="0.25">
      <c r="B646" t="s">
        <v>4913</v>
      </c>
    </row>
    <row r="647" spans="2:2" x14ac:dyDescent="0.25">
      <c r="B647" t="s">
        <v>4916</v>
      </c>
    </row>
    <row r="648" spans="2:2" x14ac:dyDescent="0.25">
      <c r="B648" t="s">
        <v>4918</v>
      </c>
    </row>
    <row r="649" spans="2:2" x14ac:dyDescent="0.25">
      <c r="B649" t="s">
        <v>4758</v>
      </c>
    </row>
    <row r="650" spans="2:2" x14ac:dyDescent="0.25">
      <c r="B650" t="s">
        <v>4921</v>
      </c>
    </row>
    <row r="651" spans="2:2" x14ac:dyDescent="0.25">
      <c r="B651" t="s">
        <v>4924</v>
      </c>
    </row>
    <row r="652" spans="2:2" x14ac:dyDescent="0.25">
      <c r="B652" t="s">
        <v>4823</v>
      </c>
    </row>
    <row r="653" spans="2:2" x14ac:dyDescent="0.25">
      <c r="B653" t="s">
        <v>4928</v>
      </c>
    </row>
    <row r="654" spans="2:2" x14ac:dyDescent="0.25">
      <c r="B654" t="s">
        <v>4931</v>
      </c>
    </row>
    <row r="655" spans="2:2" x14ac:dyDescent="0.25">
      <c r="B655" t="s">
        <v>4934</v>
      </c>
    </row>
    <row r="656" spans="2:2" x14ac:dyDescent="0.25">
      <c r="B656" t="s">
        <v>4937</v>
      </c>
    </row>
    <row r="657" spans="2:2" x14ac:dyDescent="0.25">
      <c r="B657" t="s">
        <v>4939</v>
      </c>
    </row>
    <row r="658" spans="2:2" x14ac:dyDescent="0.25">
      <c r="B658" t="s">
        <v>4942</v>
      </c>
    </row>
    <row r="659" spans="2:2" x14ac:dyDescent="0.25">
      <c r="B659" t="s">
        <v>4945</v>
      </c>
    </row>
    <row r="660" spans="2:2" x14ac:dyDescent="0.25">
      <c r="B660" t="s">
        <v>4947</v>
      </c>
    </row>
    <row r="661" spans="2:2" x14ac:dyDescent="0.25">
      <c r="B661" t="s">
        <v>4950</v>
      </c>
    </row>
    <row r="662" spans="2:2" x14ac:dyDescent="0.25">
      <c r="B662" t="s">
        <v>4951</v>
      </c>
    </row>
    <row r="663" spans="2:2" x14ac:dyDescent="0.25">
      <c r="B663" t="s">
        <v>4953</v>
      </c>
    </row>
    <row r="664" spans="2:2" x14ac:dyDescent="0.25">
      <c r="B664" t="s">
        <v>4956</v>
      </c>
    </row>
    <row r="665" spans="2:2" x14ac:dyDescent="0.25">
      <c r="B665" t="s">
        <v>4959</v>
      </c>
    </row>
    <row r="666" spans="2:2" x14ac:dyDescent="0.25">
      <c r="B666" t="s">
        <v>4962</v>
      </c>
    </row>
    <row r="667" spans="2:2" x14ac:dyDescent="0.25">
      <c r="B667" t="s">
        <v>4965</v>
      </c>
    </row>
    <row r="668" spans="2:2" x14ac:dyDescent="0.25">
      <c r="B668" t="s">
        <v>4967</v>
      </c>
    </row>
    <row r="669" spans="2:2" x14ac:dyDescent="0.25">
      <c r="B669" t="s">
        <v>4969</v>
      </c>
    </row>
    <row r="670" spans="2:2" x14ac:dyDescent="0.25">
      <c r="B670" t="s">
        <v>4971</v>
      </c>
    </row>
    <row r="671" spans="2:2" x14ac:dyDescent="0.25">
      <c r="B671" t="s">
        <v>4973</v>
      </c>
    </row>
    <row r="672" spans="2:2" x14ac:dyDescent="0.25">
      <c r="B672" t="s">
        <v>4976</v>
      </c>
    </row>
    <row r="673" spans="2:2" x14ac:dyDescent="0.25">
      <c r="B673" t="s">
        <v>4979</v>
      </c>
    </row>
    <row r="674" spans="2:2" x14ac:dyDescent="0.25">
      <c r="B674" t="s">
        <v>4981</v>
      </c>
    </row>
    <row r="675" spans="2:2" x14ac:dyDescent="0.25">
      <c r="B675" t="s">
        <v>4982</v>
      </c>
    </row>
    <row r="676" spans="2:2" x14ac:dyDescent="0.25">
      <c r="B676" t="s">
        <v>4984</v>
      </c>
    </row>
    <row r="677" spans="2:2" x14ac:dyDescent="0.25">
      <c r="B677" t="s">
        <v>4680</v>
      </c>
    </row>
    <row r="678" spans="2:2" x14ac:dyDescent="0.25">
      <c r="B678" t="s">
        <v>4989</v>
      </c>
    </row>
    <row r="679" spans="2:2" x14ac:dyDescent="0.25">
      <c r="B679" t="s">
        <v>4992</v>
      </c>
    </row>
    <row r="680" spans="2:2" x14ac:dyDescent="0.25">
      <c r="B680" t="s">
        <v>4995</v>
      </c>
    </row>
    <row r="681" spans="2:2" x14ac:dyDescent="0.25">
      <c r="B681" t="s">
        <v>4996</v>
      </c>
    </row>
    <row r="682" spans="2:2" x14ac:dyDescent="0.25">
      <c r="B682" t="s">
        <v>4997</v>
      </c>
    </row>
    <row r="683" spans="2:2" x14ac:dyDescent="0.25">
      <c r="B683" t="s">
        <v>5000</v>
      </c>
    </row>
    <row r="684" spans="2:2" x14ac:dyDescent="0.25">
      <c r="B684" t="s">
        <v>5003</v>
      </c>
    </row>
    <row r="685" spans="2:2" x14ac:dyDescent="0.25">
      <c r="B685" t="s">
        <v>5005</v>
      </c>
    </row>
    <row r="686" spans="2:2" x14ac:dyDescent="0.25">
      <c r="B686" t="s">
        <v>5007</v>
      </c>
    </row>
    <row r="687" spans="2:2" x14ac:dyDescent="0.25">
      <c r="B687" t="s">
        <v>5010</v>
      </c>
    </row>
    <row r="688" spans="2:2" x14ac:dyDescent="0.25">
      <c r="B688" t="s">
        <v>4977</v>
      </c>
    </row>
    <row r="689" spans="2:2" x14ac:dyDescent="0.25">
      <c r="B689" t="s">
        <v>5014</v>
      </c>
    </row>
    <row r="690" spans="2:2" x14ac:dyDescent="0.25">
      <c r="B690" t="s">
        <v>5015</v>
      </c>
    </row>
    <row r="691" spans="2:2" x14ac:dyDescent="0.25">
      <c r="B691" t="s">
        <v>4600</v>
      </c>
    </row>
    <row r="692" spans="2:2" x14ac:dyDescent="0.25">
      <c r="B692" t="s">
        <v>4653</v>
      </c>
    </row>
    <row r="693" spans="2:2" x14ac:dyDescent="0.25">
      <c r="B693" t="s">
        <v>4567</v>
      </c>
    </row>
    <row r="694" spans="2:2" x14ac:dyDescent="0.25">
      <c r="B694" t="s">
        <v>5020</v>
      </c>
    </row>
    <row r="695" spans="2:2" x14ac:dyDescent="0.25">
      <c r="B695" t="s">
        <v>5023</v>
      </c>
    </row>
    <row r="696" spans="2:2" x14ac:dyDescent="0.25">
      <c r="B696" t="s">
        <v>5025</v>
      </c>
    </row>
    <row r="697" spans="2:2" x14ac:dyDescent="0.25">
      <c r="B697" t="s">
        <v>5028</v>
      </c>
    </row>
    <row r="698" spans="2:2" x14ac:dyDescent="0.25">
      <c r="B698" t="s">
        <v>5031</v>
      </c>
    </row>
    <row r="699" spans="2:2" x14ac:dyDescent="0.25">
      <c r="B699" t="s">
        <v>5034</v>
      </c>
    </row>
    <row r="700" spans="2:2" x14ac:dyDescent="0.25">
      <c r="B700" t="s">
        <v>5037</v>
      </c>
    </row>
    <row r="701" spans="2:2" x14ac:dyDescent="0.25">
      <c r="B701" t="s">
        <v>5040</v>
      </c>
    </row>
    <row r="702" spans="2:2" x14ac:dyDescent="0.25">
      <c r="B702" t="s">
        <v>5043</v>
      </c>
    </row>
    <row r="703" spans="2:2" x14ac:dyDescent="0.25">
      <c r="B703" t="s">
        <v>5045</v>
      </c>
    </row>
    <row r="704" spans="2:2" x14ac:dyDescent="0.25">
      <c r="B704" t="s">
        <v>4635</v>
      </c>
    </row>
    <row r="705" spans="2:2" x14ac:dyDescent="0.25">
      <c r="B705" t="s">
        <v>5030</v>
      </c>
    </row>
    <row r="706" spans="2:2" x14ac:dyDescent="0.25">
      <c r="B706" t="s">
        <v>5051</v>
      </c>
    </row>
    <row r="707" spans="2:2" x14ac:dyDescent="0.25">
      <c r="B707" t="s">
        <v>5054</v>
      </c>
    </row>
    <row r="708" spans="2:2" x14ac:dyDescent="0.25">
      <c r="B708" t="s">
        <v>5057</v>
      </c>
    </row>
    <row r="709" spans="2:2" x14ac:dyDescent="0.25">
      <c r="B709" t="s">
        <v>5060</v>
      </c>
    </row>
    <row r="710" spans="2:2" x14ac:dyDescent="0.25">
      <c r="B710" t="s">
        <v>5063</v>
      </c>
    </row>
    <row r="711" spans="2:2" x14ac:dyDescent="0.25">
      <c r="B711" t="s">
        <v>5066</v>
      </c>
    </row>
    <row r="712" spans="2:2" x14ac:dyDescent="0.25">
      <c r="B712" t="s">
        <v>4860</v>
      </c>
    </row>
    <row r="713" spans="2:2" x14ac:dyDescent="0.25">
      <c r="B713" t="s">
        <v>5069</v>
      </c>
    </row>
    <row r="714" spans="2:2" x14ac:dyDescent="0.25">
      <c r="B714" t="s">
        <v>4720</v>
      </c>
    </row>
    <row r="715" spans="2:2" x14ac:dyDescent="0.25">
      <c r="B715" t="s">
        <v>4592</v>
      </c>
    </row>
    <row r="716" spans="2:2" x14ac:dyDescent="0.25">
      <c r="B716" t="s">
        <v>5073</v>
      </c>
    </row>
    <row r="717" spans="2:2" x14ac:dyDescent="0.25">
      <c r="B717" t="s">
        <v>5075</v>
      </c>
    </row>
    <row r="718" spans="2:2" x14ac:dyDescent="0.25">
      <c r="B718" t="s">
        <v>5078</v>
      </c>
    </row>
    <row r="719" spans="2:2" x14ac:dyDescent="0.25">
      <c r="B719" t="s">
        <v>5081</v>
      </c>
    </row>
    <row r="720" spans="2:2" x14ac:dyDescent="0.25">
      <c r="B720" t="s">
        <v>5082</v>
      </c>
    </row>
    <row r="721" spans="2:2" x14ac:dyDescent="0.25">
      <c r="B721" t="s">
        <v>5085</v>
      </c>
    </row>
    <row r="722" spans="2:2" x14ac:dyDescent="0.25">
      <c r="B722" t="s">
        <v>5087</v>
      </c>
    </row>
    <row r="723" spans="2:2" x14ac:dyDescent="0.25">
      <c r="B723" t="s">
        <v>5090</v>
      </c>
    </row>
    <row r="724" spans="2:2" x14ac:dyDescent="0.25">
      <c r="B724" t="s">
        <v>4760</v>
      </c>
    </row>
    <row r="725" spans="2:2" x14ac:dyDescent="0.25">
      <c r="B725" t="s">
        <v>5095</v>
      </c>
    </row>
    <row r="726" spans="2:2" x14ac:dyDescent="0.25">
      <c r="B726" t="s">
        <v>5096</v>
      </c>
    </row>
    <row r="727" spans="2:2" x14ac:dyDescent="0.25">
      <c r="B727" t="s">
        <v>5099</v>
      </c>
    </row>
    <row r="728" spans="2:2" x14ac:dyDescent="0.25">
      <c r="B728" t="s">
        <v>5102</v>
      </c>
    </row>
    <row r="729" spans="2:2" x14ac:dyDescent="0.25">
      <c r="B729" t="s">
        <v>5103</v>
      </c>
    </row>
    <row r="730" spans="2:2" x14ac:dyDescent="0.25">
      <c r="B730" t="s">
        <v>4684</v>
      </c>
    </row>
    <row r="731" spans="2:2" x14ac:dyDescent="0.25">
      <c r="B731" t="s">
        <v>5108</v>
      </c>
    </row>
    <row r="732" spans="2:2" x14ac:dyDescent="0.25">
      <c r="B732" t="s">
        <v>4594</v>
      </c>
    </row>
    <row r="733" spans="2:2" x14ac:dyDescent="0.25">
      <c r="B733" t="s">
        <v>5112</v>
      </c>
    </row>
    <row r="734" spans="2:2" x14ac:dyDescent="0.25">
      <c r="B734" t="s">
        <v>4595</v>
      </c>
    </row>
    <row r="735" spans="2:2" x14ac:dyDescent="0.25">
      <c r="B735" t="s">
        <v>5116</v>
      </c>
    </row>
    <row r="736" spans="2:2" x14ac:dyDescent="0.25">
      <c r="B736" t="s">
        <v>5117</v>
      </c>
    </row>
    <row r="737" spans="2:2" x14ac:dyDescent="0.25">
      <c r="B737" t="s">
        <v>5119</v>
      </c>
    </row>
    <row r="738" spans="2:2" x14ac:dyDescent="0.25">
      <c r="B738" t="s">
        <v>4934</v>
      </c>
    </row>
    <row r="739" spans="2:2" x14ac:dyDescent="0.25">
      <c r="B739" t="s">
        <v>5123</v>
      </c>
    </row>
    <row r="740" spans="2:2" x14ac:dyDescent="0.25">
      <c r="B740" t="s">
        <v>5125</v>
      </c>
    </row>
    <row r="741" spans="2:2" x14ac:dyDescent="0.25">
      <c r="B741" t="s">
        <v>5128</v>
      </c>
    </row>
    <row r="742" spans="2:2" x14ac:dyDescent="0.25">
      <c r="B742" t="s">
        <v>4927</v>
      </c>
    </row>
    <row r="743" spans="2:2" x14ac:dyDescent="0.25">
      <c r="B743" t="s">
        <v>5131</v>
      </c>
    </row>
    <row r="744" spans="2:2" x14ac:dyDescent="0.25">
      <c r="B744" t="s">
        <v>4880</v>
      </c>
    </row>
    <row r="745" spans="2:2" x14ac:dyDescent="0.25">
      <c r="B745" t="s">
        <v>5134</v>
      </c>
    </row>
    <row r="746" spans="2:2" x14ac:dyDescent="0.25">
      <c r="B746" t="s">
        <v>5137</v>
      </c>
    </row>
    <row r="747" spans="2:2" x14ac:dyDescent="0.25">
      <c r="B747" t="s">
        <v>5139</v>
      </c>
    </row>
    <row r="748" spans="2:2" x14ac:dyDescent="0.25">
      <c r="B748" t="s">
        <v>5141</v>
      </c>
    </row>
    <row r="749" spans="2:2" x14ac:dyDescent="0.25">
      <c r="B749" t="s">
        <v>5144</v>
      </c>
    </row>
    <row r="750" spans="2:2" x14ac:dyDescent="0.25">
      <c r="B750" t="s">
        <v>5145</v>
      </c>
    </row>
    <row r="751" spans="2:2" x14ac:dyDescent="0.25">
      <c r="B751" t="s">
        <v>5148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1"/>
  <sheetViews>
    <sheetView topLeftCell="A38" workbookViewId="0">
      <selection activeCell="A52" sqref="A52"/>
    </sheetView>
  </sheetViews>
  <sheetFormatPr defaultRowHeight="15" x14ac:dyDescent="0.25"/>
  <cols>
    <col min="1" max="1" width="30.140625" bestFit="1" customWidth="1"/>
    <col min="3" max="3" width="10.85546875" bestFit="1" customWidth="1"/>
    <col min="4" max="4" width="10.85546875" customWidth="1"/>
    <col min="6" max="6" width="11.28515625" bestFit="1" customWidth="1"/>
    <col min="7" max="7" width="19.42578125" bestFit="1" customWidth="1"/>
    <col min="11" max="12" width="10.85546875" customWidth="1"/>
  </cols>
  <sheetData>
    <row r="1" spans="1:12" x14ac:dyDescent="0.25">
      <c r="A1" t="s">
        <v>3605</v>
      </c>
      <c r="B1">
        <v>1</v>
      </c>
      <c r="C1">
        <v>2</v>
      </c>
      <c r="D1">
        <v>3</v>
      </c>
      <c r="F1" t="s">
        <v>5184</v>
      </c>
      <c r="G1">
        <v>2</v>
      </c>
      <c r="K1">
        <v>3</v>
      </c>
      <c r="L1" t="s">
        <v>5185</v>
      </c>
    </row>
    <row r="2" spans="1:12" x14ac:dyDescent="0.25">
      <c r="A2" t="s">
        <v>3503</v>
      </c>
      <c r="B2" t="str">
        <f>LEFT(A2,FIND(",",A2)-1)</f>
        <v>Crime</v>
      </c>
      <c r="C2" t="str">
        <f t="shared" ref="C2:C65" si="0">IF(F2=0, G2,
 IF(F2=1, LEFT(G2,FIND(",",G2)-1), "Error"))</f>
        <v xml:space="preserve">Drama </v>
      </c>
      <c r="D2" t="str">
        <f t="shared" ref="D2:D65" si="1">IF(L2=TRUE, "",
 IF(L2=FALSE, K2, ""))</f>
        <v/>
      </c>
      <c r="F2">
        <f t="shared" ref="F2:F65" si="2">IF(ISNUMBER(SEARCH(",",G2)),1,0)</f>
        <v>0</v>
      </c>
      <c r="G2" t="s">
        <v>3508</v>
      </c>
      <c r="H2" t="str">
        <f t="shared" ref="H2:H65" si="3">SUBSTITUTE(A2,B2,"")</f>
        <v xml:space="preserve">, Drama </v>
      </c>
      <c r="I2" t="str">
        <f t="shared" ref="I2:I65" si="4">RIGHT(H2,LEN(H2)-2)</f>
        <v xml:space="preserve">Drama </v>
      </c>
      <c r="J2" t="str">
        <f>SUBSTITUTE(I2,C2,"")</f>
        <v/>
      </c>
      <c r="K2" t="e">
        <f t="shared" ref="K2:K65" si="5">RIGHT(J2,LEN(J2)-2)</f>
        <v>#VALUE!</v>
      </c>
      <c r="L2" t="b">
        <f>IF(ISERROR(K2),ERROR.TYPE(K2)=3)</f>
        <v>1</v>
      </c>
    </row>
    <row r="3" spans="1:12" x14ac:dyDescent="0.25">
      <c r="A3" t="s">
        <v>3503</v>
      </c>
      <c r="B3" t="str">
        <f t="shared" ref="B3:B66" si="6">LEFT(A3,FIND(",",A3)-1)</f>
        <v>Crime</v>
      </c>
      <c r="C3" t="str">
        <f t="shared" si="0"/>
        <v xml:space="preserve">Drama </v>
      </c>
      <c r="D3" t="str">
        <f t="shared" si="1"/>
        <v/>
      </c>
      <c r="F3">
        <f t="shared" si="2"/>
        <v>0</v>
      </c>
      <c r="G3" t="s">
        <v>3508</v>
      </c>
      <c r="H3" t="str">
        <f t="shared" si="3"/>
        <v xml:space="preserve">, Drama </v>
      </c>
      <c r="I3" t="str">
        <f t="shared" si="4"/>
        <v xml:space="preserve">Drama </v>
      </c>
      <c r="J3" t="str">
        <f>SUBSTITUTE(I3,C3,"")</f>
        <v/>
      </c>
      <c r="K3" t="e">
        <f t="shared" si="5"/>
        <v>#VALUE!</v>
      </c>
      <c r="L3" t="b">
        <f t="shared" ref="L3:L66" si="7">IF(ISERROR(K3),ERROR.TYPE(K3)=3)</f>
        <v>1</v>
      </c>
    </row>
    <row r="4" spans="1:12" x14ac:dyDescent="0.25">
      <c r="A4" t="s">
        <v>3503</v>
      </c>
      <c r="B4" t="str">
        <f t="shared" si="6"/>
        <v>Crime</v>
      </c>
      <c r="C4" t="str">
        <f t="shared" si="0"/>
        <v xml:space="preserve">Drama </v>
      </c>
      <c r="D4" t="str">
        <f t="shared" si="1"/>
        <v/>
      </c>
      <c r="F4">
        <f t="shared" si="2"/>
        <v>0</v>
      </c>
      <c r="G4" t="s">
        <v>3508</v>
      </c>
      <c r="H4" t="str">
        <f t="shared" si="3"/>
        <v xml:space="preserve">, Drama </v>
      </c>
      <c r="I4" t="str">
        <f t="shared" si="4"/>
        <v xml:space="preserve">Drama </v>
      </c>
      <c r="J4" t="str">
        <f>SUBSTITUTE(I4,C4,"")</f>
        <v/>
      </c>
      <c r="K4" t="e">
        <f t="shared" si="5"/>
        <v>#VALUE!</v>
      </c>
      <c r="L4" t="b">
        <f t="shared" si="7"/>
        <v>1</v>
      </c>
    </row>
    <row r="5" spans="1:12" x14ac:dyDescent="0.25">
      <c r="A5" t="s">
        <v>3504</v>
      </c>
      <c r="B5" t="str">
        <f t="shared" si="6"/>
        <v>Action</v>
      </c>
      <c r="C5" t="str">
        <f t="shared" si="0"/>
        <v>Crime</v>
      </c>
      <c r="D5" t="str">
        <f t="shared" si="1"/>
        <v xml:space="preserve">Drama </v>
      </c>
      <c r="F5">
        <f t="shared" si="2"/>
        <v>1</v>
      </c>
      <c r="G5" t="s">
        <v>3503</v>
      </c>
      <c r="H5" t="str">
        <f t="shared" si="3"/>
        <v xml:space="preserve">, Crime, Drama </v>
      </c>
      <c r="I5" t="str">
        <f t="shared" si="4"/>
        <v xml:space="preserve">Crime, Drama </v>
      </c>
      <c r="J5" t="str">
        <f>SUBSTITUTE(I5,C5,"")</f>
        <v xml:space="preserve">, Drama </v>
      </c>
      <c r="K5" t="str">
        <f t="shared" si="5"/>
        <v xml:space="preserve">Drama </v>
      </c>
      <c r="L5" t="b">
        <f t="shared" si="7"/>
        <v>0</v>
      </c>
    </row>
    <row r="6" spans="1:12" x14ac:dyDescent="0.25">
      <c r="A6" t="s">
        <v>3505</v>
      </c>
      <c r="B6" t="str">
        <f t="shared" si="6"/>
        <v>Biography</v>
      </c>
      <c r="C6" t="str">
        <f t="shared" si="0"/>
        <v>Drama</v>
      </c>
      <c r="D6" t="str">
        <f t="shared" si="1"/>
        <v xml:space="preserve">History </v>
      </c>
      <c r="F6">
        <f t="shared" si="2"/>
        <v>1</v>
      </c>
      <c r="G6" t="s">
        <v>5160</v>
      </c>
      <c r="H6" t="str">
        <f t="shared" si="3"/>
        <v xml:space="preserve">, Drama, History </v>
      </c>
      <c r="I6" t="str">
        <f t="shared" si="4"/>
        <v xml:space="preserve">Drama, History </v>
      </c>
      <c r="J6" t="str">
        <f t="shared" ref="J6:J69" si="8">SUBSTITUTE(I6,C6,"")</f>
        <v xml:space="preserve">, History </v>
      </c>
      <c r="K6" t="str">
        <f t="shared" si="5"/>
        <v xml:space="preserve">History </v>
      </c>
      <c r="L6" t="b">
        <f t="shared" si="7"/>
        <v>0</v>
      </c>
    </row>
    <row r="7" spans="1:12" x14ac:dyDescent="0.25">
      <c r="A7" t="s">
        <v>3503</v>
      </c>
      <c r="B7" t="str">
        <f t="shared" si="6"/>
        <v>Crime</v>
      </c>
      <c r="C7" t="str">
        <f t="shared" si="0"/>
        <v xml:space="preserve">Drama </v>
      </c>
      <c r="D7" t="str">
        <f t="shared" si="1"/>
        <v/>
      </c>
      <c r="F7">
        <f t="shared" si="2"/>
        <v>0</v>
      </c>
      <c r="G7" t="s">
        <v>3508</v>
      </c>
      <c r="H7" t="str">
        <f t="shared" si="3"/>
        <v xml:space="preserve">, Drama </v>
      </c>
      <c r="I7" t="str">
        <f t="shared" si="4"/>
        <v xml:space="preserve">Drama </v>
      </c>
      <c r="J7" t="str">
        <f t="shared" si="8"/>
        <v/>
      </c>
      <c r="K7" t="e">
        <f t="shared" si="5"/>
        <v>#VALUE!</v>
      </c>
      <c r="L7" t="b">
        <f t="shared" si="7"/>
        <v>1</v>
      </c>
    </row>
    <row r="8" spans="1:12" x14ac:dyDescent="0.25">
      <c r="A8" t="s">
        <v>3503</v>
      </c>
      <c r="B8" t="str">
        <f t="shared" si="6"/>
        <v>Crime</v>
      </c>
      <c r="C8" t="str">
        <f t="shared" si="0"/>
        <v xml:space="preserve">Drama </v>
      </c>
      <c r="D8" t="str">
        <f t="shared" si="1"/>
        <v/>
      </c>
      <c r="F8">
        <f t="shared" si="2"/>
        <v>0</v>
      </c>
      <c r="G8" t="s">
        <v>3508</v>
      </c>
      <c r="H8" t="str">
        <f t="shared" si="3"/>
        <v xml:space="preserve">, Drama </v>
      </c>
      <c r="I8" t="str">
        <f t="shared" si="4"/>
        <v xml:space="preserve">Drama </v>
      </c>
      <c r="J8" t="str">
        <f t="shared" si="8"/>
        <v/>
      </c>
      <c r="K8" t="e">
        <f t="shared" si="5"/>
        <v>#VALUE!</v>
      </c>
      <c r="L8" t="b">
        <f t="shared" si="7"/>
        <v>1</v>
      </c>
    </row>
    <row r="9" spans="1:12" x14ac:dyDescent="0.25">
      <c r="A9" t="s">
        <v>3506</v>
      </c>
      <c r="B9" t="str">
        <f t="shared" si="6"/>
        <v>Adventure</v>
      </c>
      <c r="C9" t="str">
        <f t="shared" si="0"/>
        <v>Drama</v>
      </c>
      <c r="D9" t="str">
        <f t="shared" si="1"/>
        <v xml:space="preserve">Fantasy </v>
      </c>
      <c r="F9">
        <f t="shared" si="2"/>
        <v>1</v>
      </c>
      <c r="G9" t="s">
        <v>3575</v>
      </c>
      <c r="H9" t="str">
        <f t="shared" si="3"/>
        <v xml:space="preserve">, Drama, Fantasy </v>
      </c>
      <c r="I9" t="str">
        <f t="shared" si="4"/>
        <v xml:space="preserve">Drama, Fantasy </v>
      </c>
      <c r="J9" t="str">
        <f t="shared" si="8"/>
        <v xml:space="preserve">, Fantasy </v>
      </c>
      <c r="K9" t="str">
        <f t="shared" si="5"/>
        <v xml:space="preserve">Fantasy </v>
      </c>
      <c r="L9" t="b">
        <f t="shared" si="7"/>
        <v>0</v>
      </c>
    </row>
    <row r="10" spans="1:12" x14ac:dyDescent="0.25">
      <c r="A10" t="s">
        <v>3507</v>
      </c>
      <c r="B10" t="s">
        <v>3507</v>
      </c>
      <c r="C10">
        <f t="shared" si="0"/>
        <v>0</v>
      </c>
      <c r="D10" t="str">
        <f t="shared" si="1"/>
        <v/>
      </c>
      <c r="F10">
        <f t="shared" si="2"/>
        <v>0</v>
      </c>
      <c r="H10" t="str">
        <f t="shared" si="3"/>
        <v/>
      </c>
      <c r="I10" t="e">
        <f t="shared" si="4"/>
        <v>#VALUE!</v>
      </c>
      <c r="J10" t="e">
        <f t="shared" si="8"/>
        <v>#VALUE!</v>
      </c>
      <c r="K10" t="e">
        <f t="shared" si="5"/>
        <v>#VALUE!</v>
      </c>
      <c r="L10" t="b">
        <f t="shared" si="7"/>
        <v>1</v>
      </c>
    </row>
    <row r="11" spans="1:12" x14ac:dyDescent="0.25">
      <c r="A11" t="s">
        <v>3508</v>
      </c>
      <c r="B11" t="s">
        <v>3508</v>
      </c>
      <c r="C11">
        <f t="shared" si="0"/>
        <v>0</v>
      </c>
      <c r="D11" t="str">
        <f t="shared" si="1"/>
        <v/>
      </c>
      <c r="F11">
        <f t="shared" si="2"/>
        <v>0</v>
      </c>
      <c r="H11" t="str">
        <f t="shared" si="3"/>
        <v/>
      </c>
      <c r="I11" t="e">
        <f t="shared" si="4"/>
        <v>#VALUE!</v>
      </c>
      <c r="J11" t="e">
        <f t="shared" si="8"/>
        <v>#VALUE!</v>
      </c>
      <c r="K11" t="e">
        <f t="shared" si="5"/>
        <v>#VALUE!</v>
      </c>
      <c r="L11" t="b">
        <f t="shared" si="7"/>
        <v>1</v>
      </c>
    </row>
    <row r="12" spans="1:12" x14ac:dyDescent="0.25">
      <c r="A12" t="s">
        <v>3506</v>
      </c>
      <c r="B12" t="str">
        <f t="shared" si="6"/>
        <v>Adventure</v>
      </c>
      <c r="C12" t="str">
        <f t="shared" si="0"/>
        <v>Drama</v>
      </c>
      <c r="D12" t="str">
        <f t="shared" si="1"/>
        <v xml:space="preserve">Fantasy </v>
      </c>
      <c r="F12">
        <f t="shared" si="2"/>
        <v>1</v>
      </c>
      <c r="G12" t="s">
        <v>3575</v>
      </c>
      <c r="H12" t="str">
        <f t="shared" si="3"/>
        <v xml:space="preserve">, Drama, Fantasy </v>
      </c>
      <c r="I12" t="str">
        <f t="shared" si="4"/>
        <v xml:space="preserve">Drama, Fantasy </v>
      </c>
      <c r="J12" t="str">
        <f t="shared" si="8"/>
        <v xml:space="preserve">, Fantasy </v>
      </c>
      <c r="K12" t="str">
        <f t="shared" si="5"/>
        <v xml:space="preserve">Fantasy </v>
      </c>
      <c r="L12" t="b">
        <f t="shared" si="7"/>
        <v>0</v>
      </c>
    </row>
    <row r="13" spans="1:12" x14ac:dyDescent="0.25">
      <c r="A13" t="s">
        <v>3509</v>
      </c>
      <c r="B13" t="str">
        <f t="shared" si="6"/>
        <v>Action</v>
      </c>
      <c r="C13" t="str">
        <f t="shared" si="0"/>
        <v>Adventure</v>
      </c>
      <c r="D13" t="str">
        <f t="shared" si="1"/>
        <v xml:space="preserve">Fantasy </v>
      </c>
      <c r="F13">
        <f t="shared" si="2"/>
        <v>1</v>
      </c>
      <c r="G13" t="s">
        <v>5161</v>
      </c>
      <c r="H13" t="str">
        <f t="shared" si="3"/>
        <v xml:space="preserve">, Adventure, Fantasy </v>
      </c>
      <c r="I13" t="str">
        <f t="shared" si="4"/>
        <v xml:space="preserve">Adventure, Fantasy </v>
      </c>
      <c r="J13" t="str">
        <f t="shared" si="8"/>
        <v xml:space="preserve">, Fantasy </v>
      </c>
      <c r="K13" t="str">
        <f t="shared" si="5"/>
        <v xml:space="preserve">Fantasy </v>
      </c>
      <c r="L13" t="b">
        <f t="shared" si="7"/>
        <v>0</v>
      </c>
    </row>
    <row r="14" spans="1:12" x14ac:dyDescent="0.25">
      <c r="A14" t="s">
        <v>3510</v>
      </c>
      <c r="B14" t="str">
        <f t="shared" si="6"/>
        <v>Drama</v>
      </c>
      <c r="C14" t="str">
        <f t="shared" si="0"/>
        <v xml:space="preserve">Romance </v>
      </c>
      <c r="D14" t="str">
        <f t="shared" si="1"/>
        <v/>
      </c>
      <c r="F14">
        <f t="shared" si="2"/>
        <v>0</v>
      </c>
      <c r="G14" t="s">
        <v>5150</v>
      </c>
      <c r="H14" t="str">
        <f t="shared" si="3"/>
        <v xml:space="preserve">, Romance </v>
      </c>
      <c r="I14" t="str">
        <f t="shared" si="4"/>
        <v xml:space="preserve">Romance </v>
      </c>
      <c r="J14" t="str">
        <f t="shared" si="8"/>
        <v/>
      </c>
      <c r="K14" t="e">
        <f t="shared" si="5"/>
        <v>#VALUE!</v>
      </c>
      <c r="L14" t="b">
        <f t="shared" si="7"/>
        <v>1</v>
      </c>
    </row>
    <row r="15" spans="1:12" x14ac:dyDescent="0.25">
      <c r="A15" t="s">
        <v>3511</v>
      </c>
      <c r="B15" t="str">
        <f t="shared" si="6"/>
        <v>Action</v>
      </c>
      <c r="C15" t="str">
        <f t="shared" si="0"/>
        <v>Mystery</v>
      </c>
      <c r="D15" t="str">
        <f t="shared" si="1"/>
        <v xml:space="preserve">Sci-Fi </v>
      </c>
      <c r="F15">
        <f t="shared" si="2"/>
        <v>1</v>
      </c>
      <c r="G15" t="s">
        <v>3561</v>
      </c>
      <c r="H15" t="str">
        <f t="shared" si="3"/>
        <v xml:space="preserve">, Mystery, Sci-Fi </v>
      </c>
      <c r="I15" t="str">
        <f t="shared" si="4"/>
        <v xml:space="preserve">Mystery, Sci-Fi </v>
      </c>
      <c r="J15" t="str">
        <f t="shared" si="8"/>
        <v xml:space="preserve">, Sci-Fi </v>
      </c>
      <c r="K15" t="str">
        <f t="shared" si="5"/>
        <v xml:space="preserve">Sci-Fi </v>
      </c>
      <c r="L15" t="b">
        <f t="shared" si="7"/>
        <v>0</v>
      </c>
    </row>
    <row r="16" spans="1:12" x14ac:dyDescent="0.25">
      <c r="A16" t="s">
        <v>3506</v>
      </c>
      <c r="B16" t="str">
        <f t="shared" si="6"/>
        <v>Adventure</v>
      </c>
      <c r="C16" t="str">
        <f t="shared" si="0"/>
        <v>Drama</v>
      </c>
      <c r="D16" t="str">
        <f t="shared" si="1"/>
        <v xml:space="preserve">Fantasy </v>
      </c>
      <c r="F16">
        <f t="shared" si="2"/>
        <v>1</v>
      </c>
      <c r="G16" t="s">
        <v>3575</v>
      </c>
      <c r="H16" t="str">
        <f t="shared" si="3"/>
        <v xml:space="preserve">, Drama, Fantasy </v>
      </c>
      <c r="I16" t="str">
        <f t="shared" si="4"/>
        <v xml:space="preserve">Drama, Fantasy </v>
      </c>
      <c r="J16" t="str">
        <f t="shared" si="8"/>
        <v xml:space="preserve">, Fantasy </v>
      </c>
      <c r="K16" t="str">
        <f t="shared" si="5"/>
        <v xml:space="preserve">Fantasy </v>
      </c>
      <c r="L16" t="b">
        <f t="shared" si="7"/>
        <v>0</v>
      </c>
    </row>
    <row r="17" spans="1:12" x14ac:dyDescent="0.25">
      <c r="A17" t="s">
        <v>3508</v>
      </c>
      <c r="B17" t="s">
        <v>3508</v>
      </c>
      <c r="C17">
        <f t="shared" si="0"/>
        <v>0</v>
      </c>
      <c r="D17" t="str">
        <f t="shared" si="1"/>
        <v/>
      </c>
      <c r="F17">
        <f t="shared" si="2"/>
        <v>0</v>
      </c>
      <c r="H17" t="str">
        <f t="shared" si="3"/>
        <v/>
      </c>
      <c r="I17" t="e">
        <f t="shared" si="4"/>
        <v>#VALUE!</v>
      </c>
      <c r="J17" t="e">
        <f t="shared" si="8"/>
        <v>#VALUE!</v>
      </c>
      <c r="K17" t="e">
        <f t="shared" si="5"/>
        <v>#VALUE!</v>
      </c>
      <c r="L17" t="b">
        <f t="shared" si="7"/>
        <v>1</v>
      </c>
    </row>
    <row r="18" spans="1:12" x14ac:dyDescent="0.25">
      <c r="A18" t="s">
        <v>3512</v>
      </c>
      <c r="B18" t="str">
        <f t="shared" si="6"/>
        <v>Biography</v>
      </c>
      <c r="C18" t="str">
        <f t="shared" si="0"/>
        <v>Crime</v>
      </c>
      <c r="D18" t="str">
        <f t="shared" si="1"/>
        <v xml:space="preserve">Drama </v>
      </c>
      <c r="F18">
        <f t="shared" si="2"/>
        <v>1</v>
      </c>
      <c r="G18" t="s">
        <v>3503</v>
      </c>
      <c r="H18" t="str">
        <f t="shared" si="3"/>
        <v xml:space="preserve">, Crime, Drama </v>
      </c>
      <c r="I18" t="str">
        <f t="shared" si="4"/>
        <v xml:space="preserve">Crime, Drama </v>
      </c>
      <c r="J18" t="str">
        <f t="shared" si="8"/>
        <v xml:space="preserve">, Drama </v>
      </c>
      <c r="K18" t="str">
        <f t="shared" si="5"/>
        <v xml:space="preserve">Drama </v>
      </c>
      <c r="L18" t="b">
        <f t="shared" si="7"/>
        <v>0</v>
      </c>
    </row>
    <row r="19" spans="1:12" x14ac:dyDescent="0.25">
      <c r="A19" t="s">
        <v>3513</v>
      </c>
      <c r="B19" t="str">
        <f t="shared" si="6"/>
        <v>Action</v>
      </c>
      <c r="C19" t="str">
        <f t="shared" si="0"/>
        <v xml:space="preserve">Sci-Fi </v>
      </c>
      <c r="D19" t="str">
        <f t="shared" si="1"/>
        <v/>
      </c>
      <c r="F19">
        <f t="shared" si="2"/>
        <v>0</v>
      </c>
      <c r="G19" t="s">
        <v>5153</v>
      </c>
      <c r="H19" t="str">
        <f t="shared" si="3"/>
        <v xml:space="preserve">, Sci-Fi </v>
      </c>
      <c r="I19" t="str">
        <f t="shared" si="4"/>
        <v xml:space="preserve">Sci-Fi </v>
      </c>
      <c r="J19" t="str">
        <f t="shared" si="8"/>
        <v/>
      </c>
      <c r="K19" t="e">
        <f t="shared" si="5"/>
        <v>#VALUE!</v>
      </c>
      <c r="L19" t="b">
        <f t="shared" si="7"/>
        <v>1</v>
      </c>
    </row>
    <row r="20" spans="1:12" x14ac:dyDescent="0.25">
      <c r="A20" t="s">
        <v>3508</v>
      </c>
      <c r="B20" t="s">
        <v>3508</v>
      </c>
      <c r="C20">
        <f t="shared" si="0"/>
        <v>0</v>
      </c>
      <c r="D20" t="str">
        <f t="shared" si="1"/>
        <v/>
      </c>
      <c r="F20">
        <f t="shared" si="2"/>
        <v>0</v>
      </c>
      <c r="H20" t="str">
        <f t="shared" si="3"/>
        <v/>
      </c>
      <c r="I20" t="e">
        <f t="shared" si="4"/>
        <v>#VALUE!</v>
      </c>
      <c r="J20" t="e">
        <f t="shared" si="8"/>
        <v>#VALUE!</v>
      </c>
      <c r="K20" t="e">
        <f t="shared" si="5"/>
        <v>#VALUE!</v>
      </c>
      <c r="L20" t="b">
        <f t="shared" si="7"/>
        <v>1</v>
      </c>
    </row>
    <row r="21" spans="1:12" x14ac:dyDescent="0.25">
      <c r="A21" t="s">
        <v>3509</v>
      </c>
      <c r="B21" t="str">
        <f t="shared" si="6"/>
        <v>Action</v>
      </c>
      <c r="C21" t="str">
        <f t="shared" si="0"/>
        <v>Adventure</v>
      </c>
      <c r="D21" t="str">
        <f t="shared" si="1"/>
        <v xml:space="preserve">Fantasy </v>
      </c>
      <c r="F21">
        <f t="shared" si="2"/>
        <v>1</v>
      </c>
      <c r="G21" t="s">
        <v>5161</v>
      </c>
      <c r="H21" t="str">
        <f t="shared" si="3"/>
        <v xml:space="preserve">, Adventure, Fantasy </v>
      </c>
      <c r="I21" t="str">
        <f t="shared" si="4"/>
        <v xml:space="preserve">Adventure, Fantasy </v>
      </c>
      <c r="J21" t="str">
        <f t="shared" si="8"/>
        <v xml:space="preserve">, Fantasy </v>
      </c>
      <c r="K21" t="str">
        <f t="shared" si="5"/>
        <v xml:space="preserve">Fantasy </v>
      </c>
      <c r="L21" t="b">
        <f t="shared" si="7"/>
        <v>0</v>
      </c>
    </row>
    <row r="22" spans="1:12" x14ac:dyDescent="0.25">
      <c r="A22" t="s">
        <v>3503</v>
      </c>
      <c r="B22" t="str">
        <f t="shared" si="6"/>
        <v>Crime</v>
      </c>
      <c r="C22" t="str">
        <f t="shared" si="0"/>
        <v xml:space="preserve">Drama </v>
      </c>
      <c r="D22" t="str">
        <f t="shared" si="1"/>
        <v/>
      </c>
      <c r="F22">
        <f t="shared" si="2"/>
        <v>0</v>
      </c>
      <c r="G22" t="s">
        <v>3508</v>
      </c>
      <c r="H22" t="str">
        <f t="shared" si="3"/>
        <v xml:space="preserve">, Drama </v>
      </c>
      <c r="I22" t="str">
        <f t="shared" si="4"/>
        <v xml:space="preserve">Drama </v>
      </c>
      <c r="J22" t="str">
        <f t="shared" si="8"/>
        <v/>
      </c>
      <c r="K22" t="e">
        <f t="shared" si="5"/>
        <v>#VALUE!</v>
      </c>
      <c r="L22" t="b">
        <f t="shared" si="7"/>
        <v>1</v>
      </c>
    </row>
    <row r="23" spans="1:12" x14ac:dyDescent="0.25">
      <c r="A23" t="s">
        <v>3514</v>
      </c>
      <c r="B23" t="str">
        <f t="shared" si="6"/>
        <v>Crime</v>
      </c>
      <c r="C23" t="str">
        <f t="shared" si="0"/>
        <v>Drama</v>
      </c>
      <c r="D23" t="str">
        <f t="shared" si="1"/>
        <v xml:space="preserve">Mystery </v>
      </c>
      <c r="F23">
        <f t="shared" si="2"/>
        <v>1</v>
      </c>
      <c r="G23" t="s">
        <v>3547</v>
      </c>
      <c r="H23" t="str">
        <f t="shared" si="3"/>
        <v xml:space="preserve">, Drama, Mystery </v>
      </c>
      <c r="I23" t="str">
        <f t="shared" si="4"/>
        <v xml:space="preserve">Drama, Mystery </v>
      </c>
      <c r="J23" t="str">
        <f t="shared" si="8"/>
        <v xml:space="preserve">, Mystery </v>
      </c>
      <c r="K23" t="str">
        <f t="shared" si="5"/>
        <v xml:space="preserve">Mystery </v>
      </c>
      <c r="L23" t="b">
        <f t="shared" si="7"/>
        <v>0</v>
      </c>
    </row>
    <row r="24" spans="1:12" x14ac:dyDescent="0.25">
      <c r="A24" t="s">
        <v>3515</v>
      </c>
      <c r="B24" t="str">
        <f t="shared" si="6"/>
        <v>Crime</v>
      </c>
      <c r="C24" t="str">
        <f t="shared" si="0"/>
        <v>Drama</v>
      </c>
      <c r="D24" t="str">
        <f t="shared" si="1"/>
        <v xml:space="preserve">Thriller </v>
      </c>
      <c r="F24">
        <f t="shared" si="2"/>
        <v>1</v>
      </c>
      <c r="G24" t="s">
        <v>3539</v>
      </c>
      <c r="H24" t="str">
        <f t="shared" si="3"/>
        <v xml:space="preserve">, Drama, Thriller </v>
      </c>
      <c r="I24" t="str">
        <f t="shared" si="4"/>
        <v xml:space="preserve">Drama, Thriller </v>
      </c>
      <c r="J24" t="str">
        <f t="shared" si="8"/>
        <v xml:space="preserve">, Thriller </v>
      </c>
      <c r="K24" t="str">
        <f t="shared" si="5"/>
        <v xml:space="preserve">Thriller </v>
      </c>
      <c r="L24" t="b">
        <f t="shared" si="7"/>
        <v>0</v>
      </c>
    </row>
    <row r="25" spans="1:12" x14ac:dyDescent="0.25">
      <c r="A25" t="s">
        <v>3516</v>
      </c>
      <c r="B25" t="str">
        <f t="shared" si="6"/>
        <v>Drama</v>
      </c>
      <c r="C25" t="str">
        <f t="shared" si="0"/>
        <v>Family</v>
      </c>
      <c r="D25" t="str">
        <f t="shared" si="1"/>
        <v xml:space="preserve">Fantasy </v>
      </c>
      <c r="F25">
        <f t="shared" si="2"/>
        <v>1</v>
      </c>
      <c r="G25" t="s">
        <v>5162</v>
      </c>
      <c r="H25" t="str">
        <f t="shared" si="3"/>
        <v xml:space="preserve">, Family, Fantasy </v>
      </c>
      <c r="I25" t="str">
        <f t="shared" si="4"/>
        <v xml:space="preserve">Family, Fantasy </v>
      </c>
      <c r="J25" t="str">
        <f t="shared" si="8"/>
        <v xml:space="preserve">, Fantasy </v>
      </c>
      <c r="K25" t="str">
        <f t="shared" si="5"/>
        <v xml:space="preserve">Fantasy </v>
      </c>
      <c r="L25" t="b">
        <f t="shared" si="7"/>
        <v>0</v>
      </c>
    </row>
    <row r="26" spans="1:12" x14ac:dyDescent="0.25">
      <c r="A26" t="s">
        <v>3514</v>
      </c>
      <c r="B26" t="str">
        <f t="shared" si="6"/>
        <v>Crime</v>
      </c>
      <c r="C26" t="str">
        <f t="shared" si="0"/>
        <v>Drama</v>
      </c>
      <c r="D26" t="str">
        <f t="shared" si="1"/>
        <v xml:space="preserve">Mystery </v>
      </c>
      <c r="F26">
        <f t="shared" si="2"/>
        <v>1</v>
      </c>
      <c r="G26" t="s">
        <v>3547</v>
      </c>
      <c r="H26" t="str">
        <f t="shared" si="3"/>
        <v xml:space="preserve">, Drama, Mystery </v>
      </c>
      <c r="I26" t="str">
        <f t="shared" si="4"/>
        <v xml:space="preserve">Drama, Mystery </v>
      </c>
      <c r="J26" t="str">
        <f t="shared" si="8"/>
        <v xml:space="preserve">, Mystery </v>
      </c>
      <c r="K26" t="str">
        <f t="shared" si="5"/>
        <v xml:space="preserve">Mystery </v>
      </c>
      <c r="L26" t="b">
        <f t="shared" si="7"/>
        <v>0</v>
      </c>
    </row>
    <row r="27" spans="1:12" x14ac:dyDescent="0.25">
      <c r="A27" t="s">
        <v>3517</v>
      </c>
      <c r="B27" t="str">
        <f t="shared" si="6"/>
        <v>Comedy</v>
      </c>
      <c r="C27" t="str">
        <f t="shared" si="0"/>
        <v>Drama</v>
      </c>
      <c r="D27" t="str">
        <f t="shared" si="1"/>
        <v xml:space="preserve">Romance </v>
      </c>
      <c r="F27">
        <f t="shared" si="2"/>
        <v>1</v>
      </c>
      <c r="G27" t="s">
        <v>3510</v>
      </c>
      <c r="H27" t="str">
        <f t="shared" si="3"/>
        <v xml:space="preserve">, Drama, Romance </v>
      </c>
      <c r="I27" t="str">
        <f t="shared" si="4"/>
        <v xml:space="preserve">Drama, Romance </v>
      </c>
      <c r="J27" t="str">
        <f t="shared" si="8"/>
        <v xml:space="preserve">, Romance </v>
      </c>
      <c r="K27" t="str">
        <f t="shared" si="5"/>
        <v xml:space="preserve">Romance </v>
      </c>
      <c r="L27" t="b">
        <f t="shared" si="7"/>
        <v>0</v>
      </c>
    </row>
    <row r="28" spans="1:12" x14ac:dyDescent="0.25">
      <c r="A28" t="s">
        <v>3515</v>
      </c>
      <c r="B28" t="str">
        <f t="shared" si="6"/>
        <v>Crime</v>
      </c>
      <c r="C28" t="str">
        <f t="shared" si="0"/>
        <v>Drama</v>
      </c>
      <c r="D28" t="str">
        <f t="shared" si="1"/>
        <v xml:space="preserve">Thriller </v>
      </c>
      <c r="F28">
        <f t="shared" si="2"/>
        <v>1</v>
      </c>
      <c r="G28" t="s">
        <v>3539</v>
      </c>
      <c r="H28" t="str">
        <f t="shared" si="3"/>
        <v xml:space="preserve">, Drama, Thriller </v>
      </c>
      <c r="I28" t="str">
        <f t="shared" si="4"/>
        <v xml:space="preserve">Drama, Thriller </v>
      </c>
      <c r="J28" t="str">
        <f t="shared" si="8"/>
        <v xml:space="preserve">, Thriller </v>
      </c>
      <c r="K28" t="str">
        <f t="shared" si="5"/>
        <v xml:space="preserve">Thriller </v>
      </c>
      <c r="L28" t="b">
        <f t="shared" si="7"/>
        <v>0</v>
      </c>
    </row>
    <row r="29" spans="1:12" x14ac:dyDescent="0.25">
      <c r="A29" t="s">
        <v>3507</v>
      </c>
      <c r="B29" t="s">
        <v>3507</v>
      </c>
      <c r="C29">
        <f t="shared" si="0"/>
        <v>0</v>
      </c>
      <c r="D29" t="str">
        <f t="shared" si="1"/>
        <v/>
      </c>
      <c r="F29">
        <f t="shared" si="2"/>
        <v>0</v>
      </c>
      <c r="H29" t="str">
        <f t="shared" si="3"/>
        <v/>
      </c>
      <c r="I29" t="e">
        <f t="shared" si="4"/>
        <v>#VALUE!</v>
      </c>
      <c r="J29" t="e">
        <f t="shared" si="8"/>
        <v>#VALUE!</v>
      </c>
      <c r="K29" t="e">
        <f t="shared" si="5"/>
        <v>#VALUE!</v>
      </c>
      <c r="L29" t="b">
        <f t="shared" si="7"/>
        <v>1</v>
      </c>
    </row>
    <row r="30" spans="1:12" x14ac:dyDescent="0.25">
      <c r="A30" t="s">
        <v>3518</v>
      </c>
      <c r="B30" t="str">
        <f t="shared" si="6"/>
        <v>Animation</v>
      </c>
      <c r="C30" t="str">
        <f t="shared" si="0"/>
        <v>Adventure</v>
      </c>
      <c r="D30" t="str">
        <f t="shared" si="1"/>
        <v xml:space="preserve">Family </v>
      </c>
      <c r="F30">
        <f t="shared" si="2"/>
        <v>1</v>
      </c>
      <c r="G30" t="s">
        <v>5163</v>
      </c>
      <c r="H30" t="str">
        <f t="shared" si="3"/>
        <v xml:space="preserve">, Adventure, Family </v>
      </c>
      <c r="I30" t="str">
        <f t="shared" si="4"/>
        <v xml:space="preserve">Adventure, Family </v>
      </c>
      <c r="J30" t="str">
        <f t="shared" si="8"/>
        <v xml:space="preserve">, Family </v>
      </c>
      <c r="K30" t="str">
        <f t="shared" si="5"/>
        <v xml:space="preserve">Family </v>
      </c>
      <c r="L30" t="b">
        <f t="shared" si="7"/>
        <v>0</v>
      </c>
    </row>
    <row r="31" spans="1:12" x14ac:dyDescent="0.25">
      <c r="A31" t="s">
        <v>3519</v>
      </c>
      <c r="B31" t="str">
        <f t="shared" si="6"/>
        <v>Action</v>
      </c>
      <c r="C31" t="str">
        <f t="shared" si="0"/>
        <v>Drama</v>
      </c>
      <c r="D31" t="str">
        <f t="shared" si="1"/>
        <v xml:space="preserve">War </v>
      </c>
      <c r="F31">
        <f t="shared" si="2"/>
        <v>1</v>
      </c>
      <c r="G31" t="s">
        <v>3532</v>
      </c>
      <c r="H31" t="str">
        <f t="shared" si="3"/>
        <v xml:space="preserve">, Drama, War </v>
      </c>
      <c r="I31" t="str">
        <f t="shared" si="4"/>
        <v xml:space="preserve">Drama, War </v>
      </c>
      <c r="J31" t="str">
        <f t="shared" si="8"/>
        <v xml:space="preserve">, War </v>
      </c>
      <c r="K31" t="str">
        <f t="shared" si="5"/>
        <v xml:space="preserve">War </v>
      </c>
      <c r="L31" t="b">
        <f t="shared" si="7"/>
        <v>0</v>
      </c>
    </row>
    <row r="32" spans="1:12" x14ac:dyDescent="0.25">
      <c r="A32" t="s">
        <v>3520</v>
      </c>
      <c r="B32" t="str">
        <f t="shared" si="6"/>
        <v>Adventure</v>
      </c>
      <c r="C32" t="str">
        <f t="shared" si="0"/>
        <v>Drama</v>
      </c>
      <c r="D32" t="str">
        <f t="shared" si="1"/>
        <v xml:space="preserve">Sci-Fi </v>
      </c>
      <c r="F32">
        <f t="shared" si="2"/>
        <v>1</v>
      </c>
      <c r="G32" t="s">
        <v>3566</v>
      </c>
      <c r="H32" t="str">
        <f t="shared" si="3"/>
        <v xml:space="preserve">, Drama, Sci-Fi </v>
      </c>
      <c r="I32" t="str">
        <f t="shared" si="4"/>
        <v xml:space="preserve">Drama, Sci-Fi </v>
      </c>
      <c r="J32" t="str">
        <f t="shared" si="8"/>
        <v xml:space="preserve">, Sci-Fi </v>
      </c>
      <c r="K32" t="str">
        <f t="shared" si="5"/>
        <v xml:space="preserve">Sci-Fi </v>
      </c>
      <c r="L32" t="b">
        <f t="shared" si="7"/>
        <v>0</v>
      </c>
    </row>
    <row r="33" spans="1:12" x14ac:dyDescent="0.25">
      <c r="A33" t="s">
        <v>3521</v>
      </c>
      <c r="B33" t="str">
        <f t="shared" si="6"/>
        <v>Drama</v>
      </c>
      <c r="C33" t="str">
        <f t="shared" si="0"/>
        <v>Romance</v>
      </c>
      <c r="D33" t="str">
        <f t="shared" si="1"/>
        <v xml:space="preserve">War </v>
      </c>
      <c r="F33">
        <f t="shared" si="2"/>
        <v>1</v>
      </c>
      <c r="G33" t="s">
        <v>5164</v>
      </c>
      <c r="H33" t="str">
        <f t="shared" si="3"/>
        <v xml:space="preserve">, Romance, War </v>
      </c>
      <c r="I33" t="str">
        <f t="shared" si="4"/>
        <v xml:space="preserve">Romance, War </v>
      </c>
      <c r="J33" t="str">
        <f t="shared" si="8"/>
        <v xml:space="preserve">, War </v>
      </c>
      <c r="K33" t="str">
        <f t="shared" si="5"/>
        <v xml:space="preserve">War </v>
      </c>
      <c r="L33" t="b">
        <f t="shared" si="7"/>
        <v>0</v>
      </c>
    </row>
    <row r="34" spans="1:12" x14ac:dyDescent="0.25">
      <c r="A34" t="s">
        <v>3503</v>
      </c>
      <c r="B34" t="str">
        <f t="shared" si="6"/>
        <v>Crime</v>
      </c>
      <c r="C34" t="str">
        <f t="shared" si="0"/>
        <v xml:space="preserve">Drama </v>
      </c>
      <c r="D34" t="str">
        <f t="shared" si="1"/>
        <v/>
      </c>
      <c r="F34">
        <f t="shared" si="2"/>
        <v>0</v>
      </c>
      <c r="G34" t="s">
        <v>3508</v>
      </c>
      <c r="H34" t="str">
        <f t="shared" si="3"/>
        <v xml:space="preserve">, Drama </v>
      </c>
      <c r="I34" t="str">
        <f t="shared" si="4"/>
        <v xml:space="preserve">Drama </v>
      </c>
      <c r="J34" t="str">
        <f t="shared" si="8"/>
        <v/>
      </c>
      <c r="K34" t="e">
        <f t="shared" si="5"/>
        <v>#VALUE!</v>
      </c>
      <c r="L34" t="b">
        <f t="shared" si="7"/>
        <v>1</v>
      </c>
    </row>
    <row r="35" spans="1:12" x14ac:dyDescent="0.25">
      <c r="A35" t="s">
        <v>3517</v>
      </c>
      <c r="B35" t="str">
        <f t="shared" si="6"/>
        <v>Comedy</v>
      </c>
      <c r="C35" t="str">
        <f t="shared" si="0"/>
        <v>Drama</v>
      </c>
      <c r="D35" t="str">
        <f t="shared" si="1"/>
        <v xml:space="preserve">Romance </v>
      </c>
      <c r="F35">
        <f t="shared" si="2"/>
        <v>1</v>
      </c>
      <c r="G35" t="s">
        <v>3510</v>
      </c>
      <c r="H35" t="str">
        <f t="shared" si="3"/>
        <v xml:space="preserve">, Drama, Romance </v>
      </c>
      <c r="I35" t="str">
        <f t="shared" si="4"/>
        <v xml:space="preserve">Drama, Romance </v>
      </c>
      <c r="J35" t="str">
        <f t="shared" si="8"/>
        <v xml:space="preserve">, Romance </v>
      </c>
      <c r="K35" t="str">
        <f t="shared" si="5"/>
        <v xml:space="preserve">Romance </v>
      </c>
      <c r="L35" t="b">
        <f t="shared" si="7"/>
        <v>0</v>
      </c>
    </row>
    <row r="36" spans="1:12" x14ac:dyDescent="0.25">
      <c r="A36" t="s">
        <v>3522</v>
      </c>
      <c r="B36" t="str">
        <f t="shared" si="6"/>
        <v>Horror</v>
      </c>
      <c r="C36" t="str">
        <f t="shared" si="0"/>
        <v>Mystery</v>
      </c>
      <c r="D36" t="str">
        <f t="shared" si="1"/>
        <v xml:space="preserve">Thriller </v>
      </c>
      <c r="F36">
        <f t="shared" si="2"/>
        <v>1</v>
      </c>
      <c r="G36" t="s">
        <v>3524</v>
      </c>
      <c r="H36" t="str">
        <f t="shared" si="3"/>
        <v xml:space="preserve">, Mystery, Thriller </v>
      </c>
      <c r="I36" t="str">
        <f t="shared" si="4"/>
        <v xml:space="preserve">Mystery, Thriller </v>
      </c>
      <c r="J36" t="str">
        <f t="shared" si="8"/>
        <v xml:space="preserve">, Thriller </v>
      </c>
      <c r="K36" t="str">
        <f t="shared" si="5"/>
        <v xml:space="preserve">Thriller </v>
      </c>
      <c r="L36" t="b">
        <f t="shared" si="7"/>
        <v>0</v>
      </c>
    </row>
    <row r="37" spans="1:12" x14ac:dyDescent="0.25">
      <c r="A37" t="s">
        <v>3523</v>
      </c>
      <c r="B37" t="str">
        <f t="shared" si="6"/>
        <v>Action</v>
      </c>
      <c r="C37" t="str">
        <f t="shared" si="0"/>
        <v xml:space="preserve">Adventure </v>
      </c>
      <c r="D37" t="str">
        <f t="shared" si="1"/>
        <v/>
      </c>
      <c r="F37">
        <f t="shared" si="2"/>
        <v>0</v>
      </c>
      <c r="G37" t="s">
        <v>5151</v>
      </c>
      <c r="H37" t="str">
        <f t="shared" si="3"/>
        <v xml:space="preserve">, Adventure </v>
      </c>
      <c r="I37" t="str">
        <f t="shared" si="4"/>
        <v xml:space="preserve">Adventure </v>
      </c>
      <c r="J37" t="str">
        <f t="shared" si="8"/>
        <v/>
      </c>
      <c r="K37" t="e">
        <f t="shared" si="5"/>
        <v>#VALUE!</v>
      </c>
      <c r="L37" t="b">
        <f t="shared" si="7"/>
        <v>1</v>
      </c>
    </row>
    <row r="38" spans="1:12" x14ac:dyDescent="0.25">
      <c r="A38" t="s">
        <v>3524</v>
      </c>
      <c r="B38" t="str">
        <f t="shared" si="6"/>
        <v>Mystery</v>
      </c>
      <c r="C38" t="str">
        <f t="shared" si="0"/>
        <v xml:space="preserve">Thriller </v>
      </c>
      <c r="D38" t="str">
        <f t="shared" si="1"/>
        <v/>
      </c>
      <c r="F38">
        <f t="shared" si="2"/>
        <v>0</v>
      </c>
      <c r="G38" t="s">
        <v>5152</v>
      </c>
      <c r="H38" t="str">
        <f t="shared" si="3"/>
        <v xml:space="preserve">, Thriller </v>
      </c>
      <c r="I38" t="str">
        <f t="shared" si="4"/>
        <v xml:space="preserve">Thriller </v>
      </c>
      <c r="J38" t="str">
        <f t="shared" si="8"/>
        <v/>
      </c>
      <c r="K38" t="e">
        <f t="shared" si="5"/>
        <v>#VALUE!</v>
      </c>
      <c r="L38" t="b">
        <f t="shared" si="7"/>
        <v>1</v>
      </c>
    </row>
    <row r="39" spans="1:12" x14ac:dyDescent="0.25">
      <c r="A39" t="s">
        <v>3525</v>
      </c>
      <c r="B39" t="str">
        <f t="shared" si="6"/>
        <v>Biography</v>
      </c>
      <c r="C39" t="str">
        <f t="shared" si="0"/>
        <v>Comedy</v>
      </c>
      <c r="D39" t="str">
        <f t="shared" si="1"/>
        <v xml:space="preserve">Drama </v>
      </c>
      <c r="F39">
        <f t="shared" si="2"/>
        <v>1</v>
      </c>
      <c r="G39" t="s">
        <v>3526</v>
      </c>
      <c r="H39" t="str">
        <f t="shared" si="3"/>
        <v xml:space="preserve">, Comedy, Drama </v>
      </c>
      <c r="I39" t="str">
        <f t="shared" si="4"/>
        <v xml:space="preserve">Comedy, Drama </v>
      </c>
      <c r="J39" t="str">
        <f t="shared" si="8"/>
        <v xml:space="preserve">, Drama </v>
      </c>
      <c r="K39" t="str">
        <f t="shared" si="5"/>
        <v xml:space="preserve">Drama </v>
      </c>
      <c r="L39" t="b">
        <f t="shared" si="7"/>
        <v>0</v>
      </c>
    </row>
    <row r="40" spans="1:12" x14ac:dyDescent="0.25">
      <c r="A40" t="s">
        <v>3526</v>
      </c>
      <c r="B40" t="str">
        <f t="shared" si="6"/>
        <v>Comedy</v>
      </c>
      <c r="C40" t="str">
        <f t="shared" si="0"/>
        <v xml:space="preserve">Drama </v>
      </c>
      <c r="D40" t="str">
        <f t="shared" si="1"/>
        <v/>
      </c>
      <c r="F40">
        <f t="shared" si="2"/>
        <v>0</v>
      </c>
      <c r="G40" t="s">
        <v>3508</v>
      </c>
      <c r="H40" t="str">
        <f t="shared" si="3"/>
        <v xml:space="preserve">, Drama </v>
      </c>
      <c r="I40" t="str">
        <f t="shared" si="4"/>
        <v xml:space="preserve">Drama </v>
      </c>
      <c r="J40" t="str">
        <f t="shared" si="8"/>
        <v/>
      </c>
      <c r="K40" t="e">
        <f t="shared" si="5"/>
        <v>#VALUE!</v>
      </c>
      <c r="L40" t="b">
        <f t="shared" si="7"/>
        <v>1</v>
      </c>
    </row>
    <row r="41" spans="1:12" x14ac:dyDescent="0.25">
      <c r="A41" t="s">
        <v>3527</v>
      </c>
      <c r="B41" t="str">
        <f t="shared" si="6"/>
        <v>Crime</v>
      </c>
      <c r="C41" t="str">
        <f t="shared" si="0"/>
        <v>Drama</v>
      </c>
      <c r="D41" t="str">
        <f t="shared" si="1"/>
        <v xml:space="preserve">Fantasy </v>
      </c>
      <c r="F41">
        <f t="shared" si="2"/>
        <v>1</v>
      </c>
      <c r="G41" t="s">
        <v>3575</v>
      </c>
      <c r="H41" t="str">
        <f t="shared" si="3"/>
        <v xml:space="preserve">, Drama, Fantasy </v>
      </c>
      <c r="I41" t="str">
        <f t="shared" si="4"/>
        <v xml:space="preserve">Drama, Fantasy </v>
      </c>
      <c r="J41" t="str">
        <f t="shared" si="8"/>
        <v xml:space="preserve">, Fantasy </v>
      </c>
      <c r="K41" t="str">
        <f t="shared" si="5"/>
        <v xml:space="preserve">Fantasy </v>
      </c>
      <c r="L41" t="b">
        <f t="shared" si="7"/>
        <v>0</v>
      </c>
    </row>
    <row r="42" spans="1:12" x14ac:dyDescent="0.25">
      <c r="A42" t="s">
        <v>3513</v>
      </c>
      <c r="B42" t="str">
        <f t="shared" si="6"/>
        <v>Action</v>
      </c>
      <c r="C42" t="str">
        <f t="shared" si="0"/>
        <v xml:space="preserve">Sci-Fi </v>
      </c>
      <c r="D42" t="str">
        <f t="shared" si="1"/>
        <v/>
      </c>
      <c r="F42">
        <f t="shared" si="2"/>
        <v>0</v>
      </c>
      <c r="G42" t="s">
        <v>5153</v>
      </c>
      <c r="H42" t="str">
        <f t="shared" si="3"/>
        <v xml:space="preserve">, Sci-Fi </v>
      </c>
      <c r="I42" t="str">
        <f t="shared" si="4"/>
        <v xml:space="preserve">Sci-Fi </v>
      </c>
      <c r="J42" t="str">
        <f t="shared" si="8"/>
        <v/>
      </c>
      <c r="K42" t="e">
        <f t="shared" si="5"/>
        <v>#VALUE!</v>
      </c>
      <c r="L42" t="b">
        <f t="shared" si="7"/>
        <v>1</v>
      </c>
    </row>
    <row r="43" spans="1:12" x14ac:dyDescent="0.25">
      <c r="A43" t="s">
        <v>3528</v>
      </c>
      <c r="B43" t="str">
        <f t="shared" si="6"/>
        <v>Biography</v>
      </c>
      <c r="C43" t="str">
        <f t="shared" si="0"/>
        <v>Drama</v>
      </c>
      <c r="D43" t="str">
        <f t="shared" si="1"/>
        <v xml:space="preserve">War </v>
      </c>
      <c r="F43">
        <f t="shared" si="2"/>
        <v>1</v>
      </c>
      <c r="G43" t="s">
        <v>3532</v>
      </c>
      <c r="H43" t="str">
        <f t="shared" si="3"/>
        <v xml:space="preserve">, Drama, War </v>
      </c>
      <c r="I43" t="str">
        <f t="shared" si="4"/>
        <v xml:space="preserve">Drama, War </v>
      </c>
      <c r="J43" t="str">
        <f t="shared" si="8"/>
        <v xml:space="preserve">, War </v>
      </c>
      <c r="K43" t="str">
        <f t="shared" si="5"/>
        <v xml:space="preserve">War </v>
      </c>
      <c r="L43" t="b">
        <f t="shared" si="7"/>
        <v>0</v>
      </c>
    </row>
    <row r="44" spans="1:12" x14ac:dyDescent="0.25">
      <c r="A44" t="s">
        <v>3515</v>
      </c>
      <c r="B44" t="str">
        <f t="shared" si="6"/>
        <v>Crime</v>
      </c>
      <c r="C44" t="str">
        <f t="shared" si="0"/>
        <v>Drama</v>
      </c>
      <c r="D44" t="str">
        <f t="shared" si="1"/>
        <v xml:space="preserve">Thriller </v>
      </c>
      <c r="F44">
        <f t="shared" si="2"/>
        <v>1</v>
      </c>
      <c r="G44" t="s">
        <v>3539</v>
      </c>
      <c r="H44" t="str">
        <f t="shared" si="3"/>
        <v xml:space="preserve">, Drama, Thriller </v>
      </c>
      <c r="I44" t="str">
        <f t="shared" si="4"/>
        <v xml:space="preserve">Drama, Thriller </v>
      </c>
      <c r="J44" t="str">
        <f t="shared" si="8"/>
        <v xml:space="preserve">, Thriller </v>
      </c>
      <c r="K44" t="str">
        <f t="shared" si="5"/>
        <v xml:space="preserve">Thriller </v>
      </c>
      <c r="L44" t="b">
        <f t="shared" si="7"/>
        <v>0</v>
      </c>
    </row>
    <row r="45" spans="1:12" x14ac:dyDescent="0.25">
      <c r="A45" t="s">
        <v>3529</v>
      </c>
      <c r="B45" t="str">
        <f t="shared" si="6"/>
        <v>Adventure</v>
      </c>
      <c r="C45" t="str">
        <f t="shared" si="0"/>
        <v>Comedy</v>
      </c>
      <c r="D45" t="str">
        <f t="shared" si="1"/>
        <v xml:space="preserve">Sci-Fi </v>
      </c>
      <c r="F45">
        <f t="shared" si="2"/>
        <v>1</v>
      </c>
      <c r="G45" t="s">
        <v>5165</v>
      </c>
      <c r="H45" t="str">
        <f t="shared" si="3"/>
        <v xml:space="preserve">, Comedy, Sci-Fi </v>
      </c>
      <c r="I45" t="str">
        <f t="shared" si="4"/>
        <v xml:space="preserve">Comedy, Sci-Fi </v>
      </c>
      <c r="J45" t="str">
        <f t="shared" si="8"/>
        <v xml:space="preserve">, Sci-Fi </v>
      </c>
      <c r="K45" t="str">
        <f t="shared" si="5"/>
        <v xml:space="preserve">Sci-Fi </v>
      </c>
      <c r="L45" t="b">
        <f t="shared" si="7"/>
        <v>0</v>
      </c>
    </row>
    <row r="46" spans="1:12" x14ac:dyDescent="0.25">
      <c r="A46" t="s">
        <v>3530</v>
      </c>
      <c r="B46" t="str">
        <f t="shared" si="6"/>
        <v>Drama</v>
      </c>
      <c r="C46" t="str">
        <f t="shared" si="0"/>
        <v xml:space="preserve">Music </v>
      </c>
      <c r="D46" t="str">
        <f t="shared" si="1"/>
        <v/>
      </c>
      <c r="F46">
        <f t="shared" si="2"/>
        <v>0</v>
      </c>
      <c r="G46" t="s">
        <v>5154</v>
      </c>
      <c r="H46" t="str">
        <f t="shared" si="3"/>
        <v xml:space="preserve">, Music </v>
      </c>
      <c r="I46" t="str">
        <f t="shared" si="4"/>
        <v xml:space="preserve">Music </v>
      </c>
      <c r="J46" t="str">
        <f t="shared" si="8"/>
        <v/>
      </c>
      <c r="K46" t="e">
        <f t="shared" si="5"/>
        <v>#VALUE!</v>
      </c>
      <c r="L46" t="b">
        <f t="shared" si="7"/>
        <v>1</v>
      </c>
    </row>
    <row r="47" spans="1:12" x14ac:dyDescent="0.25">
      <c r="A47" t="s">
        <v>3524</v>
      </c>
      <c r="B47" t="str">
        <f t="shared" si="6"/>
        <v>Mystery</v>
      </c>
      <c r="C47" t="str">
        <f t="shared" si="0"/>
        <v xml:space="preserve">Thriller </v>
      </c>
      <c r="D47" t="str">
        <f t="shared" si="1"/>
        <v/>
      </c>
      <c r="F47">
        <f t="shared" si="2"/>
        <v>0</v>
      </c>
      <c r="G47" t="s">
        <v>5152</v>
      </c>
      <c r="H47" t="str">
        <f t="shared" si="3"/>
        <v xml:space="preserve">, Thriller </v>
      </c>
      <c r="I47" t="str">
        <f t="shared" si="4"/>
        <v xml:space="preserve">Thriller </v>
      </c>
      <c r="J47" t="str">
        <f t="shared" si="8"/>
        <v/>
      </c>
      <c r="K47" t="e">
        <f t="shared" si="5"/>
        <v>#VALUE!</v>
      </c>
      <c r="L47" t="b">
        <f t="shared" si="7"/>
        <v>1</v>
      </c>
    </row>
    <row r="48" spans="1:12" x14ac:dyDescent="0.25">
      <c r="A48" t="s">
        <v>3531</v>
      </c>
      <c r="B48" t="str">
        <f t="shared" si="6"/>
        <v>Action</v>
      </c>
      <c r="C48" t="str">
        <f t="shared" si="0"/>
        <v xml:space="preserve">Drama </v>
      </c>
      <c r="D48" t="str">
        <f t="shared" si="1"/>
        <v/>
      </c>
      <c r="F48">
        <f t="shared" si="2"/>
        <v>0</v>
      </c>
      <c r="G48" t="s">
        <v>3508</v>
      </c>
      <c r="H48" t="str">
        <f t="shared" si="3"/>
        <v xml:space="preserve">, Drama </v>
      </c>
      <c r="I48" t="str">
        <f t="shared" si="4"/>
        <v xml:space="preserve">Drama </v>
      </c>
      <c r="J48" t="str">
        <f t="shared" si="8"/>
        <v/>
      </c>
      <c r="K48" t="e">
        <f t="shared" si="5"/>
        <v>#VALUE!</v>
      </c>
      <c r="L48" t="b">
        <f t="shared" si="7"/>
        <v>1</v>
      </c>
    </row>
    <row r="49" spans="1:12" x14ac:dyDescent="0.25">
      <c r="A49" t="s">
        <v>3532</v>
      </c>
      <c r="B49" t="str">
        <f t="shared" si="6"/>
        <v>Drama</v>
      </c>
      <c r="C49" t="str">
        <f t="shared" si="0"/>
        <v xml:space="preserve">War </v>
      </c>
      <c r="D49" t="str">
        <f t="shared" si="1"/>
        <v/>
      </c>
      <c r="F49">
        <f t="shared" si="2"/>
        <v>0</v>
      </c>
      <c r="G49" t="s">
        <v>5155</v>
      </c>
      <c r="H49" t="str">
        <f t="shared" si="3"/>
        <v xml:space="preserve">, War </v>
      </c>
      <c r="I49" t="str">
        <f t="shared" si="4"/>
        <v xml:space="preserve">War </v>
      </c>
      <c r="J49" t="str">
        <f t="shared" si="8"/>
        <v/>
      </c>
      <c r="K49" t="e">
        <f t="shared" si="5"/>
        <v>#VALUE!</v>
      </c>
      <c r="L49" t="b">
        <f t="shared" si="7"/>
        <v>1</v>
      </c>
    </row>
    <row r="50" spans="1:12" x14ac:dyDescent="0.25">
      <c r="A50" t="s">
        <v>3533</v>
      </c>
      <c r="B50" t="str">
        <f t="shared" si="6"/>
        <v>Drama</v>
      </c>
      <c r="C50" t="str">
        <f t="shared" si="0"/>
        <v>Mystery</v>
      </c>
      <c r="D50" t="str">
        <f t="shared" si="1"/>
        <v xml:space="preserve">Sci-Fi </v>
      </c>
      <c r="F50">
        <f t="shared" si="2"/>
        <v>1</v>
      </c>
      <c r="G50" t="s">
        <v>3561</v>
      </c>
      <c r="H50" t="str">
        <f t="shared" si="3"/>
        <v xml:space="preserve">, Mystery, Sci-Fi </v>
      </c>
      <c r="I50" t="str">
        <f t="shared" si="4"/>
        <v xml:space="preserve">Mystery, Sci-Fi </v>
      </c>
      <c r="J50" t="str">
        <f t="shared" si="8"/>
        <v xml:space="preserve">, Sci-Fi </v>
      </c>
      <c r="K50" t="str">
        <f t="shared" si="5"/>
        <v xml:space="preserve">Sci-Fi </v>
      </c>
      <c r="L50" t="b">
        <f t="shared" si="7"/>
        <v>0</v>
      </c>
    </row>
    <row r="51" spans="1:12" x14ac:dyDescent="0.25">
      <c r="A51" t="s">
        <v>3534</v>
      </c>
      <c r="B51" t="s">
        <v>3534</v>
      </c>
      <c r="C51">
        <f t="shared" si="0"/>
        <v>0</v>
      </c>
      <c r="D51" t="str">
        <f t="shared" si="1"/>
        <v/>
      </c>
      <c r="F51">
        <f t="shared" si="2"/>
        <v>0</v>
      </c>
      <c r="H51" t="str">
        <f t="shared" si="3"/>
        <v/>
      </c>
      <c r="I51" t="e">
        <f t="shared" si="4"/>
        <v>#VALUE!</v>
      </c>
      <c r="J51" t="e">
        <f t="shared" si="8"/>
        <v>#VALUE!</v>
      </c>
      <c r="K51" t="e">
        <f t="shared" si="5"/>
        <v>#VALUE!</v>
      </c>
      <c r="L51" t="b">
        <f t="shared" si="7"/>
        <v>1</v>
      </c>
    </row>
    <row r="52" spans="1:12" x14ac:dyDescent="0.25">
      <c r="A52" t="s">
        <v>3535</v>
      </c>
      <c r="B52" t="str">
        <f t="shared" si="6"/>
        <v>Drama</v>
      </c>
      <c r="C52" t="str">
        <f t="shared" si="0"/>
        <v xml:space="preserve">Film-Noir </v>
      </c>
      <c r="D52" t="str">
        <f t="shared" si="1"/>
        <v/>
      </c>
      <c r="F52">
        <f t="shared" si="2"/>
        <v>0</v>
      </c>
      <c r="G52" t="s">
        <v>5156</v>
      </c>
      <c r="H52" t="str">
        <f t="shared" si="3"/>
        <v xml:space="preserve">, Film-Noir </v>
      </c>
      <c r="I52" t="str">
        <f t="shared" si="4"/>
        <v xml:space="preserve">Film-Noir </v>
      </c>
      <c r="J52" t="str">
        <f t="shared" si="8"/>
        <v/>
      </c>
      <c r="K52" t="e">
        <f t="shared" si="5"/>
        <v>#VALUE!</v>
      </c>
      <c r="L52" t="b">
        <f t="shared" si="7"/>
        <v>1</v>
      </c>
    </row>
    <row r="53" spans="1:12" x14ac:dyDescent="0.25">
      <c r="A53" t="s">
        <v>3536</v>
      </c>
      <c r="B53" t="str">
        <f t="shared" si="6"/>
        <v>Animation</v>
      </c>
      <c r="C53" t="str">
        <f t="shared" si="0"/>
        <v>Adventure</v>
      </c>
      <c r="D53" t="str">
        <f t="shared" si="1"/>
        <v xml:space="preserve">Drama </v>
      </c>
      <c r="F53">
        <f t="shared" si="2"/>
        <v>1</v>
      </c>
      <c r="G53" t="s">
        <v>3589</v>
      </c>
      <c r="H53" t="str">
        <f t="shared" si="3"/>
        <v xml:space="preserve">, Adventure, Drama </v>
      </c>
      <c r="I53" t="str">
        <f t="shared" si="4"/>
        <v xml:space="preserve">Adventure, Drama </v>
      </c>
      <c r="J53" t="str">
        <f t="shared" si="8"/>
        <v xml:space="preserve">, Drama </v>
      </c>
      <c r="K53" t="str">
        <f t="shared" si="5"/>
        <v xml:space="preserve">Drama </v>
      </c>
      <c r="L53" t="b">
        <f t="shared" si="7"/>
        <v>0</v>
      </c>
    </row>
    <row r="54" spans="1:12" x14ac:dyDescent="0.25">
      <c r="A54" t="s">
        <v>3537</v>
      </c>
      <c r="B54" t="str">
        <f t="shared" si="6"/>
        <v>Horror</v>
      </c>
      <c r="C54" t="str">
        <f t="shared" si="0"/>
        <v xml:space="preserve">Sci-Fi </v>
      </c>
      <c r="D54" t="str">
        <f t="shared" si="1"/>
        <v/>
      </c>
      <c r="F54">
        <f t="shared" si="2"/>
        <v>0</v>
      </c>
      <c r="G54" t="s">
        <v>5153</v>
      </c>
      <c r="H54" t="str">
        <f t="shared" si="3"/>
        <v xml:space="preserve">, Sci-Fi </v>
      </c>
      <c r="I54" t="str">
        <f t="shared" si="4"/>
        <v xml:space="preserve">Sci-Fi </v>
      </c>
      <c r="J54" t="str">
        <f t="shared" si="8"/>
        <v/>
      </c>
      <c r="K54" t="e">
        <f t="shared" si="5"/>
        <v>#VALUE!</v>
      </c>
      <c r="L54" t="b">
        <f t="shared" si="7"/>
        <v>1</v>
      </c>
    </row>
    <row r="55" spans="1:12" x14ac:dyDescent="0.25">
      <c r="A55" t="s">
        <v>3538</v>
      </c>
      <c r="B55" t="str">
        <f t="shared" si="6"/>
        <v>Comedy</v>
      </c>
      <c r="C55" t="str">
        <f t="shared" si="0"/>
        <v>Drama</v>
      </c>
      <c r="D55" t="str">
        <f t="shared" si="1"/>
        <v xml:space="preserve">War </v>
      </c>
      <c r="F55">
        <f t="shared" si="2"/>
        <v>1</v>
      </c>
      <c r="G55" t="s">
        <v>3532</v>
      </c>
      <c r="H55" t="str">
        <f t="shared" si="3"/>
        <v xml:space="preserve">, Drama, War </v>
      </c>
      <c r="I55" t="str">
        <f t="shared" si="4"/>
        <v xml:space="preserve">Drama, War </v>
      </c>
      <c r="J55" t="str">
        <f t="shared" si="8"/>
        <v xml:space="preserve">, War </v>
      </c>
      <c r="K55" t="str">
        <f t="shared" si="5"/>
        <v xml:space="preserve">War </v>
      </c>
      <c r="L55" t="b">
        <f t="shared" si="7"/>
        <v>0</v>
      </c>
    </row>
    <row r="56" spans="1:12" x14ac:dyDescent="0.25">
      <c r="A56" t="s">
        <v>3539</v>
      </c>
      <c r="B56" t="str">
        <f t="shared" si="6"/>
        <v>Drama</v>
      </c>
      <c r="C56" t="str">
        <f t="shared" si="0"/>
        <v xml:space="preserve">Thriller </v>
      </c>
      <c r="D56" t="str">
        <f t="shared" si="1"/>
        <v/>
      </c>
      <c r="F56">
        <f t="shared" si="2"/>
        <v>0</v>
      </c>
      <c r="G56" t="s">
        <v>5152</v>
      </c>
      <c r="H56" t="str">
        <f t="shared" si="3"/>
        <v xml:space="preserve">, Thriller </v>
      </c>
      <c r="I56" t="str">
        <f t="shared" si="4"/>
        <v xml:space="preserve">Thriller </v>
      </c>
      <c r="J56" t="str">
        <f t="shared" si="8"/>
        <v/>
      </c>
      <c r="K56" t="e">
        <f t="shared" si="5"/>
        <v>#VALUE!</v>
      </c>
      <c r="L56" t="b">
        <f t="shared" si="7"/>
        <v>1</v>
      </c>
    </row>
    <row r="57" spans="1:12" x14ac:dyDescent="0.25">
      <c r="A57" t="s">
        <v>3508</v>
      </c>
      <c r="B57" t="s">
        <v>3508</v>
      </c>
      <c r="C57">
        <f t="shared" si="0"/>
        <v>0</v>
      </c>
      <c r="D57" t="str">
        <f t="shared" si="1"/>
        <v/>
      </c>
      <c r="F57">
        <f t="shared" si="2"/>
        <v>0</v>
      </c>
      <c r="H57" t="str">
        <f t="shared" si="3"/>
        <v/>
      </c>
      <c r="I57" t="e">
        <f t="shared" si="4"/>
        <v>#VALUE!</v>
      </c>
      <c r="J57" t="e">
        <f t="shared" si="8"/>
        <v>#VALUE!</v>
      </c>
      <c r="K57" t="e">
        <f t="shared" si="5"/>
        <v>#VALUE!</v>
      </c>
      <c r="L57" t="b">
        <f t="shared" si="7"/>
        <v>1</v>
      </c>
    </row>
    <row r="58" spans="1:12" x14ac:dyDescent="0.25">
      <c r="A58" t="s">
        <v>3540</v>
      </c>
      <c r="B58" t="str">
        <f t="shared" si="6"/>
        <v>Drama</v>
      </c>
      <c r="C58" t="str">
        <f t="shared" si="0"/>
        <v xml:space="preserve">Western </v>
      </c>
      <c r="D58" t="str">
        <f t="shared" si="1"/>
        <v/>
      </c>
      <c r="F58">
        <f t="shared" si="2"/>
        <v>0</v>
      </c>
      <c r="G58" t="s">
        <v>3507</v>
      </c>
      <c r="H58" t="str">
        <f t="shared" si="3"/>
        <v xml:space="preserve">, Western </v>
      </c>
      <c r="I58" t="str">
        <f t="shared" si="4"/>
        <v xml:space="preserve">Western </v>
      </c>
      <c r="J58" t="str">
        <f t="shared" si="8"/>
        <v/>
      </c>
      <c r="K58" t="e">
        <f t="shared" si="5"/>
        <v>#VALUE!</v>
      </c>
      <c r="L58" t="b">
        <f t="shared" si="7"/>
        <v>1</v>
      </c>
    </row>
    <row r="59" spans="1:12" x14ac:dyDescent="0.25">
      <c r="A59" t="s">
        <v>3541</v>
      </c>
      <c r="B59" t="str">
        <f t="shared" si="6"/>
        <v>Drama</v>
      </c>
      <c r="C59" t="str">
        <f t="shared" si="0"/>
        <v xml:space="preserve">Horror </v>
      </c>
      <c r="D59" t="str">
        <f t="shared" si="1"/>
        <v/>
      </c>
      <c r="F59">
        <f t="shared" si="2"/>
        <v>0</v>
      </c>
      <c r="G59" t="s">
        <v>5157</v>
      </c>
      <c r="H59" t="str">
        <f t="shared" si="3"/>
        <v xml:space="preserve">, Horror </v>
      </c>
      <c r="I59" t="str">
        <f t="shared" si="4"/>
        <v xml:space="preserve">Horror </v>
      </c>
      <c r="J59" t="str">
        <f t="shared" si="8"/>
        <v/>
      </c>
      <c r="K59" t="e">
        <f t="shared" si="5"/>
        <v>#VALUE!</v>
      </c>
      <c r="L59" t="b">
        <f t="shared" si="7"/>
        <v>1</v>
      </c>
    </row>
    <row r="60" spans="1:12" x14ac:dyDescent="0.25">
      <c r="A60" t="s">
        <v>3532</v>
      </c>
      <c r="B60" t="str">
        <f t="shared" si="6"/>
        <v>Drama</v>
      </c>
      <c r="C60" t="str">
        <f t="shared" si="0"/>
        <v xml:space="preserve">War </v>
      </c>
      <c r="D60" t="str">
        <f t="shared" si="1"/>
        <v/>
      </c>
      <c r="F60">
        <f t="shared" si="2"/>
        <v>0</v>
      </c>
      <c r="G60" t="s">
        <v>5155</v>
      </c>
      <c r="H60" t="str">
        <f t="shared" si="3"/>
        <v xml:space="preserve">, War </v>
      </c>
      <c r="I60" t="str">
        <f t="shared" si="4"/>
        <v xml:space="preserve">War </v>
      </c>
      <c r="J60" t="str">
        <f t="shared" si="8"/>
        <v/>
      </c>
      <c r="K60" t="e">
        <f t="shared" si="5"/>
        <v>#VALUE!</v>
      </c>
      <c r="L60" t="b">
        <f t="shared" si="7"/>
        <v>1</v>
      </c>
    </row>
    <row r="61" spans="1:12" x14ac:dyDescent="0.25">
      <c r="A61" t="s">
        <v>3542</v>
      </c>
      <c r="B61" t="str">
        <f t="shared" si="6"/>
        <v>Animation</v>
      </c>
      <c r="C61" t="str">
        <f t="shared" si="0"/>
        <v>Drama</v>
      </c>
      <c r="D61" t="str">
        <f t="shared" si="1"/>
        <v xml:space="preserve">War </v>
      </c>
      <c r="F61">
        <f t="shared" si="2"/>
        <v>1</v>
      </c>
      <c r="G61" t="s">
        <v>3532</v>
      </c>
      <c r="H61" t="str">
        <f t="shared" si="3"/>
        <v xml:space="preserve">, Drama, War </v>
      </c>
      <c r="I61" t="str">
        <f t="shared" si="4"/>
        <v xml:space="preserve">Drama, War </v>
      </c>
      <c r="J61" t="str">
        <f t="shared" si="8"/>
        <v xml:space="preserve">, War </v>
      </c>
      <c r="K61" t="str">
        <f t="shared" si="5"/>
        <v xml:space="preserve">War </v>
      </c>
      <c r="L61" t="b">
        <f t="shared" si="7"/>
        <v>0</v>
      </c>
    </row>
    <row r="62" spans="1:12" x14ac:dyDescent="0.25">
      <c r="A62" t="s">
        <v>3543</v>
      </c>
      <c r="B62" t="str">
        <f t="shared" si="6"/>
        <v>Action</v>
      </c>
      <c r="C62" t="str">
        <f t="shared" si="0"/>
        <v xml:space="preserve">Thriller </v>
      </c>
      <c r="D62" t="str">
        <f t="shared" si="1"/>
        <v/>
      </c>
      <c r="F62">
        <f t="shared" si="2"/>
        <v>0</v>
      </c>
      <c r="G62" t="s">
        <v>5152</v>
      </c>
      <c r="H62" t="str">
        <f t="shared" si="3"/>
        <v xml:space="preserve">, Thriller </v>
      </c>
      <c r="I62" t="str">
        <f t="shared" si="4"/>
        <v xml:space="preserve">Thriller </v>
      </c>
      <c r="J62" t="str">
        <f t="shared" si="8"/>
        <v/>
      </c>
      <c r="K62" t="e">
        <f t="shared" si="5"/>
        <v>#VALUE!</v>
      </c>
      <c r="L62" t="b">
        <f t="shared" si="7"/>
        <v>1</v>
      </c>
    </row>
    <row r="63" spans="1:12" x14ac:dyDescent="0.25">
      <c r="A63" t="s">
        <v>3518</v>
      </c>
      <c r="B63" t="str">
        <f t="shared" si="6"/>
        <v>Animation</v>
      </c>
      <c r="C63" t="str">
        <f t="shared" si="0"/>
        <v>Adventure</v>
      </c>
      <c r="D63" t="str">
        <f t="shared" si="1"/>
        <v xml:space="preserve">Family </v>
      </c>
      <c r="F63">
        <f t="shared" si="2"/>
        <v>1</v>
      </c>
      <c r="G63" t="s">
        <v>5163</v>
      </c>
      <c r="H63" t="str">
        <f t="shared" si="3"/>
        <v xml:space="preserve">, Adventure, Family </v>
      </c>
      <c r="I63" t="str">
        <f t="shared" si="4"/>
        <v xml:space="preserve">Adventure, Family </v>
      </c>
      <c r="J63" t="str">
        <f t="shared" si="8"/>
        <v xml:space="preserve">, Family </v>
      </c>
      <c r="K63" t="str">
        <f t="shared" si="5"/>
        <v xml:space="preserve">Family </v>
      </c>
      <c r="L63" t="b">
        <f t="shared" si="7"/>
        <v>0</v>
      </c>
    </row>
    <row r="64" spans="1:12" x14ac:dyDescent="0.25">
      <c r="A64" t="s">
        <v>3510</v>
      </c>
      <c r="B64" t="str">
        <f t="shared" si="6"/>
        <v>Drama</v>
      </c>
      <c r="C64" t="str">
        <f t="shared" si="0"/>
        <v xml:space="preserve">Romance </v>
      </c>
      <c r="D64" t="str">
        <f t="shared" si="1"/>
        <v/>
      </c>
      <c r="F64">
        <f t="shared" si="2"/>
        <v>0</v>
      </c>
      <c r="G64" t="s">
        <v>5150</v>
      </c>
      <c r="H64" t="str">
        <f t="shared" si="3"/>
        <v xml:space="preserve">, Romance </v>
      </c>
      <c r="I64" t="str">
        <f t="shared" si="4"/>
        <v xml:space="preserve">Romance </v>
      </c>
      <c r="J64" t="str">
        <f t="shared" si="8"/>
        <v/>
      </c>
      <c r="K64" t="e">
        <f t="shared" si="5"/>
        <v>#VALUE!</v>
      </c>
      <c r="L64" t="b">
        <f t="shared" si="7"/>
        <v>1</v>
      </c>
    </row>
    <row r="65" spans="1:12" x14ac:dyDescent="0.25">
      <c r="A65" t="s">
        <v>3544</v>
      </c>
      <c r="B65" t="str">
        <f t="shared" si="6"/>
        <v>Action</v>
      </c>
      <c r="C65" t="str">
        <f t="shared" si="0"/>
        <v>Horror</v>
      </c>
      <c r="D65" t="str">
        <f t="shared" si="1"/>
        <v xml:space="preserve">Sci-Fi </v>
      </c>
      <c r="F65">
        <f t="shared" si="2"/>
        <v>1</v>
      </c>
      <c r="G65" t="s">
        <v>3537</v>
      </c>
      <c r="H65" t="str">
        <f t="shared" si="3"/>
        <v xml:space="preserve">, Horror, Sci-Fi </v>
      </c>
      <c r="I65" t="str">
        <f t="shared" si="4"/>
        <v xml:space="preserve">Horror, Sci-Fi </v>
      </c>
      <c r="J65" t="str">
        <f t="shared" si="8"/>
        <v xml:space="preserve">, Sci-Fi </v>
      </c>
      <c r="K65" t="str">
        <f t="shared" si="5"/>
        <v xml:space="preserve">Sci-Fi </v>
      </c>
      <c r="L65" t="b">
        <f t="shared" si="7"/>
        <v>0</v>
      </c>
    </row>
    <row r="66" spans="1:12" x14ac:dyDescent="0.25">
      <c r="A66" t="s">
        <v>3545</v>
      </c>
      <c r="B66" t="str">
        <f t="shared" si="6"/>
        <v>Animation</v>
      </c>
      <c r="C66" t="str">
        <f t="shared" ref="C66:C129" si="9">IF(F66=0, G66,
 IF(F66=1, LEFT(G66,FIND(",",G66)-1), "Error"))</f>
        <v>Adventure</v>
      </c>
      <c r="D66" t="str">
        <f t="shared" ref="D66:D129" si="10">IF(L66=TRUE, "",
 IF(L66=FALSE, K66, ""))</f>
        <v xml:space="preserve">Fantasy </v>
      </c>
      <c r="F66">
        <f t="shared" ref="F66:F129" si="11">IF(ISNUMBER(SEARCH(",",G66)),1,0)</f>
        <v>1</v>
      </c>
      <c r="G66" t="s">
        <v>5161</v>
      </c>
      <c r="H66" t="str">
        <f t="shared" ref="H66:H129" si="12">SUBSTITUTE(A66,B66,"")</f>
        <v xml:space="preserve">, Adventure, Fantasy </v>
      </c>
      <c r="I66" t="str">
        <f t="shared" ref="I66:I129" si="13">RIGHT(H66,LEN(H66)-2)</f>
        <v xml:space="preserve">Adventure, Fantasy </v>
      </c>
      <c r="J66" t="str">
        <f t="shared" si="8"/>
        <v xml:space="preserve">, Fantasy </v>
      </c>
      <c r="K66" t="str">
        <f t="shared" ref="K66:K129" si="14">RIGHT(J66,LEN(J66)-2)</f>
        <v xml:space="preserve">Fantasy </v>
      </c>
      <c r="L66" t="b">
        <f t="shared" si="7"/>
        <v>0</v>
      </c>
    </row>
    <row r="67" spans="1:12" x14ac:dyDescent="0.25">
      <c r="A67" t="s">
        <v>3546</v>
      </c>
      <c r="B67" t="str">
        <f t="shared" ref="B67:B130" si="15">LEFT(A67,FIND(",",A67)-1)</f>
        <v>Drama</v>
      </c>
      <c r="C67" t="str">
        <f t="shared" si="9"/>
        <v>Mystery</v>
      </c>
      <c r="D67" t="str">
        <f t="shared" si="10"/>
        <v xml:space="preserve">Thriller </v>
      </c>
      <c r="F67">
        <f t="shared" si="11"/>
        <v>1</v>
      </c>
      <c r="G67" t="s">
        <v>3524</v>
      </c>
      <c r="H67" t="str">
        <f t="shared" si="12"/>
        <v xml:space="preserve">, Mystery, Thriller </v>
      </c>
      <c r="I67" t="str">
        <f t="shared" si="13"/>
        <v xml:space="preserve">Mystery, Thriller </v>
      </c>
      <c r="J67" t="str">
        <f t="shared" si="8"/>
        <v xml:space="preserve">, Thriller </v>
      </c>
      <c r="K67" t="str">
        <f t="shared" si="14"/>
        <v xml:space="preserve">Thriller </v>
      </c>
      <c r="L67" t="b">
        <f t="shared" ref="L67:L130" si="16">IF(ISERROR(K67),ERROR.TYPE(K67)=3)</f>
        <v>0</v>
      </c>
    </row>
    <row r="68" spans="1:12" x14ac:dyDescent="0.25">
      <c r="A68" t="s">
        <v>3547</v>
      </c>
      <c r="B68" t="str">
        <f t="shared" si="15"/>
        <v>Drama</v>
      </c>
      <c r="C68" t="str">
        <f t="shared" si="9"/>
        <v xml:space="preserve">Mystery </v>
      </c>
      <c r="D68" t="str">
        <f t="shared" si="10"/>
        <v/>
      </c>
      <c r="F68">
        <f t="shared" si="11"/>
        <v>0</v>
      </c>
      <c r="G68" t="s">
        <v>5158</v>
      </c>
      <c r="H68" t="str">
        <f t="shared" si="12"/>
        <v xml:space="preserve">, Mystery </v>
      </c>
      <c r="I68" t="str">
        <f t="shared" si="13"/>
        <v xml:space="preserve">Mystery </v>
      </c>
      <c r="J68" t="str">
        <f t="shared" si="8"/>
        <v/>
      </c>
      <c r="K68" t="e">
        <f t="shared" si="14"/>
        <v>#VALUE!</v>
      </c>
      <c r="L68" t="b">
        <f t="shared" si="16"/>
        <v>1</v>
      </c>
    </row>
    <row r="69" spans="1:12" x14ac:dyDescent="0.25">
      <c r="A69" t="s">
        <v>3548</v>
      </c>
      <c r="B69" t="str">
        <f t="shared" si="15"/>
        <v>Adventure</v>
      </c>
      <c r="C69" t="str">
        <f t="shared" si="9"/>
        <v>Crime</v>
      </c>
      <c r="D69" t="str">
        <f t="shared" si="10"/>
        <v xml:space="preserve">Mystery </v>
      </c>
      <c r="F69">
        <f t="shared" si="11"/>
        <v>1</v>
      </c>
      <c r="G69" t="s">
        <v>5166</v>
      </c>
      <c r="H69" t="str">
        <f t="shared" si="12"/>
        <v xml:space="preserve">, Crime, Mystery </v>
      </c>
      <c r="I69" t="str">
        <f t="shared" si="13"/>
        <v xml:space="preserve">Crime, Mystery </v>
      </c>
      <c r="J69" t="str">
        <f t="shared" si="8"/>
        <v xml:space="preserve">, Mystery </v>
      </c>
      <c r="K69" t="str">
        <f t="shared" si="14"/>
        <v xml:space="preserve">Mystery </v>
      </c>
      <c r="L69" t="b">
        <f t="shared" si="16"/>
        <v>0</v>
      </c>
    </row>
    <row r="70" spans="1:12" x14ac:dyDescent="0.25">
      <c r="A70" t="s">
        <v>3503</v>
      </c>
      <c r="B70" t="str">
        <f t="shared" si="15"/>
        <v>Crime</v>
      </c>
      <c r="C70" t="str">
        <f t="shared" si="9"/>
        <v xml:space="preserve">Drama </v>
      </c>
      <c r="D70" t="str">
        <f t="shared" si="10"/>
        <v/>
      </c>
      <c r="F70">
        <f t="shared" si="11"/>
        <v>0</v>
      </c>
      <c r="G70" t="s">
        <v>3508</v>
      </c>
      <c r="H70" t="str">
        <f t="shared" si="12"/>
        <v xml:space="preserve">, Drama </v>
      </c>
      <c r="I70" t="str">
        <f t="shared" si="13"/>
        <v xml:space="preserve">Drama </v>
      </c>
      <c r="J70" t="str">
        <f t="shared" ref="J70:J133" si="17">SUBSTITUTE(I70,C70,"")</f>
        <v/>
      </c>
      <c r="K70" t="e">
        <f t="shared" si="14"/>
        <v>#VALUE!</v>
      </c>
      <c r="L70" t="b">
        <f t="shared" si="16"/>
        <v>1</v>
      </c>
    </row>
    <row r="71" spans="1:12" x14ac:dyDescent="0.25">
      <c r="A71" t="s">
        <v>3549</v>
      </c>
      <c r="B71" t="str">
        <f t="shared" si="15"/>
        <v>Mystery</v>
      </c>
      <c r="C71" t="str">
        <f t="shared" si="9"/>
        <v>Romance</v>
      </c>
      <c r="D71" t="str">
        <f t="shared" si="10"/>
        <v xml:space="preserve">Thriller </v>
      </c>
      <c r="F71">
        <f t="shared" si="11"/>
        <v>1</v>
      </c>
      <c r="G71" t="s">
        <v>5167</v>
      </c>
      <c r="H71" t="str">
        <f t="shared" si="12"/>
        <v xml:space="preserve">, Romance, Thriller </v>
      </c>
      <c r="I71" t="str">
        <f t="shared" si="13"/>
        <v xml:space="preserve">Romance, Thriller </v>
      </c>
      <c r="J71" t="str">
        <f t="shared" si="17"/>
        <v xml:space="preserve">, Thriller </v>
      </c>
      <c r="K71" t="str">
        <f t="shared" si="14"/>
        <v xml:space="preserve">Thriller </v>
      </c>
      <c r="L71" t="b">
        <f t="shared" si="16"/>
        <v>0</v>
      </c>
    </row>
    <row r="72" spans="1:12" x14ac:dyDescent="0.25">
      <c r="A72" t="s">
        <v>3550</v>
      </c>
      <c r="B72" t="str">
        <f t="shared" si="15"/>
        <v>Adventure</v>
      </c>
      <c r="C72" t="str">
        <f t="shared" si="9"/>
        <v>Drama</v>
      </c>
      <c r="D72" t="str">
        <f t="shared" si="10"/>
        <v xml:space="preserve">Thriller </v>
      </c>
      <c r="F72">
        <f t="shared" si="11"/>
        <v>1</v>
      </c>
      <c r="G72" t="s">
        <v>3539</v>
      </c>
      <c r="H72" t="str">
        <f t="shared" si="12"/>
        <v xml:space="preserve">, Drama, Thriller </v>
      </c>
      <c r="I72" t="str">
        <f t="shared" si="13"/>
        <v xml:space="preserve">Drama, Thriller </v>
      </c>
      <c r="J72" t="str">
        <f t="shared" si="17"/>
        <v xml:space="preserve">, Thriller </v>
      </c>
      <c r="K72" t="str">
        <f t="shared" si="14"/>
        <v xml:space="preserve">Thriller </v>
      </c>
      <c r="L72" t="b">
        <f t="shared" si="16"/>
        <v>0</v>
      </c>
    </row>
    <row r="73" spans="1:12" x14ac:dyDescent="0.25">
      <c r="A73" t="s">
        <v>3509</v>
      </c>
      <c r="B73" t="str">
        <f t="shared" si="15"/>
        <v>Action</v>
      </c>
      <c r="C73" t="str">
        <f t="shared" si="9"/>
        <v>Adventure</v>
      </c>
      <c r="D73" t="str">
        <f t="shared" si="10"/>
        <v xml:space="preserve">Fantasy </v>
      </c>
      <c r="F73">
        <f t="shared" si="11"/>
        <v>1</v>
      </c>
      <c r="G73" t="s">
        <v>5161</v>
      </c>
      <c r="H73" t="str">
        <f t="shared" si="12"/>
        <v xml:space="preserve">, Adventure, Fantasy </v>
      </c>
      <c r="I73" t="str">
        <f t="shared" si="13"/>
        <v xml:space="preserve">Adventure, Fantasy </v>
      </c>
      <c r="J73" t="str">
        <f t="shared" si="17"/>
        <v xml:space="preserve">, Fantasy </v>
      </c>
      <c r="K73" t="str">
        <f t="shared" si="14"/>
        <v xml:space="preserve">Fantasy </v>
      </c>
      <c r="L73" t="b">
        <f t="shared" si="16"/>
        <v>0</v>
      </c>
    </row>
    <row r="74" spans="1:12" x14ac:dyDescent="0.25">
      <c r="A74" t="s">
        <v>3514</v>
      </c>
      <c r="B74" t="str">
        <f t="shared" si="15"/>
        <v>Crime</v>
      </c>
      <c r="C74" t="str">
        <f t="shared" si="9"/>
        <v>Drama</v>
      </c>
      <c r="D74" t="str">
        <f t="shared" si="10"/>
        <v xml:space="preserve">Mystery </v>
      </c>
      <c r="F74">
        <f t="shared" si="11"/>
        <v>1</v>
      </c>
      <c r="G74" t="s">
        <v>3547</v>
      </c>
      <c r="H74" t="str">
        <f t="shared" si="12"/>
        <v xml:space="preserve">, Drama, Mystery </v>
      </c>
      <c r="I74" t="str">
        <f t="shared" si="13"/>
        <v xml:space="preserve">Drama, Mystery </v>
      </c>
      <c r="J74" t="str">
        <f t="shared" si="17"/>
        <v xml:space="preserve">, Mystery </v>
      </c>
      <c r="K74" t="str">
        <f t="shared" si="14"/>
        <v xml:space="preserve">Mystery </v>
      </c>
      <c r="L74" t="b">
        <f t="shared" si="16"/>
        <v>0</v>
      </c>
    </row>
    <row r="75" spans="1:12" x14ac:dyDescent="0.25">
      <c r="A75" t="s">
        <v>3547</v>
      </c>
      <c r="B75" t="str">
        <f t="shared" si="15"/>
        <v>Drama</v>
      </c>
      <c r="C75" t="str">
        <f t="shared" si="9"/>
        <v xml:space="preserve">Mystery </v>
      </c>
      <c r="D75" t="str">
        <f t="shared" si="10"/>
        <v/>
      </c>
      <c r="F75">
        <f t="shared" si="11"/>
        <v>0</v>
      </c>
      <c r="G75" t="s">
        <v>5158</v>
      </c>
      <c r="H75" t="str">
        <f t="shared" si="12"/>
        <v xml:space="preserve">, Mystery </v>
      </c>
      <c r="I75" t="str">
        <f t="shared" si="13"/>
        <v xml:space="preserve">Mystery </v>
      </c>
      <c r="J75" t="str">
        <f t="shared" si="17"/>
        <v/>
      </c>
      <c r="K75" t="e">
        <f t="shared" si="14"/>
        <v>#VALUE!</v>
      </c>
      <c r="L75" t="b">
        <f t="shared" si="16"/>
        <v>1</v>
      </c>
    </row>
    <row r="76" spans="1:12" x14ac:dyDescent="0.25">
      <c r="A76" t="s">
        <v>3551</v>
      </c>
      <c r="B76" t="str">
        <f t="shared" si="15"/>
        <v>Comedy</v>
      </c>
      <c r="C76" t="str">
        <f t="shared" si="9"/>
        <v xml:space="preserve">Romance </v>
      </c>
      <c r="D76" t="str">
        <f t="shared" si="10"/>
        <v/>
      </c>
      <c r="F76">
        <f t="shared" si="11"/>
        <v>0</v>
      </c>
      <c r="G76" t="s">
        <v>5150</v>
      </c>
      <c r="H76" t="str">
        <f t="shared" si="12"/>
        <v xml:space="preserve">, Romance </v>
      </c>
      <c r="I76" t="str">
        <f t="shared" si="13"/>
        <v xml:space="preserve">Romance </v>
      </c>
      <c r="J76" t="str">
        <f t="shared" si="17"/>
        <v/>
      </c>
      <c r="K76" t="e">
        <f t="shared" si="14"/>
        <v>#VALUE!</v>
      </c>
      <c r="L76" t="b">
        <f t="shared" si="16"/>
        <v>1</v>
      </c>
    </row>
    <row r="77" spans="1:12" x14ac:dyDescent="0.25">
      <c r="A77" t="s">
        <v>3552</v>
      </c>
      <c r="B77" t="str">
        <f t="shared" si="15"/>
        <v>Crime</v>
      </c>
      <c r="C77" t="str">
        <f t="shared" si="9"/>
        <v xml:space="preserve">Thriller </v>
      </c>
      <c r="D77" t="str">
        <f t="shared" si="10"/>
        <v/>
      </c>
      <c r="F77">
        <f t="shared" si="11"/>
        <v>0</v>
      </c>
      <c r="G77" t="s">
        <v>5152</v>
      </c>
      <c r="H77" t="str">
        <f t="shared" si="12"/>
        <v xml:space="preserve">, Thriller </v>
      </c>
      <c r="I77" t="str">
        <f t="shared" si="13"/>
        <v xml:space="preserve">Thriller </v>
      </c>
      <c r="J77" t="str">
        <f t="shared" si="17"/>
        <v/>
      </c>
      <c r="K77" t="e">
        <f t="shared" si="14"/>
        <v>#VALUE!</v>
      </c>
      <c r="L77" t="b">
        <f t="shared" si="16"/>
        <v>1</v>
      </c>
    </row>
    <row r="78" spans="1:12" x14ac:dyDescent="0.25">
      <c r="A78" t="s">
        <v>3505</v>
      </c>
      <c r="B78" t="str">
        <f t="shared" si="15"/>
        <v>Biography</v>
      </c>
      <c r="C78" t="str">
        <f t="shared" si="9"/>
        <v>Drama</v>
      </c>
      <c r="D78" t="str">
        <f t="shared" si="10"/>
        <v xml:space="preserve">History </v>
      </c>
      <c r="F78">
        <f t="shared" si="11"/>
        <v>1</v>
      </c>
      <c r="G78" t="s">
        <v>5160</v>
      </c>
      <c r="H78" t="str">
        <f t="shared" si="12"/>
        <v xml:space="preserve">, Drama, History </v>
      </c>
      <c r="I78" t="str">
        <f t="shared" si="13"/>
        <v xml:space="preserve">Drama, History </v>
      </c>
      <c r="J78" t="str">
        <f t="shared" si="17"/>
        <v xml:space="preserve">, History </v>
      </c>
      <c r="K78" t="str">
        <f t="shared" si="14"/>
        <v xml:space="preserve">History </v>
      </c>
      <c r="L78" t="b">
        <f t="shared" si="16"/>
        <v>0</v>
      </c>
    </row>
    <row r="79" spans="1:12" x14ac:dyDescent="0.25">
      <c r="A79" t="s">
        <v>3508</v>
      </c>
      <c r="B79" t="s">
        <v>3508</v>
      </c>
      <c r="C79">
        <f t="shared" si="9"/>
        <v>0</v>
      </c>
      <c r="D79" t="str">
        <f t="shared" si="10"/>
        <v/>
      </c>
      <c r="F79">
        <f t="shared" si="11"/>
        <v>0</v>
      </c>
      <c r="H79" t="str">
        <f t="shared" si="12"/>
        <v/>
      </c>
      <c r="I79" t="e">
        <f t="shared" si="13"/>
        <v>#VALUE!</v>
      </c>
      <c r="J79" t="e">
        <f t="shared" si="17"/>
        <v>#VALUE!</v>
      </c>
      <c r="K79" t="e">
        <f t="shared" si="14"/>
        <v>#VALUE!</v>
      </c>
      <c r="L79" t="b">
        <f t="shared" si="16"/>
        <v>1</v>
      </c>
    </row>
    <row r="80" spans="1:12" x14ac:dyDescent="0.25">
      <c r="A80" t="s">
        <v>3553</v>
      </c>
      <c r="B80" t="str">
        <f t="shared" si="15"/>
        <v>Crime</v>
      </c>
      <c r="C80" t="str">
        <f t="shared" si="9"/>
        <v>Drama</v>
      </c>
      <c r="D80" t="str">
        <f t="shared" si="10"/>
        <v xml:space="preserve">Sci-Fi </v>
      </c>
      <c r="F80">
        <f t="shared" si="11"/>
        <v>1</v>
      </c>
      <c r="G80" t="s">
        <v>3566</v>
      </c>
      <c r="H80" t="str">
        <f t="shared" si="12"/>
        <v xml:space="preserve">, Drama, Sci-Fi </v>
      </c>
      <c r="I80" t="str">
        <f t="shared" si="13"/>
        <v xml:space="preserve">Drama, Sci-Fi </v>
      </c>
      <c r="J80" t="str">
        <f t="shared" si="17"/>
        <v xml:space="preserve">, Sci-Fi </v>
      </c>
      <c r="K80" t="str">
        <f t="shared" si="14"/>
        <v xml:space="preserve">Sci-Fi </v>
      </c>
      <c r="L80" t="b">
        <f t="shared" si="16"/>
        <v>0</v>
      </c>
    </row>
    <row r="81" spans="1:12" x14ac:dyDescent="0.25">
      <c r="A81" t="s">
        <v>3503</v>
      </c>
      <c r="B81" t="str">
        <f t="shared" si="15"/>
        <v>Crime</v>
      </c>
      <c r="C81" t="str">
        <f t="shared" si="9"/>
        <v xml:space="preserve">Drama </v>
      </c>
      <c r="D81" t="str">
        <f t="shared" si="10"/>
        <v/>
      </c>
      <c r="F81">
        <f t="shared" si="11"/>
        <v>0</v>
      </c>
      <c r="G81" t="s">
        <v>3508</v>
      </c>
      <c r="H81" t="str">
        <f t="shared" si="12"/>
        <v xml:space="preserve">, Drama </v>
      </c>
      <c r="I81" t="str">
        <f t="shared" si="13"/>
        <v xml:space="preserve">Drama </v>
      </c>
      <c r="J81" t="str">
        <f t="shared" si="17"/>
        <v/>
      </c>
      <c r="K81" t="e">
        <f t="shared" si="14"/>
        <v>#VALUE!</v>
      </c>
      <c r="L81" t="b">
        <f t="shared" si="16"/>
        <v>1</v>
      </c>
    </row>
    <row r="82" spans="1:12" x14ac:dyDescent="0.25">
      <c r="A82" t="s">
        <v>3554</v>
      </c>
      <c r="B82" t="str">
        <f t="shared" si="15"/>
        <v>Animation</v>
      </c>
      <c r="C82" t="str">
        <f t="shared" si="9"/>
        <v>Adventure</v>
      </c>
      <c r="D82" t="str">
        <f t="shared" si="10"/>
        <v xml:space="preserve">Comedy </v>
      </c>
      <c r="F82">
        <f t="shared" si="11"/>
        <v>1</v>
      </c>
      <c r="G82" t="s">
        <v>5168</v>
      </c>
      <c r="H82" t="str">
        <f t="shared" si="12"/>
        <v xml:space="preserve">, Adventure, Comedy </v>
      </c>
      <c r="I82" t="str">
        <f t="shared" si="13"/>
        <v xml:space="preserve">Adventure, Comedy </v>
      </c>
      <c r="J82" t="str">
        <f t="shared" si="17"/>
        <v xml:space="preserve">, Comedy </v>
      </c>
      <c r="K82" t="str">
        <f t="shared" si="14"/>
        <v xml:space="preserve">Comedy </v>
      </c>
      <c r="L82" t="b">
        <f t="shared" si="16"/>
        <v>0</v>
      </c>
    </row>
    <row r="83" spans="1:12" x14ac:dyDescent="0.25">
      <c r="A83" t="s">
        <v>3555</v>
      </c>
      <c r="B83" t="str">
        <f t="shared" si="15"/>
        <v>Crime</v>
      </c>
      <c r="C83" t="str">
        <f t="shared" si="9"/>
        <v>Drama</v>
      </c>
      <c r="D83" t="str">
        <f t="shared" si="10"/>
        <v xml:space="preserve">Film-Noir </v>
      </c>
      <c r="F83">
        <f t="shared" si="11"/>
        <v>1</v>
      </c>
      <c r="G83" t="s">
        <v>3535</v>
      </c>
      <c r="H83" t="str">
        <f t="shared" si="12"/>
        <v xml:space="preserve">, Drama, Film-Noir </v>
      </c>
      <c r="I83" t="str">
        <f t="shared" si="13"/>
        <v xml:space="preserve">Drama, Film-Noir </v>
      </c>
      <c r="J83" t="str">
        <f t="shared" si="17"/>
        <v xml:space="preserve">, Film-Noir </v>
      </c>
      <c r="K83" t="str">
        <f t="shared" si="14"/>
        <v xml:space="preserve">Film-Noir </v>
      </c>
      <c r="L83" t="b">
        <f t="shared" si="16"/>
        <v>0</v>
      </c>
    </row>
    <row r="84" spans="1:12" x14ac:dyDescent="0.25">
      <c r="A84" t="s">
        <v>3503</v>
      </c>
      <c r="B84" t="str">
        <f t="shared" si="15"/>
        <v>Crime</v>
      </c>
      <c r="C84" t="str">
        <f t="shared" si="9"/>
        <v xml:space="preserve">Drama </v>
      </c>
      <c r="D84" t="str">
        <f t="shared" si="10"/>
        <v/>
      </c>
      <c r="F84">
        <f t="shared" si="11"/>
        <v>0</v>
      </c>
      <c r="G84" t="s">
        <v>3508</v>
      </c>
      <c r="H84" t="str">
        <f t="shared" si="12"/>
        <v xml:space="preserve">, Drama </v>
      </c>
      <c r="I84" t="str">
        <f t="shared" si="13"/>
        <v xml:space="preserve">Drama </v>
      </c>
      <c r="J84" t="str">
        <f t="shared" si="17"/>
        <v/>
      </c>
      <c r="K84" t="e">
        <f t="shared" si="14"/>
        <v>#VALUE!</v>
      </c>
      <c r="L84" t="b">
        <f t="shared" si="16"/>
        <v>1</v>
      </c>
    </row>
    <row r="85" spans="1:12" x14ac:dyDescent="0.25">
      <c r="A85" t="s">
        <v>3556</v>
      </c>
      <c r="B85" t="str">
        <f t="shared" si="15"/>
        <v>Adventure</v>
      </c>
      <c r="C85" t="str">
        <f t="shared" si="9"/>
        <v>Biography</v>
      </c>
      <c r="D85" t="str">
        <f t="shared" si="10"/>
        <v xml:space="preserve">Drama </v>
      </c>
      <c r="F85">
        <f t="shared" si="11"/>
        <v>1</v>
      </c>
      <c r="G85" t="s">
        <v>3577</v>
      </c>
      <c r="H85" t="str">
        <f t="shared" si="12"/>
        <v xml:space="preserve">, Biography, Drama </v>
      </c>
      <c r="I85" t="str">
        <f t="shared" si="13"/>
        <v xml:space="preserve">Biography, Drama </v>
      </c>
      <c r="J85" t="str">
        <f t="shared" si="17"/>
        <v xml:space="preserve">, Drama </v>
      </c>
      <c r="K85" t="str">
        <f t="shared" si="14"/>
        <v xml:space="preserve">Drama </v>
      </c>
      <c r="L85" t="b">
        <f t="shared" si="16"/>
        <v>0</v>
      </c>
    </row>
    <row r="86" spans="1:12" x14ac:dyDescent="0.25">
      <c r="A86" t="s">
        <v>3557</v>
      </c>
      <c r="B86" t="str">
        <f t="shared" si="15"/>
        <v>Drama</v>
      </c>
      <c r="C86" t="str">
        <f t="shared" si="9"/>
        <v>Romance</v>
      </c>
      <c r="D86" t="str">
        <f t="shared" si="10"/>
        <v xml:space="preserve">Sci-Fi </v>
      </c>
      <c r="F86">
        <f t="shared" si="11"/>
        <v>1</v>
      </c>
      <c r="G86" t="s">
        <v>5169</v>
      </c>
      <c r="H86" t="str">
        <f t="shared" si="12"/>
        <v xml:space="preserve">, Romance, Sci-Fi </v>
      </c>
      <c r="I86" t="str">
        <f t="shared" si="13"/>
        <v xml:space="preserve">Romance, Sci-Fi </v>
      </c>
      <c r="J86" t="str">
        <f t="shared" si="17"/>
        <v xml:space="preserve">, Sci-Fi </v>
      </c>
      <c r="K86" t="str">
        <f t="shared" si="14"/>
        <v xml:space="preserve">Sci-Fi </v>
      </c>
      <c r="L86" t="b">
        <f t="shared" si="16"/>
        <v>0</v>
      </c>
    </row>
    <row r="87" spans="1:12" x14ac:dyDescent="0.25">
      <c r="A87" t="s">
        <v>3558</v>
      </c>
      <c r="B87" t="str">
        <f t="shared" si="15"/>
        <v>Action</v>
      </c>
      <c r="C87" t="str">
        <f t="shared" si="9"/>
        <v>Adventure</v>
      </c>
      <c r="D87" t="str">
        <f t="shared" si="10"/>
        <v xml:space="preserve">Comedy </v>
      </c>
      <c r="F87">
        <f t="shared" si="11"/>
        <v>1</v>
      </c>
      <c r="G87" t="s">
        <v>5168</v>
      </c>
      <c r="H87" t="str">
        <f t="shared" si="12"/>
        <v xml:space="preserve">, Adventure, Comedy </v>
      </c>
      <c r="I87" t="str">
        <f t="shared" si="13"/>
        <v xml:space="preserve">Adventure, Comedy </v>
      </c>
      <c r="J87" t="str">
        <f t="shared" si="17"/>
        <v xml:space="preserve">, Comedy </v>
      </c>
      <c r="K87" t="str">
        <f t="shared" si="14"/>
        <v xml:space="preserve">Comedy </v>
      </c>
      <c r="L87" t="b">
        <f t="shared" si="16"/>
        <v>0</v>
      </c>
    </row>
    <row r="88" spans="1:12" x14ac:dyDescent="0.25">
      <c r="A88" t="s">
        <v>3509</v>
      </c>
      <c r="B88" t="str">
        <f t="shared" si="15"/>
        <v>Action</v>
      </c>
      <c r="C88" t="str">
        <f t="shared" si="9"/>
        <v>Adventure</v>
      </c>
      <c r="D88" t="str">
        <f t="shared" si="10"/>
        <v xml:space="preserve">Fantasy </v>
      </c>
      <c r="F88">
        <f t="shared" si="11"/>
        <v>1</v>
      </c>
      <c r="G88" t="s">
        <v>5161</v>
      </c>
      <c r="H88" t="str">
        <f t="shared" si="12"/>
        <v xml:space="preserve">, Adventure, Fantasy </v>
      </c>
      <c r="I88" t="str">
        <f t="shared" si="13"/>
        <v xml:space="preserve">Adventure, Fantasy </v>
      </c>
      <c r="J88" t="str">
        <f t="shared" si="17"/>
        <v xml:space="preserve">, Fantasy </v>
      </c>
      <c r="K88" t="str">
        <f t="shared" si="14"/>
        <v xml:space="preserve">Fantasy </v>
      </c>
      <c r="L88" t="b">
        <f t="shared" si="16"/>
        <v>0</v>
      </c>
    </row>
    <row r="89" spans="1:12" x14ac:dyDescent="0.25">
      <c r="A89" t="s">
        <v>3532</v>
      </c>
      <c r="B89" t="str">
        <f t="shared" si="15"/>
        <v>Drama</v>
      </c>
      <c r="C89" t="str">
        <f t="shared" si="9"/>
        <v xml:space="preserve">War </v>
      </c>
      <c r="D89" t="str">
        <f t="shared" si="10"/>
        <v/>
      </c>
      <c r="F89">
        <f t="shared" si="11"/>
        <v>0</v>
      </c>
      <c r="G89" t="s">
        <v>5155</v>
      </c>
      <c r="H89" t="str">
        <f t="shared" si="12"/>
        <v xml:space="preserve">, War </v>
      </c>
      <c r="I89" t="str">
        <f t="shared" si="13"/>
        <v xml:space="preserve">War </v>
      </c>
      <c r="J89" t="str">
        <f t="shared" si="17"/>
        <v/>
      </c>
      <c r="K89" t="e">
        <f t="shared" si="14"/>
        <v>#VALUE!</v>
      </c>
      <c r="L89" t="b">
        <f t="shared" si="16"/>
        <v>1</v>
      </c>
    </row>
    <row r="90" spans="1:12" x14ac:dyDescent="0.25">
      <c r="A90" t="s">
        <v>3505</v>
      </c>
      <c r="B90" t="str">
        <f t="shared" si="15"/>
        <v>Biography</v>
      </c>
      <c r="C90" t="str">
        <f t="shared" si="9"/>
        <v>Drama</v>
      </c>
      <c r="D90" t="str">
        <f t="shared" si="10"/>
        <v xml:space="preserve">History </v>
      </c>
      <c r="F90">
        <f t="shared" si="11"/>
        <v>1</v>
      </c>
      <c r="G90" t="s">
        <v>5160</v>
      </c>
      <c r="H90" t="str">
        <f t="shared" si="12"/>
        <v xml:space="preserve">, Drama, History </v>
      </c>
      <c r="I90" t="str">
        <f t="shared" si="13"/>
        <v xml:space="preserve">Drama, History </v>
      </c>
      <c r="J90" t="str">
        <f t="shared" si="17"/>
        <v xml:space="preserve">, History </v>
      </c>
      <c r="K90" t="str">
        <f t="shared" si="14"/>
        <v xml:space="preserve">History </v>
      </c>
      <c r="L90" t="b">
        <f t="shared" si="16"/>
        <v>0</v>
      </c>
    </row>
    <row r="91" spans="1:12" x14ac:dyDescent="0.25">
      <c r="A91" t="s">
        <v>3559</v>
      </c>
      <c r="B91" t="str">
        <f t="shared" si="15"/>
        <v>Comedy</v>
      </c>
      <c r="C91" t="str">
        <f t="shared" si="9"/>
        <v>Crime</v>
      </c>
      <c r="D91" t="str">
        <f t="shared" si="10"/>
        <v xml:space="preserve">Drama </v>
      </c>
      <c r="F91">
        <f t="shared" si="11"/>
        <v>1</v>
      </c>
      <c r="G91" t="s">
        <v>3503</v>
      </c>
      <c r="H91" t="str">
        <f t="shared" si="12"/>
        <v xml:space="preserve">, Crime, Drama </v>
      </c>
      <c r="I91" t="str">
        <f t="shared" si="13"/>
        <v xml:space="preserve">Crime, Drama </v>
      </c>
      <c r="J91" t="str">
        <f t="shared" si="17"/>
        <v xml:space="preserve">, Drama </v>
      </c>
      <c r="K91" t="str">
        <f t="shared" si="14"/>
        <v xml:space="preserve">Drama </v>
      </c>
      <c r="L91" t="b">
        <f t="shared" si="16"/>
        <v>0</v>
      </c>
    </row>
    <row r="92" spans="1:12" x14ac:dyDescent="0.25">
      <c r="A92" t="s">
        <v>3560</v>
      </c>
      <c r="B92" t="str">
        <f t="shared" si="15"/>
        <v>Comedy</v>
      </c>
      <c r="C92" t="str">
        <f t="shared" si="9"/>
        <v>Musical</v>
      </c>
      <c r="D92" t="str">
        <f t="shared" si="10"/>
        <v xml:space="preserve">Romance </v>
      </c>
      <c r="F92">
        <f t="shared" si="11"/>
        <v>1</v>
      </c>
      <c r="G92" t="s">
        <v>5170</v>
      </c>
      <c r="H92" t="str">
        <f t="shared" si="12"/>
        <v xml:space="preserve">, Musical, Romance </v>
      </c>
      <c r="I92" t="str">
        <f t="shared" si="13"/>
        <v xml:space="preserve">Musical, Romance </v>
      </c>
      <c r="J92" t="str">
        <f t="shared" si="17"/>
        <v xml:space="preserve">, Romance </v>
      </c>
      <c r="K92" t="str">
        <f t="shared" si="14"/>
        <v xml:space="preserve">Romance </v>
      </c>
      <c r="L92" t="b">
        <f t="shared" si="16"/>
        <v>0</v>
      </c>
    </row>
    <row r="93" spans="1:12" x14ac:dyDescent="0.25">
      <c r="A93" t="s">
        <v>3508</v>
      </c>
      <c r="B93" t="s">
        <v>3508</v>
      </c>
      <c r="C93">
        <f t="shared" si="9"/>
        <v>0</v>
      </c>
      <c r="D93" t="str">
        <f t="shared" si="10"/>
        <v/>
      </c>
      <c r="F93">
        <f t="shared" si="11"/>
        <v>0</v>
      </c>
      <c r="H93" t="str">
        <f t="shared" si="12"/>
        <v/>
      </c>
      <c r="I93" t="e">
        <f t="shared" si="13"/>
        <v>#VALUE!</v>
      </c>
      <c r="J93" t="e">
        <f t="shared" si="17"/>
        <v>#VALUE!</v>
      </c>
      <c r="K93" t="e">
        <f t="shared" si="14"/>
        <v>#VALUE!</v>
      </c>
      <c r="L93" t="b">
        <f t="shared" si="16"/>
        <v>1</v>
      </c>
    </row>
    <row r="94" spans="1:12" x14ac:dyDescent="0.25">
      <c r="A94" t="s">
        <v>3561</v>
      </c>
      <c r="B94" t="str">
        <f t="shared" si="15"/>
        <v>Mystery</v>
      </c>
      <c r="C94" t="str">
        <f t="shared" si="9"/>
        <v xml:space="preserve">Sci-Fi </v>
      </c>
      <c r="D94" t="str">
        <f t="shared" si="10"/>
        <v/>
      </c>
      <c r="F94">
        <f t="shared" si="11"/>
        <v>0</v>
      </c>
      <c r="G94" t="s">
        <v>5153</v>
      </c>
      <c r="H94" t="str">
        <f t="shared" si="12"/>
        <v xml:space="preserve">, Sci-Fi </v>
      </c>
      <c r="I94" t="str">
        <f t="shared" si="13"/>
        <v xml:space="preserve">Sci-Fi </v>
      </c>
      <c r="J94" t="str">
        <f t="shared" si="17"/>
        <v/>
      </c>
      <c r="K94" t="e">
        <f t="shared" si="14"/>
        <v>#VALUE!</v>
      </c>
      <c r="L94" t="b">
        <f t="shared" si="16"/>
        <v>1</v>
      </c>
    </row>
    <row r="95" spans="1:12" x14ac:dyDescent="0.25">
      <c r="A95" t="s">
        <v>3562</v>
      </c>
      <c r="B95" t="str">
        <f t="shared" si="15"/>
        <v>Comedy</v>
      </c>
      <c r="C95" t="str">
        <f t="shared" si="9"/>
        <v xml:space="preserve">Crime </v>
      </c>
      <c r="D95" t="str">
        <f t="shared" si="10"/>
        <v/>
      </c>
      <c r="F95">
        <f t="shared" si="11"/>
        <v>0</v>
      </c>
      <c r="G95" t="s">
        <v>5159</v>
      </c>
      <c r="H95" t="str">
        <f t="shared" si="12"/>
        <v xml:space="preserve">, Crime </v>
      </c>
      <c r="I95" t="str">
        <f t="shared" si="13"/>
        <v xml:space="preserve">Crime </v>
      </c>
      <c r="J95" t="str">
        <f t="shared" si="17"/>
        <v/>
      </c>
      <c r="K95" t="e">
        <f t="shared" si="14"/>
        <v>#VALUE!</v>
      </c>
      <c r="L95" t="b">
        <f t="shared" si="16"/>
        <v>1</v>
      </c>
    </row>
    <row r="96" spans="1:12" x14ac:dyDescent="0.25">
      <c r="A96" t="s">
        <v>3563</v>
      </c>
      <c r="B96" t="str">
        <f t="shared" si="15"/>
        <v>Adventure</v>
      </c>
      <c r="C96" t="str">
        <f t="shared" si="9"/>
        <v>Comedy</v>
      </c>
      <c r="D96" t="str">
        <f t="shared" si="10"/>
        <v xml:space="preserve">Fantasy </v>
      </c>
      <c r="F96">
        <f t="shared" si="11"/>
        <v>1</v>
      </c>
      <c r="G96" t="s">
        <v>5171</v>
      </c>
      <c r="H96" t="str">
        <f t="shared" si="12"/>
        <v xml:space="preserve">, Comedy, Fantasy </v>
      </c>
      <c r="I96" t="str">
        <f t="shared" si="13"/>
        <v xml:space="preserve">Comedy, Fantasy </v>
      </c>
      <c r="J96" t="str">
        <f t="shared" si="17"/>
        <v xml:space="preserve">, Fantasy </v>
      </c>
      <c r="K96" t="str">
        <f t="shared" si="14"/>
        <v xml:space="preserve">Fantasy </v>
      </c>
      <c r="L96" t="b">
        <f t="shared" si="16"/>
        <v>0</v>
      </c>
    </row>
    <row r="97" spans="1:12" x14ac:dyDescent="0.25">
      <c r="A97" t="s">
        <v>3554</v>
      </c>
      <c r="B97" t="str">
        <f t="shared" si="15"/>
        <v>Animation</v>
      </c>
      <c r="C97" t="str">
        <f t="shared" si="9"/>
        <v>Adventure</v>
      </c>
      <c r="D97" t="str">
        <f t="shared" si="10"/>
        <v xml:space="preserve">Comedy </v>
      </c>
      <c r="F97">
        <f t="shared" si="11"/>
        <v>1</v>
      </c>
      <c r="G97" t="s">
        <v>5168</v>
      </c>
      <c r="H97" t="str">
        <f t="shared" si="12"/>
        <v xml:space="preserve">, Adventure, Comedy </v>
      </c>
      <c r="I97" t="str">
        <f t="shared" si="13"/>
        <v xml:space="preserve">Adventure, Comedy </v>
      </c>
      <c r="J97" t="str">
        <f t="shared" si="17"/>
        <v xml:space="preserve">, Comedy </v>
      </c>
      <c r="K97" t="str">
        <f t="shared" si="14"/>
        <v xml:space="preserve">Comedy </v>
      </c>
      <c r="L97" t="b">
        <f t="shared" si="16"/>
        <v>0</v>
      </c>
    </row>
    <row r="98" spans="1:12" x14ac:dyDescent="0.25">
      <c r="A98" t="s">
        <v>3564</v>
      </c>
      <c r="B98" t="str">
        <f t="shared" si="15"/>
        <v>Comedy</v>
      </c>
      <c r="C98" t="str">
        <f t="shared" si="9"/>
        <v>Drama</v>
      </c>
      <c r="D98" t="str">
        <f t="shared" si="10"/>
        <v xml:space="preserve">Family </v>
      </c>
      <c r="F98">
        <f t="shared" si="11"/>
        <v>1</v>
      </c>
      <c r="G98" t="s">
        <v>3593</v>
      </c>
      <c r="H98" t="str">
        <f t="shared" si="12"/>
        <v xml:space="preserve">, Drama, Family </v>
      </c>
      <c r="I98" t="str">
        <f t="shared" si="13"/>
        <v xml:space="preserve">Drama, Family </v>
      </c>
      <c r="J98" t="str">
        <f t="shared" si="17"/>
        <v xml:space="preserve">, Family </v>
      </c>
      <c r="K98" t="str">
        <f t="shared" si="14"/>
        <v xml:space="preserve">Family </v>
      </c>
      <c r="L98" t="b">
        <f t="shared" si="16"/>
        <v>0</v>
      </c>
    </row>
    <row r="99" spans="1:12" x14ac:dyDescent="0.25">
      <c r="A99" t="s">
        <v>3565</v>
      </c>
      <c r="B99" t="str">
        <f t="shared" si="15"/>
        <v>Adventure</v>
      </c>
      <c r="C99" t="str">
        <f t="shared" si="9"/>
        <v>Drama</v>
      </c>
      <c r="D99" t="str">
        <f t="shared" si="10"/>
        <v xml:space="preserve">War </v>
      </c>
      <c r="F99">
        <f t="shared" si="11"/>
        <v>1</v>
      </c>
      <c r="G99" t="s">
        <v>3532</v>
      </c>
      <c r="H99" t="str">
        <f t="shared" si="12"/>
        <v xml:space="preserve">, Drama, War </v>
      </c>
      <c r="I99" t="str">
        <f t="shared" si="13"/>
        <v xml:space="preserve">Drama, War </v>
      </c>
      <c r="J99" t="str">
        <f t="shared" si="17"/>
        <v xml:space="preserve">, War </v>
      </c>
      <c r="K99" t="str">
        <f t="shared" si="14"/>
        <v xml:space="preserve">War </v>
      </c>
      <c r="L99" t="b">
        <f t="shared" si="16"/>
        <v>0</v>
      </c>
    </row>
    <row r="100" spans="1:12" x14ac:dyDescent="0.25">
      <c r="A100" t="s">
        <v>3514</v>
      </c>
      <c r="B100" t="str">
        <f t="shared" si="15"/>
        <v>Crime</v>
      </c>
      <c r="C100" t="str">
        <f t="shared" si="9"/>
        <v>Drama</v>
      </c>
      <c r="D100" t="str">
        <f t="shared" si="10"/>
        <v xml:space="preserve">Mystery </v>
      </c>
      <c r="F100">
        <f t="shared" si="11"/>
        <v>1</v>
      </c>
      <c r="G100" t="s">
        <v>3547</v>
      </c>
      <c r="H100" t="str">
        <f t="shared" si="12"/>
        <v xml:space="preserve">, Drama, Mystery </v>
      </c>
      <c r="I100" t="str">
        <f t="shared" si="13"/>
        <v xml:space="preserve">Drama, Mystery </v>
      </c>
      <c r="J100" t="str">
        <f t="shared" si="17"/>
        <v xml:space="preserve">, Mystery </v>
      </c>
      <c r="K100" t="str">
        <f t="shared" si="14"/>
        <v xml:space="preserve">Mystery </v>
      </c>
      <c r="L100" t="b">
        <f t="shared" si="16"/>
        <v>0</v>
      </c>
    </row>
    <row r="101" spans="1:12" x14ac:dyDescent="0.25">
      <c r="A101" t="s">
        <v>3507</v>
      </c>
      <c r="B101" t="s">
        <v>3507</v>
      </c>
      <c r="C101">
        <f t="shared" si="9"/>
        <v>0</v>
      </c>
      <c r="D101" t="str">
        <f t="shared" si="10"/>
        <v/>
      </c>
      <c r="F101">
        <f t="shared" si="11"/>
        <v>0</v>
      </c>
      <c r="H101" t="str">
        <f t="shared" si="12"/>
        <v/>
      </c>
      <c r="I101" t="e">
        <f t="shared" si="13"/>
        <v>#VALUE!</v>
      </c>
      <c r="J101" t="e">
        <f t="shared" si="17"/>
        <v>#VALUE!</v>
      </c>
      <c r="K101" t="e">
        <f t="shared" si="14"/>
        <v>#VALUE!</v>
      </c>
      <c r="L101" t="b">
        <f t="shared" si="16"/>
        <v>1</v>
      </c>
    </row>
    <row r="102" spans="1:12" x14ac:dyDescent="0.25">
      <c r="A102" t="s">
        <v>3503</v>
      </c>
      <c r="B102" t="str">
        <f t="shared" si="15"/>
        <v>Crime</v>
      </c>
      <c r="C102" t="str">
        <f t="shared" si="9"/>
        <v xml:space="preserve">Drama </v>
      </c>
      <c r="D102" t="str">
        <f t="shared" si="10"/>
        <v/>
      </c>
      <c r="F102">
        <f t="shared" si="11"/>
        <v>0</v>
      </c>
      <c r="G102" t="s">
        <v>3508</v>
      </c>
      <c r="H102" t="str">
        <f t="shared" si="12"/>
        <v xml:space="preserve">, Drama </v>
      </c>
      <c r="I102" t="str">
        <f t="shared" si="13"/>
        <v xml:space="preserve">Drama </v>
      </c>
      <c r="J102" t="str">
        <f t="shared" si="17"/>
        <v/>
      </c>
      <c r="K102" t="e">
        <f t="shared" si="14"/>
        <v>#VALUE!</v>
      </c>
      <c r="L102" t="b">
        <f t="shared" si="16"/>
        <v>1</v>
      </c>
    </row>
    <row r="103" spans="1:12" x14ac:dyDescent="0.25">
      <c r="A103" t="s">
        <v>3517</v>
      </c>
      <c r="B103" t="str">
        <f t="shared" si="15"/>
        <v>Comedy</v>
      </c>
      <c r="C103" t="str">
        <f t="shared" si="9"/>
        <v>Drama</v>
      </c>
      <c r="D103" t="str">
        <f t="shared" si="10"/>
        <v xml:space="preserve">Romance </v>
      </c>
      <c r="F103">
        <f t="shared" si="11"/>
        <v>1</v>
      </c>
      <c r="G103" t="s">
        <v>3510</v>
      </c>
      <c r="H103" t="str">
        <f t="shared" si="12"/>
        <v xml:space="preserve">, Drama, Romance </v>
      </c>
      <c r="I103" t="str">
        <f t="shared" si="13"/>
        <v xml:space="preserve">Drama, Romance </v>
      </c>
      <c r="J103" t="str">
        <f t="shared" si="17"/>
        <v xml:space="preserve">, Romance </v>
      </c>
      <c r="K103" t="str">
        <f t="shared" si="14"/>
        <v xml:space="preserve">Romance </v>
      </c>
      <c r="L103" t="b">
        <f t="shared" si="16"/>
        <v>0</v>
      </c>
    </row>
    <row r="104" spans="1:12" x14ac:dyDescent="0.25">
      <c r="A104" t="s">
        <v>3509</v>
      </c>
      <c r="B104" t="str">
        <f t="shared" si="15"/>
        <v>Action</v>
      </c>
      <c r="C104" t="str">
        <f t="shared" si="9"/>
        <v>Adventure</v>
      </c>
      <c r="D104" t="str">
        <f t="shared" si="10"/>
        <v xml:space="preserve">Fantasy </v>
      </c>
      <c r="F104">
        <f t="shared" si="11"/>
        <v>1</v>
      </c>
      <c r="G104" t="s">
        <v>5161</v>
      </c>
      <c r="H104" t="str">
        <f t="shared" si="12"/>
        <v xml:space="preserve">, Adventure, Fantasy </v>
      </c>
      <c r="I104" t="str">
        <f t="shared" si="13"/>
        <v xml:space="preserve">Adventure, Fantasy </v>
      </c>
      <c r="J104" t="str">
        <f t="shared" si="17"/>
        <v xml:space="preserve">, Fantasy </v>
      </c>
      <c r="K104" t="str">
        <f t="shared" si="14"/>
        <v xml:space="preserve">Fantasy </v>
      </c>
      <c r="L104" t="b">
        <f t="shared" si="16"/>
        <v>0</v>
      </c>
    </row>
    <row r="105" spans="1:12" x14ac:dyDescent="0.25">
      <c r="A105" t="s">
        <v>3547</v>
      </c>
      <c r="B105" t="str">
        <f t="shared" si="15"/>
        <v>Drama</v>
      </c>
      <c r="C105" t="str">
        <f t="shared" si="9"/>
        <v xml:space="preserve">Mystery </v>
      </c>
      <c r="D105" t="str">
        <f t="shared" si="10"/>
        <v/>
      </c>
      <c r="F105">
        <f t="shared" si="11"/>
        <v>0</v>
      </c>
      <c r="G105" t="s">
        <v>5158</v>
      </c>
      <c r="H105" t="str">
        <f t="shared" si="12"/>
        <v xml:space="preserve">, Mystery </v>
      </c>
      <c r="I105" t="str">
        <f t="shared" si="13"/>
        <v xml:space="preserve">Mystery </v>
      </c>
      <c r="J105" t="str">
        <f t="shared" si="17"/>
        <v/>
      </c>
      <c r="K105" t="e">
        <f t="shared" si="14"/>
        <v>#VALUE!</v>
      </c>
      <c r="L105" t="b">
        <f t="shared" si="16"/>
        <v>1</v>
      </c>
    </row>
    <row r="106" spans="1:12" x14ac:dyDescent="0.25">
      <c r="A106" t="s">
        <v>3508</v>
      </c>
      <c r="B106" t="s">
        <v>3508</v>
      </c>
      <c r="C106">
        <f t="shared" si="9"/>
        <v>0</v>
      </c>
      <c r="D106" t="str">
        <f t="shared" si="10"/>
        <v/>
      </c>
      <c r="F106">
        <f t="shared" si="11"/>
        <v>0</v>
      </c>
      <c r="H106" t="str">
        <f t="shared" si="12"/>
        <v/>
      </c>
      <c r="I106" t="e">
        <f t="shared" si="13"/>
        <v>#VALUE!</v>
      </c>
      <c r="J106" t="e">
        <f t="shared" si="17"/>
        <v>#VALUE!</v>
      </c>
      <c r="K106" t="e">
        <f t="shared" si="14"/>
        <v>#VALUE!</v>
      </c>
      <c r="L106" t="b">
        <f t="shared" si="16"/>
        <v>1</v>
      </c>
    </row>
    <row r="107" spans="1:12" x14ac:dyDescent="0.25">
      <c r="A107" t="s">
        <v>3503</v>
      </c>
      <c r="B107" t="str">
        <f t="shared" si="15"/>
        <v>Crime</v>
      </c>
      <c r="C107" t="str">
        <f t="shared" si="9"/>
        <v xml:space="preserve">Drama </v>
      </c>
      <c r="D107" t="str">
        <f t="shared" si="10"/>
        <v/>
      </c>
      <c r="F107">
        <f t="shared" si="11"/>
        <v>0</v>
      </c>
      <c r="G107" t="s">
        <v>3508</v>
      </c>
      <c r="H107" t="str">
        <f t="shared" si="12"/>
        <v xml:space="preserve">, Drama </v>
      </c>
      <c r="I107" t="str">
        <f t="shared" si="13"/>
        <v xml:space="preserve">Drama </v>
      </c>
      <c r="J107" t="str">
        <f t="shared" si="17"/>
        <v/>
      </c>
      <c r="K107" t="e">
        <f t="shared" si="14"/>
        <v>#VALUE!</v>
      </c>
      <c r="L107" t="b">
        <f t="shared" si="16"/>
        <v>1</v>
      </c>
    </row>
    <row r="108" spans="1:12" x14ac:dyDescent="0.25">
      <c r="A108" t="s">
        <v>3566</v>
      </c>
      <c r="B108" t="str">
        <f t="shared" si="15"/>
        <v>Drama</v>
      </c>
      <c r="C108" t="str">
        <f t="shared" si="9"/>
        <v xml:space="preserve">Sci-Fi </v>
      </c>
      <c r="D108" t="str">
        <f t="shared" si="10"/>
        <v/>
      </c>
      <c r="F108">
        <f t="shared" si="11"/>
        <v>0</v>
      </c>
      <c r="G108" t="s">
        <v>5153</v>
      </c>
      <c r="H108" t="str">
        <f t="shared" si="12"/>
        <v xml:space="preserve">, Sci-Fi </v>
      </c>
      <c r="I108" t="str">
        <f t="shared" si="13"/>
        <v xml:space="preserve">Sci-Fi </v>
      </c>
      <c r="J108" t="str">
        <f t="shared" si="17"/>
        <v/>
      </c>
      <c r="K108" t="e">
        <f t="shared" si="14"/>
        <v>#VALUE!</v>
      </c>
      <c r="L108" t="b">
        <f t="shared" si="16"/>
        <v>1</v>
      </c>
    </row>
    <row r="109" spans="1:12" x14ac:dyDescent="0.25">
      <c r="A109" t="s">
        <v>3526</v>
      </c>
      <c r="B109" t="str">
        <f t="shared" si="15"/>
        <v>Comedy</v>
      </c>
      <c r="C109" t="str">
        <f t="shared" si="9"/>
        <v xml:space="preserve">Drama </v>
      </c>
      <c r="D109" t="str">
        <f t="shared" si="10"/>
        <v/>
      </c>
      <c r="F109">
        <f t="shared" si="11"/>
        <v>0</v>
      </c>
      <c r="G109" t="s">
        <v>3508</v>
      </c>
      <c r="H109" t="str">
        <f t="shared" si="12"/>
        <v xml:space="preserve">, Drama </v>
      </c>
      <c r="I109" t="str">
        <f t="shared" si="13"/>
        <v xml:space="preserve">Drama </v>
      </c>
      <c r="J109" t="str">
        <f t="shared" si="17"/>
        <v/>
      </c>
      <c r="K109" t="e">
        <f t="shared" si="14"/>
        <v>#VALUE!</v>
      </c>
      <c r="L109" t="b">
        <f t="shared" si="16"/>
        <v>1</v>
      </c>
    </row>
    <row r="110" spans="1:12" x14ac:dyDescent="0.25">
      <c r="A110" t="s">
        <v>3567</v>
      </c>
      <c r="B110" t="str">
        <f t="shared" si="15"/>
        <v>Action</v>
      </c>
      <c r="C110" t="str">
        <f t="shared" si="9"/>
        <v>Adventure</v>
      </c>
      <c r="D110" t="str">
        <f t="shared" si="10"/>
        <v xml:space="preserve">Drama </v>
      </c>
      <c r="F110">
        <f t="shared" si="11"/>
        <v>1</v>
      </c>
      <c r="G110" t="s">
        <v>3589</v>
      </c>
      <c r="H110" t="str">
        <f t="shared" si="12"/>
        <v xml:space="preserve">, Adventure, Drama </v>
      </c>
      <c r="I110" t="str">
        <f t="shared" si="13"/>
        <v xml:space="preserve">Adventure, Drama </v>
      </c>
      <c r="J110" t="str">
        <f t="shared" si="17"/>
        <v xml:space="preserve">, Drama </v>
      </c>
      <c r="K110" t="str">
        <f t="shared" si="14"/>
        <v xml:space="preserve">Drama </v>
      </c>
      <c r="L110" t="b">
        <f t="shared" si="16"/>
        <v>0</v>
      </c>
    </row>
    <row r="111" spans="1:12" x14ac:dyDescent="0.25">
      <c r="A111" t="s">
        <v>3523</v>
      </c>
      <c r="B111" t="str">
        <f t="shared" si="15"/>
        <v>Action</v>
      </c>
      <c r="C111" t="str">
        <f t="shared" si="9"/>
        <v xml:space="preserve">Adventure </v>
      </c>
      <c r="D111" t="str">
        <f t="shared" si="10"/>
        <v/>
      </c>
      <c r="F111">
        <f t="shared" si="11"/>
        <v>0</v>
      </c>
      <c r="G111" t="s">
        <v>5151</v>
      </c>
      <c r="H111" t="str">
        <f t="shared" si="12"/>
        <v xml:space="preserve">, Adventure </v>
      </c>
      <c r="I111" t="str">
        <f t="shared" si="13"/>
        <v xml:space="preserve">Adventure </v>
      </c>
      <c r="J111" t="str">
        <f t="shared" si="17"/>
        <v/>
      </c>
      <c r="K111" t="e">
        <f t="shared" si="14"/>
        <v>#VALUE!</v>
      </c>
      <c r="L111" t="b">
        <f t="shared" si="16"/>
        <v>1</v>
      </c>
    </row>
    <row r="112" spans="1:12" x14ac:dyDescent="0.25">
      <c r="A112" t="s">
        <v>3551</v>
      </c>
      <c r="B112" t="str">
        <f t="shared" si="15"/>
        <v>Comedy</v>
      </c>
      <c r="C112" t="str">
        <f t="shared" si="9"/>
        <v xml:space="preserve">Romance </v>
      </c>
      <c r="D112" t="str">
        <f t="shared" si="10"/>
        <v/>
      </c>
      <c r="F112">
        <f t="shared" si="11"/>
        <v>0</v>
      </c>
      <c r="G112" t="s">
        <v>5150</v>
      </c>
      <c r="H112" t="str">
        <f t="shared" si="12"/>
        <v xml:space="preserve">, Romance </v>
      </c>
      <c r="I112" t="str">
        <f t="shared" si="13"/>
        <v xml:space="preserve">Romance </v>
      </c>
      <c r="J112" t="str">
        <f t="shared" si="17"/>
        <v/>
      </c>
      <c r="K112" t="e">
        <f t="shared" si="14"/>
        <v>#VALUE!</v>
      </c>
      <c r="L112" t="b">
        <f t="shared" si="16"/>
        <v>1</v>
      </c>
    </row>
    <row r="113" spans="1:12" x14ac:dyDescent="0.25">
      <c r="A113" t="s">
        <v>3554</v>
      </c>
      <c r="B113" t="str">
        <f t="shared" si="15"/>
        <v>Animation</v>
      </c>
      <c r="C113" t="str">
        <f t="shared" si="9"/>
        <v>Adventure</v>
      </c>
      <c r="D113" t="str">
        <f t="shared" si="10"/>
        <v xml:space="preserve">Comedy </v>
      </c>
      <c r="F113">
        <f t="shared" si="11"/>
        <v>1</v>
      </c>
      <c r="G113" t="s">
        <v>5168</v>
      </c>
      <c r="H113" t="str">
        <f t="shared" si="12"/>
        <v xml:space="preserve">, Adventure, Comedy </v>
      </c>
      <c r="I113" t="str">
        <f t="shared" si="13"/>
        <v xml:space="preserve">Adventure, Comedy </v>
      </c>
      <c r="J113" t="str">
        <f t="shared" si="17"/>
        <v xml:space="preserve">, Comedy </v>
      </c>
      <c r="K113" t="str">
        <f t="shared" si="14"/>
        <v xml:space="preserve">Comedy </v>
      </c>
      <c r="L113" t="b">
        <f t="shared" si="16"/>
        <v>0</v>
      </c>
    </row>
    <row r="114" spans="1:12" x14ac:dyDescent="0.25">
      <c r="A114" t="s">
        <v>3526</v>
      </c>
      <c r="B114" t="str">
        <f t="shared" si="15"/>
        <v>Comedy</v>
      </c>
      <c r="C114" t="str">
        <f t="shared" si="9"/>
        <v xml:space="preserve">Drama </v>
      </c>
      <c r="D114" t="str">
        <f t="shared" si="10"/>
        <v/>
      </c>
      <c r="F114">
        <f t="shared" si="11"/>
        <v>0</v>
      </c>
      <c r="G114" t="s">
        <v>3508</v>
      </c>
      <c r="H114" t="str">
        <f t="shared" si="12"/>
        <v xml:space="preserve">, Drama </v>
      </c>
      <c r="I114" t="str">
        <f t="shared" si="13"/>
        <v xml:space="preserve">Drama </v>
      </c>
      <c r="J114" t="str">
        <f t="shared" si="17"/>
        <v/>
      </c>
      <c r="K114" t="e">
        <f t="shared" si="14"/>
        <v>#VALUE!</v>
      </c>
      <c r="L114" t="b">
        <f t="shared" si="16"/>
        <v>1</v>
      </c>
    </row>
    <row r="115" spans="1:12" x14ac:dyDescent="0.25">
      <c r="A115" t="s">
        <v>3507</v>
      </c>
      <c r="B115" t="s">
        <v>3507</v>
      </c>
      <c r="C115">
        <f t="shared" si="9"/>
        <v>0</v>
      </c>
      <c r="D115" t="str">
        <f t="shared" si="10"/>
        <v/>
      </c>
      <c r="F115">
        <f t="shared" si="11"/>
        <v>0</v>
      </c>
      <c r="H115" t="str">
        <f t="shared" si="12"/>
        <v/>
      </c>
      <c r="I115" t="e">
        <f t="shared" si="13"/>
        <v>#VALUE!</v>
      </c>
      <c r="J115" t="e">
        <f t="shared" si="17"/>
        <v>#VALUE!</v>
      </c>
      <c r="K115" t="e">
        <f t="shared" si="14"/>
        <v>#VALUE!</v>
      </c>
      <c r="L115" t="b">
        <f t="shared" si="16"/>
        <v>1</v>
      </c>
    </row>
    <row r="116" spans="1:12" x14ac:dyDescent="0.25">
      <c r="A116" t="s">
        <v>3508</v>
      </c>
      <c r="B116" t="s">
        <v>3508</v>
      </c>
      <c r="C116">
        <f t="shared" si="9"/>
        <v>0</v>
      </c>
      <c r="D116" t="str">
        <f t="shared" si="10"/>
        <v/>
      </c>
      <c r="F116">
        <f t="shared" si="11"/>
        <v>0</v>
      </c>
      <c r="H116" t="str">
        <f t="shared" si="12"/>
        <v/>
      </c>
      <c r="I116" t="e">
        <f t="shared" si="13"/>
        <v>#VALUE!</v>
      </c>
      <c r="J116" t="e">
        <f t="shared" si="17"/>
        <v>#VALUE!</v>
      </c>
      <c r="K116" t="e">
        <f t="shared" si="14"/>
        <v>#VALUE!</v>
      </c>
      <c r="L116" t="b">
        <f t="shared" si="16"/>
        <v>1</v>
      </c>
    </row>
    <row r="117" spans="1:12" x14ac:dyDescent="0.25">
      <c r="A117" t="s">
        <v>3568</v>
      </c>
      <c r="B117" t="str">
        <f t="shared" si="15"/>
        <v>Film-Noir</v>
      </c>
      <c r="C117" t="str">
        <f t="shared" si="9"/>
        <v>Mystery</v>
      </c>
      <c r="D117" t="str">
        <f t="shared" si="10"/>
        <v xml:space="preserve">Thriller </v>
      </c>
      <c r="F117">
        <f t="shared" si="11"/>
        <v>1</v>
      </c>
      <c r="G117" t="s">
        <v>3524</v>
      </c>
      <c r="H117" t="str">
        <f t="shared" si="12"/>
        <v xml:space="preserve">, Mystery, Thriller </v>
      </c>
      <c r="I117" t="str">
        <f t="shared" si="13"/>
        <v xml:space="preserve">Mystery, Thriller </v>
      </c>
      <c r="J117" t="str">
        <f t="shared" si="17"/>
        <v xml:space="preserve">, Thriller </v>
      </c>
      <c r="K117" t="str">
        <f t="shared" si="14"/>
        <v xml:space="preserve">Thriller </v>
      </c>
      <c r="L117" t="b">
        <f t="shared" si="16"/>
        <v>0</v>
      </c>
    </row>
    <row r="118" spans="1:12" x14ac:dyDescent="0.25">
      <c r="A118" t="s">
        <v>3554</v>
      </c>
      <c r="B118" t="str">
        <f t="shared" si="15"/>
        <v>Animation</v>
      </c>
      <c r="C118" t="str">
        <f t="shared" si="9"/>
        <v>Adventure</v>
      </c>
      <c r="D118" t="str">
        <f t="shared" si="10"/>
        <v xml:space="preserve">Comedy </v>
      </c>
      <c r="F118">
        <f t="shared" si="11"/>
        <v>1</v>
      </c>
      <c r="G118" t="s">
        <v>5168</v>
      </c>
      <c r="H118" t="str">
        <f t="shared" si="12"/>
        <v xml:space="preserve">, Adventure, Comedy </v>
      </c>
      <c r="I118" t="str">
        <f t="shared" si="13"/>
        <v xml:space="preserve">Adventure, Comedy </v>
      </c>
      <c r="J118" t="str">
        <f t="shared" si="17"/>
        <v xml:space="preserve">, Comedy </v>
      </c>
      <c r="K118" t="str">
        <f t="shared" si="14"/>
        <v xml:space="preserve">Comedy </v>
      </c>
      <c r="L118" t="b">
        <f t="shared" si="16"/>
        <v>0</v>
      </c>
    </row>
    <row r="119" spans="1:12" x14ac:dyDescent="0.25">
      <c r="A119" t="s">
        <v>3508</v>
      </c>
      <c r="B119" t="s">
        <v>3508</v>
      </c>
      <c r="C119">
        <f t="shared" si="9"/>
        <v>0</v>
      </c>
      <c r="D119" t="str">
        <f t="shared" si="10"/>
        <v/>
      </c>
      <c r="F119">
        <f t="shared" si="11"/>
        <v>0</v>
      </c>
      <c r="H119" t="str">
        <f t="shared" si="12"/>
        <v/>
      </c>
      <c r="I119" t="e">
        <f t="shared" si="13"/>
        <v>#VALUE!</v>
      </c>
      <c r="J119" t="e">
        <f t="shared" si="17"/>
        <v>#VALUE!</v>
      </c>
      <c r="K119" t="e">
        <f t="shared" si="14"/>
        <v>#VALUE!</v>
      </c>
      <c r="L119" t="b">
        <f t="shared" si="16"/>
        <v>1</v>
      </c>
    </row>
    <row r="120" spans="1:12" x14ac:dyDescent="0.25">
      <c r="A120" t="s">
        <v>3569</v>
      </c>
      <c r="B120" t="str">
        <f t="shared" si="15"/>
        <v>Biography</v>
      </c>
      <c r="C120" t="str">
        <f t="shared" si="9"/>
        <v>Drama</v>
      </c>
      <c r="D120" t="str">
        <f t="shared" si="10"/>
        <v xml:space="preserve">Sport </v>
      </c>
      <c r="F120">
        <f t="shared" si="11"/>
        <v>1</v>
      </c>
      <c r="G120" t="s">
        <v>3578</v>
      </c>
      <c r="H120" t="str">
        <f t="shared" si="12"/>
        <v xml:space="preserve">, Drama, Sport </v>
      </c>
      <c r="I120" t="str">
        <f t="shared" si="13"/>
        <v xml:space="preserve">Drama, Sport </v>
      </c>
      <c r="J120" t="str">
        <f t="shared" si="17"/>
        <v xml:space="preserve">, Sport </v>
      </c>
      <c r="K120" t="str">
        <f t="shared" si="14"/>
        <v xml:space="preserve">Sport </v>
      </c>
      <c r="L120" t="b">
        <f t="shared" si="16"/>
        <v>0</v>
      </c>
    </row>
    <row r="121" spans="1:12" x14ac:dyDescent="0.25">
      <c r="A121" t="s">
        <v>3508</v>
      </c>
      <c r="B121" t="s">
        <v>3508</v>
      </c>
      <c r="C121">
        <f t="shared" si="9"/>
        <v>0</v>
      </c>
      <c r="D121" t="str">
        <f t="shared" si="10"/>
        <v/>
      </c>
      <c r="F121">
        <f t="shared" si="11"/>
        <v>0</v>
      </c>
      <c r="H121" t="str">
        <f t="shared" si="12"/>
        <v/>
      </c>
      <c r="I121" t="e">
        <f t="shared" si="13"/>
        <v>#VALUE!</v>
      </c>
      <c r="J121" t="e">
        <f t="shared" si="17"/>
        <v>#VALUE!</v>
      </c>
      <c r="K121" t="e">
        <f t="shared" si="14"/>
        <v>#VALUE!</v>
      </c>
      <c r="L121" t="b">
        <f t="shared" si="16"/>
        <v>1</v>
      </c>
    </row>
    <row r="122" spans="1:12" x14ac:dyDescent="0.25">
      <c r="A122" t="s">
        <v>3505</v>
      </c>
      <c r="B122" t="str">
        <f t="shared" si="15"/>
        <v>Biography</v>
      </c>
      <c r="C122" t="str">
        <f t="shared" si="9"/>
        <v>Drama</v>
      </c>
      <c r="D122" t="str">
        <f t="shared" si="10"/>
        <v xml:space="preserve">History </v>
      </c>
      <c r="F122">
        <f t="shared" si="11"/>
        <v>1</v>
      </c>
      <c r="G122" t="s">
        <v>5160</v>
      </c>
      <c r="H122" t="str">
        <f t="shared" si="12"/>
        <v xml:space="preserve">, Drama, History </v>
      </c>
      <c r="I122" t="str">
        <f t="shared" si="13"/>
        <v xml:space="preserve">Drama, History </v>
      </c>
      <c r="J122" t="str">
        <f t="shared" si="17"/>
        <v xml:space="preserve">, History </v>
      </c>
      <c r="K122" t="str">
        <f t="shared" si="14"/>
        <v xml:space="preserve">History </v>
      </c>
      <c r="L122" t="b">
        <f t="shared" si="16"/>
        <v>0</v>
      </c>
    </row>
    <row r="123" spans="1:12" x14ac:dyDescent="0.25">
      <c r="A123" t="s">
        <v>3543</v>
      </c>
      <c r="B123" t="str">
        <f t="shared" si="15"/>
        <v>Action</v>
      </c>
      <c r="C123" t="str">
        <f t="shared" si="9"/>
        <v xml:space="preserve">Thriller </v>
      </c>
      <c r="D123" t="str">
        <f t="shared" si="10"/>
        <v/>
      </c>
      <c r="F123">
        <f t="shared" si="11"/>
        <v>0</v>
      </c>
      <c r="G123" t="s">
        <v>5152</v>
      </c>
      <c r="H123" t="str">
        <f t="shared" si="12"/>
        <v xml:space="preserve">, Thriller </v>
      </c>
      <c r="I123" t="str">
        <f t="shared" si="13"/>
        <v xml:space="preserve">Thriller </v>
      </c>
      <c r="J123" t="str">
        <f t="shared" si="17"/>
        <v/>
      </c>
      <c r="K123" t="e">
        <f t="shared" si="14"/>
        <v>#VALUE!</v>
      </c>
      <c r="L123" t="b">
        <f t="shared" si="16"/>
        <v>1</v>
      </c>
    </row>
    <row r="124" spans="1:12" x14ac:dyDescent="0.25">
      <c r="A124" t="s">
        <v>3546</v>
      </c>
      <c r="B124" t="str">
        <f t="shared" si="15"/>
        <v>Drama</v>
      </c>
      <c r="C124" t="str">
        <f t="shared" si="9"/>
        <v>Mystery</v>
      </c>
      <c r="D124" t="str">
        <f t="shared" si="10"/>
        <v xml:space="preserve">Thriller </v>
      </c>
      <c r="F124">
        <f t="shared" si="11"/>
        <v>1</v>
      </c>
      <c r="G124" t="s">
        <v>3524</v>
      </c>
      <c r="H124" t="str">
        <f t="shared" si="12"/>
        <v xml:space="preserve">, Mystery, Thriller </v>
      </c>
      <c r="I124" t="str">
        <f t="shared" si="13"/>
        <v xml:space="preserve">Mystery, Thriller </v>
      </c>
      <c r="J124" t="str">
        <f t="shared" si="17"/>
        <v xml:space="preserve">, Thriller </v>
      </c>
      <c r="K124" t="str">
        <f t="shared" si="14"/>
        <v xml:space="preserve">Thriller </v>
      </c>
      <c r="L124" t="b">
        <f t="shared" si="16"/>
        <v>0</v>
      </c>
    </row>
    <row r="125" spans="1:12" x14ac:dyDescent="0.25">
      <c r="A125" t="s">
        <v>3570</v>
      </c>
      <c r="B125" t="str">
        <f t="shared" si="15"/>
        <v>Adventure</v>
      </c>
      <c r="C125" t="str">
        <f t="shared" si="9"/>
        <v>Drama</v>
      </c>
      <c r="D125" t="str">
        <f t="shared" si="10"/>
        <v xml:space="preserve">History </v>
      </c>
      <c r="F125">
        <f t="shared" si="11"/>
        <v>1</v>
      </c>
      <c r="G125" t="s">
        <v>5160</v>
      </c>
      <c r="H125" t="str">
        <f t="shared" si="12"/>
        <v xml:space="preserve">, Drama, History </v>
      </c>
      <c r="I125" t="str">
        <f t="shared" si="13"/>
        <v xml:space="preserve">Drama, History </v>
      </c>
      <c r="J125" t="str">
        <f t="shared" si="17"/>
        <v xml:space="preserve">, History </v>
      </c>
      <c r="K125" t="str">
        <f t="shared" si="14"/>
        <v xml:space="preserve">History </v>
      </c>
      <c r="L125" t="b">
        <f t="shared" si="16"/>
        <v>0</v>
      </c>
    </row>
    <row r="126" spans="1:12" x14ac:dyDescent="0.25">
      <c r="A126" t="s">
        <v>3504</v>
      </c>
      <c r="B126" t="str">
        <f t="shared" si="15"/>
        <v>Action</v>
      </c>
      <c r="C126" t="str">
        <f t="shared" si="9"/>
        <v>Crime</v>
      </c>
      <c r="D126" t="str">
        <f t="shared" si="10"/>
        <v xml:space="preserve">Drama </v>
      </c>
      <c r="F126">
        <f t="shared" si="11"/>
        <v>1</v>
      </c>
      <c r="G126" t="s">
        <v>3503</v>
      </c>
      <c r="H126" t="str">
        <f t="shared" si="12"/>
        <v xml:space="preserve">, Crime, Drama </v>
      </c>
      <c r="I126" t="str">
        <f t="shared" si="13"/>
        <v xml:space="preserve">Crime, Drama </v>
      </c>
      <c r="J126" t="str">
        <f t="shared" si="17"/>
        <v xml:space="preserve">, Drama </v>
      </c>
      <c r="K126" t="str">
        <f t="shared" si="14"/>
        <v xml:space="preserve">Drama </v>
      </c>
      <c r="L126" t="b">
        <f t="shared" si="16"/>
        <v>0</v>
      </c>
    </row>
    <row r="127" spans="1:12" x14ac:dyDescent="0.25">
      <c r="A127" t="s">
        <v>3571</v>
      </c>
      <c r="B127" t="str">
        <f t="shared" si="15"/>
        <v>Crime</v>
      </c>
      <c r="C127" t="str">
        <f t="shared" si="9"/>
        <v>Drama</v>
      </c>
      <c r="D127" t="str">
        <f t="shared" si="10"/>
        <v xml:space="preserve">Romance </v>
      </c>
      <c r="F127">
        <f t="shared" si="11"/>
        <v>1</v>
      </c>
      <c r="G127" t="s">
        <v>3510</v>
      </c>
      <c r="H127" t="str">
        <f t="shared" si="12"/>
        <v xml:space="preserve">, Drama, Romance </v>
      </c>
      <c r="I127" t="str">
        <f t="shared" si="13"/>
        <v xml:space="preserve">Drama, Romance </v>
      </c>
      <c r="J127" t="str">
        <f t="shared" si="17"/>
        <v xml:space="preserve">, Romance </v>
      </c>
      <c r="K127" t="str">
        <f t="shared" si="14"/>
        <v xml:space="preserve">Romance </v>
      </c>
      <c r="L127" t="b">
        <f t="shared" si="16"/>
        <v>0</v>
      </c>
    </row>
    <row r="128" spans="1:12" x14ac:dyDescent="0.25">
      <c r="A128" t="s">
        <v>3572</v>
      </c>
      <c r="B128" t="str">
        <f t="shared" si="15"/>
        <v>Drama</v>
      </c>
      <c r="C128" t="str">
        <f t="shared" si="9"/>
        <v>Fantasy</v>
      </c>
      <c r="D128" t="str">
        <f t="shared" si="10"/>
        <v xml:space="preserve">War </v>
      </c>
      <c r="F128">
        <f t="shared" si="11"/>
        <v>1</v>
      </c>
      <c r="G128" t="s">
        <v>5172</v>
      </c>
      <c r="H128" t="str">
        <f t="shared" si="12"/>
        <v xml:space="preserve">, Fantasy, War </v>
      </c>
      <c r="I128" t="str">
        <f t="shared" si="13"/>
        <v xml:space="preserve">Fantasy, War </v>
      </c>
      <c r="J128" t="str">
        <f t="shared" si="17"/>
        <v xml:space="preserve">, War </v>
      </c>
      <c r="K128" t="str">
        <f t="shared" si="14"/>
        <v xml:space="preserve">War </v>
      </c>
      <c r="L128" t="b">
        <f t="shared" si="16"/>
        <v>0</v>
      </c>
    </row>
    <row r="129" spans="1:12" x14ac:dyDescent="0.25">
      <c r="A129" t="s">
        <v>3573</v>
      </c>
      <c r="B129" t="str">
        <f t="shared" si="15"/>
        <v>Animation</v>
      </c>
      <c r="C129" t="str">
        <f t="shared" si="9"/>
        <v>Family</v>
      </c>
      <c r="D129" t="str">
        <f t="shared" si="10"/>
        <v xml:space="preserve">Fantasy </v>
      </c>
      <c r="F129">
        <f t="shared" si="11"/>
        <v>1</v>
      </c>
      <c r="G129" t="s">
        <v>5162</v>
      </c>
      <c r="H129" t="str">
        <f t="shared" si="12"/>
        <v xml:space="preserve">, Family, Fantasy </v>
      </c>
      <c r="I129" t="str">
        <f t="shared" si="13"/>
        <v xml:space="preserve">Family, Fantasy </v>
      </c>
      <c r="J129" t="str">
        <f t="shared" si="17"/>
        <v xml:space="preserve">, Fantasy </v>
      </c>
      <c r="K129" t="str">
        <f t="shared" si="14"/>
        <v xml:space="preserve">Fantasy </v>
      </c>
      <c r="L129" t="b">
        <f t="shared" si="16"/>
        <v>0</v>
      </c>
    </row>
    <row r="130" spans="1:12" x14ac:dyDescent="0.25">
      <c r="A130" t="s">
        <v>3510</v>
      </c>
      <c r="B130" t="str">
        <f t="shared" si="15"/>
        <v>Drama</v>
      </c>
      <c r="C130" t="str">
        <f t="shared" ref="C130:C193" si="18">IF(F130=0, G130,
 IF(F130=1, LEFT(G130,FIND(",",G130)-1), "Error"))</f>
        <v xml:space="preserve">Romance </v>
      </c>
      <c r="D130" t="str">
        <f t="shared" ref="D130:D193" si="19">IF(L130=TRUE, "",
 IF(L130=FALSE, K130, ""))</f>
        <v/>
      </c>
      <c r="F130">
        <f t="shared" ref="F130:F193" si="20">IF(ISNUMBER(SEARCH(",",G130)),1,0)</f>
        <v>0</v>
      </c>
      <c r="G130" t="s">
        <v>5150</v>
      </c>
      <c r="H130" t="str">
        <f t="shared" ref="H130:H193" si="21">SUBSTITUTE(A130,B130,"")</f>
        <v xml:space="preserve">, Romance </v>
      </c>
      <c r="I130" t="str">
        <f t="shared" ref="I130:I193" si="22">RIGHT(H130,LEN(H130)-2)</f>
        <v xml:space="preserve">Romance </v>
      </c>
      <c r="J130" t="str">
        <f t="shared" si="17"/>
        <v/>
      </c>
      <c r="K130" t="e">
        <f t="shared" ref="K130:K193" si="23">RIGHT(J130,LEN(J130)-2)</f>
        <v>#VALUE!</v>
      </c>
      <c r="L130" t="b">
        <f t="shared" si="16"/>
        <v>1</v>
      </c>
    </row>
    <row r="131" spans="1:12" x14ac:dyDescent="0.25">
      <c r="A131" t="s">
        <v>3508</v>
      </c>
      <c r="B131" t="s">
        <v>3508</v>
      </c>
      <c r="C131">
        <f t="shared" si="18"/>
        <v>0</v>
      </c>
      <c r="D131" t="str">
        <f t="shared" si="19"/>
        <v/>
      </c>
      <c r="F131">
        <f t="shared" si="20"/>
        <v>0</v>
      </c>
      <c r="H131" t="str">
        <f t="shared" si="21"/>
        <v/>
      </c>
      <c r="I131" t="e">
        <f t="shared" si="22"/>
        <v>#VALUE!</v>
      </c>
      <c r="J131" t="e">
        <f t="shared" si="17"/>
        <v>#VALUE!</v>
      </c>
      <c r="K131" t="e">
        <f t="shared" si="23"/>
        <v>#VALUE!</v>
      </c>
      <c r="L131" t="b">
        <f t="shared" ref="L131:L194" si="24">IF(ISERROR(K131),ERROR.TYPE(K131)=3)</f>
        <v>1</v>
      </c>
    </row>
    <row r="132" spans="1:12" x14ac:dyDescent="0.25">
      <c r="A132" t="s">
        <v>3508</v>
      </c>
      <c r="B132" t="s">
        <v>3508</v>
      </c>
      <c r="C132">
        <f t="shared" si="18"/>
        <v>0</v>
      </c>
      <c r="D132" t="str">
        <f t="shared" si="19"/>
        <v/>
      </c>
      <c r="F132">
        <f t="shared" si="20"/>
        <v>0</v>
      </c>
      <c r="H132" t="str">
        <f t="shared" si="21"/>
        <v/>
      </c>
      <c r="I132" t="e">
        <f t="shared" si="22"/>
        <v>#VALUE!</v>
      </c>
      <c r="J132" t="e">
        <f t="shared" si="17"/>
        <v>#VALUE!</v>
      </c>
      <c r="K132" t="e">
        <f t="shared" si="23"/>
        <v>#VALUE!</v>
      </c>
      <c r="L132" t="b">
        <f t="shared" si="24"/>
        <v>1</v>
      </c>
    </row>
    <row r="133" spans="1:12" x14ac:dyDescent="0.25">
      <c r="A133" t="s">
        <v>3565</v>
      </c>
      <c r="B133" t="str">
        <f t="shared" ref="B133:B194" si="25">LEFT(A133,FIND(",",A133)-1)</f>
        <v>Adventure</v>
      </c>
      <c r="C133" t="str">
        <f t="shared" si="18"/>
        <v>Drama</v>
      </c>
      <c r="D133" t="str">
        <f t="shared" si="19"/>
        <v xml:space="preserve">War </v>
      </c>
      <c r="F133">
        <f t="shared" si="20"/>
        <v>1</v>
      </c>
      <c r="G133" t="s">
        <v>3532</v>
      </c>
      <c r="H133" t="str">
        <f t="shared" si="21"/>
        <v xml:space="preserve">, Drama, War </v>
      </c>
      <c r="I133" t="str">
        <f t="shared" si="22"/>
        <v xml:space="preserve">Drama, War </v>
      </c>
      <c r="J133" t="str">
        <f t="shared" si="17"/>
        <v xml:space="preserve">, War </v>
      </c>
      <c r="K133" t="str">
        <f t="shared" si="23"/>
        <v xml:space="preserve">War </v>
      </c>
      <c r="L133" t="b">
        <f t="shared" si="24"/>
        <v>0</v>
      </c>
    </row>
    <row r="134" spans="1:12" x14ac:dyDescent="0.25">
      <c r="A134" t="s">
        <v>3574</v>
      </c>
      <c r="B134" t="str">
        <f t="shared" si="25"/>
        <v>Adventure</v>
      </c>
      <c r="C134" t="str">
        <f t="shared" si="18"/>
        <v>Comedy</v>
      </c>
      <c r="D134" t="str">
        <f t="shared" si="19"/>
        <v xml:space="preserve">Drama </v>
      </c>
      <c r="F134">
        <f t="shared" si="20"/>
        <v>1</v>
      </c>
      <c r="G134" t="s">
        <v>3526</v>
      </c>
      <c r="H134" t="str">
        <f t="shared" si="21"/>
        <v xml:space="preserve">, Comedy, Drama </v>
      </c>
      <c r="I134" t="str">
        <f t="shared" si="22"/>
        <v xml:space="preserve">Comedy, Drama </v>
      </c>
      <c r="J134" t="str">
        <f t="shared" ref="J134:J197" si="26">SUBSTITUTE(I134,C134,"")</f>
        <v xml:space="preserve">, Drama </v>
      </c>
      <c r="K134" t="str">
        <f t="shared" si="23"/>
        <v xml:space="preserve">Drama </v>
      </c>
      <c r="L134" t="b">
        <f t="shared" si="24"/>
        <v>0</v>
      </c>
    </row>
    <row r="135" spans="1:12" x14ac:dyDescent="0.25">
      <c r="A135" t="s">
        <v>3519</v>
      </c>
      <c r="B135" t="str">
        <f t="shared" si="25"/>
        <v>Action</v>
      </c>
      <c r="C135" t="str">
        <f t="shared" si="18"/>
        <v>Drama</v>
      </c>
      <c r="D135" t="str">
        <f t="shared" si="19"/>
        <v xml:space="preserve">War </v>
      </c>
      <c r="F135">
        <f t="shared" si="20"/>
        <v>1</v>
      </c>
      <c r="G135" t="s">
        <v>3532</v>
      </c>
      <c r="H135" t="str">
        <f t="shared" si="21"/>
        <v xml:space="preserve">, Drama, War </v>
      </c>
      <c r="I135" t="str">
        <f t="shared" si="22"/>
        <v xml:space="preserve">Drama, War </v>
      </c>
      <c r="J135" t="str">
        <f t="shared" si="26"/>
        <v xml:space="preserve">, War </v>
      </c>
      <c r="K135" t="str">
        <f t="shared" si="23"/>
        <v xml:space="preserve">War </v>
      </c>
      <c r="L135" t="b">
        <f t="shared" si="24"/>
        <v>0</v>
      </c>
    </row>
    <row r="136" spans="1:12" x14ac:dyDescent="0.25">
      <c r="A136" t="s">
        <v>3575</v>
      </c>
      <c r="B136" t="str">
        <f t="shared" si="25"/>
        <v>Drama</v>
      </c>
      <c r="C136" t="str">
        <f t="shared" si="18"/>
        <v xml:space="preserve">Fantasy </v>
      </c>
      <c r="D136" t="str">
        <f t="shared" si="19"/>
        <v/>
      </c>
      <c r="F136">
        <f t="shared" si="20"/>
        <v>0</v>
      </c>
      <c r="G136" t="s">
        <v>5173</v>
      </c>
      <c r="H136" t="str">
        <f t="shared" si="21"/>
        <v xml:space="preserve">, Fantasy </v>
      </c>
      <c r="I136" t="str">
        <f t="shared" si="22"/>
        <v xml:space="preserve">Fantasy </v>
      </c>
      <c r="J136" t="str">
        <f t="shared" si="26"/>
        <v/>
      </c>
      <c r="K136" t="e">
        <f t="shared" si="23"/>
        <v>#VALUE!</v>
      </c>
      <c r="L136" t="b">
        <f t="shared" si="24"/>
        <v>1</v>
      </c>
    </row>
    <row r="137" spans="1:12" x14ac:dyDescent="0.25">
      <c r="A137" t="s">
        <v>3546</v>
      </c>
      <c r="B137" t="str">
        <f t="shared" si="25"/>
        <v>Drama</v>
      </c>
      <c r="C137" t="str">
        <f t="shared" si="18"/>
        <v>Mystery</v>
      </c>
      <c r="D137" t="str">
        <f t="shared" si="19"/>
        <v xml:space="preserve">Thriller </v>
      </c>
      <c r="F137">
        <f t="shared" si="20"/>
        <v>1</v>
      </c>
      <c r="G137" t="s">
        <v>3524</v>
      </c>
      <c r="H137" t="str">
        <f t="shared" si="21"/>
        <v xml:space="preserve">, Mystery, Thriller </v>
      </c>
      <c r="I137" t="str">
        <f t="shared" si="22"/>
        <v xml:space="preserve">Mystery, Thriller </v>
      </c>
      <c r="J137" t="str">
        <f t="shared" si="26"/>
        <v xml:space="preserve">, Thriller </v>
      </c>
      <c r="K137" t="str">
        <f t="shared" si="23"/>
        <v xml:space="preserve">Thriller </v>
      </c>
      <c r="L137" t="b">
        <f t="shared" si="24"/>
        <v>0</v>
      </c>
    </row>
    <row r="138" spans="1:12" x14ac:dyDescent="0.25">
      <c r="A138" t="s">
        <v>3576</v>
      </c>
      <c r="B138" t="str">
        <f t="shared" si="25"/>
        <v>Sci-Fi</v>
      </c>
      <c r="C138" t="str">
        <f t="shared" si="18"/>
        <v xml:space="preserve">Thriller </v>
      </c>
      <c r="D138" t="str">
        <f t="shared" si="19"/>
        <v/>
      </c>
      <c r="F138">
        <f t="shared" si="20"/>
        <v>0</v>
      </c>
      <c r="G138" t="s">
        <v>5152</v>
      </c>
      <c r="H138" t="str">
        <f t="shared" si="21"/>
        <v xml:space="preserve">, Thriller </v>
      </c>
      <c r="I138" t="str">
        <f t="shared" si="22"/>
        <v xml:space="preserve">Thriller </v>
      </c>
      <c r="J138" t="str">
        <f t="shared" si="26"/>
        <v/>
      </c>
      <c r="K138" t="e">
        <f t="shared" si="23"/>
        <v>#VALUE!</v>
      </c>
      <c r="L138" t="b">
        <f t="shared" si="24"/>
        <v>1</v>
      </c>
    </row>
    <row r="139" spans="1:12" x14ac:dyDescent="0.25">
      <c r="A139" t="s">
        <v>3562</v>
      </c>
      <c r="B139" t="str">
        <f t="shared" si="25"/>
        <v>Comedy</v>
      </c>
      <c r="C139" t="str">
        <f t="shared" si="18"/>
        <v xml:space="preserve">Crime </v>
      </c>
      <c r="D139" t="str">
        <f t="shared" si="19"/>
        <v/>
      </c>
      <c r="F139">
        <f t="shared" si="20"/>
        <v>0</v>
      </c>
      <c r="G139" t="s">
        <v>5159</v>
      </c>
      <c r="H139" t="str">
        <f t="shared" si="21"/>
        <v xml:space="preserve">, Crime </v>
      </c>
      <c r="I139" t="str">
        <f t="shared" si="22"/>
        <v xml:space="preserve">Crime </v>
      </c>
      <c r="J139" t="str">
        <f t="shared" si="26"/>
        <v/>
      </c>
      <c r="K139" t="e">
        <f t="shared" si="23"/>
        <v>#VALUE!</v>
      </c>
      <c r="L139" t="b">
        <f t="shared" si="24"/>
        <v>1</v>
      </c>
    </row>
    <row r="140" spans="1:12" x14ac:dyDescent="0.25">
      <c r="A140" t="s">
        <v>3558</v>
      </c>
      <c r="B140" t="str">
        <f t="shared" si="25"/>
        <v>Action</v>
      </c>
      <c r="C140" t="str">
        <f t="shared" si="18"/>
        <v>Adventure</v>
      </c>
      <c r="D140" t="str">
        <f t="shared" si="19"/>
        <v xml:space="preserve">Comedy </v>
      </c>
      <c r="F140">
        <f t="shared" si="20"/>
        <v>1</v>
      </c>
      <c r="G140" t="s">
        <v>5168</v>
      </c>
      <c r="H140" t="str">
        <f t="shared" si="21"/>
        <v xml:space="preserve">, Adventure, Comedy </v>
      </c>
      <c r="I140" t="str">
        <f t="shared" si="22"/>
        <v xml:space="preserve">Adventure, Comedy </v>
      </c>
      <c r="J140" t="str">
        <f t="shared" si="26"/>
        <v xml:space="preserve">, Comedy </v>
      </c>
      <c r="K140" t="str">
        <f t="shared" si="23"/>
        <v xml:space="preserve">Comedy </v>
      </c>
      <c r="L140" t="b">
        <f t="shared" si="24"/>
        <v>0</v>
      </c>
    </row>
    <row r="141" spans="1:12" x14ac:dyDescent="0.25">
      <c r="A141" t="s">
        <v>3510</v>
      </c>
      <c r="B141" t="str">
        <f t="shared" si="25"/>
        <v>Drama</v>
      </c>
      <c r="C141" t="str">
        <f t="shared" si="18"/>
        <v xml:space="preserve">Romance </v>
      </c>
      <c r="D141" t="str">
        <f t="shared" si="19"/>
        <v/>
      </c>
      <c r="F141">
        <f t="shared" si="20"/>
        <v>0</v>
      </c>
      <c r="G141" t="s">
        <v>5150</v>
      </c>
      <c r="H141" t="str">
        <f t="shared" si="21"/>
        <v xml:space="preserve">, Romance </v>
      </c>
      <c r="I141" t="str">
        <f t="shared" si="22"/>
        <v xml:space="preserve">Romance </v>
      </c>
      <c r="J141" t="str">
        <f t="shared" si="26"/>
        <v/>
      </c>
      <c r="K141" t="e">
        <f t="shared" si="23"/>
        <v>#VALUE!</v>
      </c>
      <c r="L141" t="b">
        <f t="shared" si="24"/>
        <v>1</v>
      </c>
    </row>
    <row r="142" spans="1:12" x14ac:dyDescent="0.25">
      <c r="A142" t="s">
        <v>3518</v>
      </c>
      <c r="B142" t="str">
        <f t="shared" si="25"/>
        <v>Animation</v>
      </c>
      <c r="C142" t="str">
        <f t="shared" si="18"/>
        <v>Adventure</v>
      </c>
      <c r="D142" t="str">
        <f t="shared" si="19"/>
        <v xml:space="preserve">Family </v>
      </c>
      <c r="F142">
        <f t="shared" si="20"/>
        <v>1</v>
      </c>
      <c r="G142" t="s">
        <v>5163</v>
      </c>
      <c r="H142" t="str">
        <f t="shared" si="21"/>
        <v xml:space="preserve">, Adventure, Family </v>
      </c>
      <c r="I142" t="str">
        <f t="shared" si="22"/>
        <v xml:space="preserve">Adventure, Family </v>
      </c>
      <c r="J142" t="str">
        <f t="shared" si="26"/>
        <v xml:space="preserve">, Family </v>
      </c>
      <c r="K142" t="str">
        <f t="shared" si="23"/>
        <v xml:space="preserve">Family </v>
      </c>
      <c r="L142" t="b">
        <f t="shared" si="24"/>
        <v>0</v>
      </c>
    </row>
    <row r="143" spans="1:12" x14ac:dyDescent="0.25">
      <c r="A143" t="s">
        <v>3512</v>
      </c>
      <c r="B143" t="str">
        <f t="shared" si="25"/>
        <v>Biography</v>
      </c>
      <c r="C143" t="str">
        <f t="shared" si="18"/>
        <v>Crime</v>
      </c>
      <c r="D143" t="str">
        <f t="shared" si="19"/>
        <v xml:space="preserve">Drama </v>
      </c>
      <c r="F143">
        <f t="shared" si="20"/>
        <v>1</v>
      </c>
      <c r="G143" t="s">
        <v>3503</v>
      </c>
      <c r="H143" t="str">
        <f t="shared" si="21"/>
        <v xml:space="preserve">, Crime, Drama </v>
      </c>
      <c r="I143" t="str">
        <f t="shared" si="22"/>
        <v xml:space="preserve">Crime, Drama </v>
      </c>
      <c r="J143" t="str">
        <f t="shared" si="26"/>
        <v xml:space="preserve">, Drama </v>
      </c>
      <c r="K143" t="str">
        <f t="shared" si="23"/>
        <v xml:space="preserve">Drama </v>
      </c>
      <c r="L143" t="b">
        <f t="shared" si="24"/>
        <v>0</v>
      </c>
    </row>
    <row r="144" spans="1:12" x14ac:dyDescent="0.25">
      <c r="A144" t="s">
        <v>3577</v>
      </c>
      <c r="B144" t="str">
        <f t="shared" si="25"/>
        <v>Biography</v>
      </c>
      <c r="C144" t="str">
        <f t="shared" si="18"/>
        <v xml:space="preserve">Drama </v>
      </c>
      <c r="D144" t="str">
        <f t="shared" si="19"/>
        <v/>
      </c>
      <c r="F144">
        <f t="shared" si="20"/>
        <v>0</v>
      </c>
      <c r="G144" t="s">
        <v>3508</v>
      </c>
      <c r="H144" t="str">
        <f t="shared" si="21"/>
        <v xml:space="preserve">, Drama </v>
      </c>
      <c r="I144" t="str">
        <f t="shared" si="22"/>
        <v xml:space="preserve">Drama </v>
      </c>
      <c r="J144" t="str">
        <f t="shared" si="26"/>
        <v/>
      </c>
      <c r="K144" t="e">
        <f t="shared" si="23"/>
        <v>#VALUE!</v>
      </c>
      <c r="L144" t="b">
        <f t="shared" si="24"/>
        <v>1</v>
      </c>
    </row>
    <row r="145" spans="1:12" x14ac:dyDescent="0.25">
      <c r="A145" t="s">
        <v>3578</v>
      </c>
      <c r="B145" t="str">
        <f t="shared" si="25"/>
        <v>Drama</v>
      </c>
      <c r="C145" t="str">
        <f t="shared" si="18"/>
        <v xml:space="preserve">Sport </v>
      </c>
      <c r="D145" t="str">
        <f t="shared" si="19"/>
        <v/>
      </c>
      <c r="F145">
        <f t="shared" si="20"/>
        <v>0</v>
      </c>
      <c r="G145" t="s">
        <v>5174</v>
      </c>
      <c r="H145" t="str">
        <f t="shared" si="21"/>
        <v xml:space="preserve">, Sport </v>
      </c>
      <c r="I145" t="str">
        <f t="shared" si="22"/>
        <v xml:space="preserve">Sport </v>
      </c>
      <c r="J145" t="str">
        <f t="shared" si="26"/>
        <v/>
      </c>
      <c r="K145" t="e">
        <f t="shared" si="23"/>
        <v>#VALUE!</v>
      </c>
      <c r="L145" t="b">
        <f t="shared" si="24"/>
        <v>1</v>
      </c>
    </row>
    <row r="146" spans="1:12" x14ac:dyDescent="0.25">
      <c r="A146" t="s">
        <v>3579</v>
      </c>
      <c r="B146" t="str">
        <f t="shared" si="25"/>
        <v>Biography</v>
      </c>
      <c r="C146" t="str">
        <f t="shared" si="18"/>
        <v>Comedy</v>
      </c>
      <c r="D146" t="str">
        <f t="shared" si="19"/>
        <v xml:space="preserve">Crime </v>
      </c>
      <c r="F146">
        <f t="shared" si="20"/>
        <v>1</v>
      </c>
      <c r="G146" t="s">
        <v>3562</v>
      </c>
      <c r="H146" t="str">
        <f t="shared" si="21"/>
        <v xml:space="preserve">, Comedy, Crime </v>
      </c>
      <c r="I146" t="str">
        <f t="shared" si="22"/>
        <v xml:space="preserve">Comedy, Crime </v>
      </c>
      <c r="J146" t="str">
        <f t="shared" si="26"/>
        <v xml:space="preserve">, Crime </v>
      </c>
      <c r="K146" t="str">
        <f t="shared" si="23"/>
        <v xml:space="preserve">Crime </v>
      </c>
      <c r="L146" t="b">
        <f t="shared" si="24"/>
        <v>0</v>
      </c>
    </row>
    <row r="147" spans="1:12" x14ac:dyDescent="0.25">
      <c r="A147" t="s">
        <v>3580</v>
      </c>
      <c r="B147" t="str">
        <f t="shared" si="25"/>
        <v>Drama</v>
      </c>
      <c r="C147" t="str">
        <f t="shared" si="18"/>
        <v>History</v>
      </c>
      <c r="D147" t="str">
        <f t="shared" si="19"/>
        <v xml:space="preserve">War </v>
      </c>
      <c r="F147">
        <f t="shared" si="20"/>
        <v>1</v>
      </c>
      <c r="G147" t="s">
        <v>5175</v>
      </c>
      <c r="H147" t="str">
        <f t="shared" si="21"/>
        <v xml:space="preserve">, History, War </v>
      </c>
      <c r="I147" t="str">
        <f t="shared" si="22"/>
        <v xml:space="preserve">History, War </v>
      </c>
      <c r="J147" t="str">
        <f t="shared" si="26"/>
        <v xml:space="preserve">, War </v>
      </c>
      <c r="K147" t="str">
        <f t="shared" si="23"/>
        <v xml:space="preserve">War </v>
      </c>
      <c r="L147" t="b">
        <f t="shared" si="24"/>
        <v>0</v>
      </c>
    </row>
    <row r="148" spans="1:12" x14ac:dyDescent="0.25">
      <c r="A148" t="s">
        <v>3581</v>
      </c>
      <c r="B148" t="str">
        <f t="shared" si="25"/>
        <v>Action</v>
      </c>
      <c r="C148" t="str">
        <f t="shared" si="18"/>
        <v>Drama</v>
      </c>
      <c r="D148" t="str">
        <f t="shared" si="19"/>
        <v xml:space="preserve">Thriller </v>
      </c>
      <c r="F148">
        <f t="shared" si="20"/>
        <v>1</v>
      </c>
      <c r="G148" t="s">
        <v>3539</v>
      </c>
      <c r="H148" t="str">
        <f t="shared" si="21"/>
        <v xml:space="preserve">, Drama, Thriller </v>
      </c>
      <c r="I148" t="str">
        <f t="shared" si="22"/>
        <v xml:space="preserve">Drama, Thriller </v>
      </c>
      <c r="J148" t="str">
        <f t="shared" si="26"/>
        <v xml:space="preserve">, Thriller </v>
      </c>
      <c r="K148" t="str">
        <f t="shared" si="23"/>
        <v xml:space="preserve">Thriller </v>
      </c>
      <c r="L148" t="b">
        <f t="shared" si="24"/>
        <v>0</v>
      </c>
    </row>
    <row r="149" spans="1:12" x14ac:dyDescent="0.25">
      <c r="A149" t="s">
        <v>3577</v>
      </c>
      <c r="B149" t="str">
        <f t="shared" si="25"/>
        <v>Biography</v>
      </c>
      <c r="C149" t="str">
        <f t="shared" si="18"/>
        <v xml:space="preserve">Drama </v>
      </c>
      <c r="D149" t="str">
        <f t="shared" si="19"/>
        <v/>
      </c>
      <c r="F149">
        <f t="shared" si="20"/>
        <v>0</v>
      </c>
      <c r="G149" t="s">
        <v>3508</v>
      </c>
      <c r="H149" t="str">
        <f t="shared" si="21"/>
        <v xml:space="preserve">, Drama </v>
      </c>
      <c r="I149" t="str">
        <f t="shared" si="22"/>
        <v xml:space="preserve">Drama </v>
      </c>
      <c r="J149" t="str">
        <f t="shared" si="26"/>
        <v/>
      </c>
      <c r="K149" t="e">
        <f t="shared" si="23"/>
        <v>#VALUE!</v>
      </c>
      <c r="L149" t="b">
        <f t="shared" si="24"/>
        <v>1</v>
      </c>
    </row>
    <row r="150" spans="1:12" x14ac:dyDescent="0.25">
      <c r="A150" t="s">
        <v>3508</v>
      </c>
      <c r="B150" t="s">
        <v>3508</v>
      </c>
      <c r="C150">
        <f t="shared" si="18"/>
        <v>0</v>
      </c>
      <c r="D150" t="str">
        <f t="shared" si="19"/>
        <v/>
      </c>
      <c r="F150">
        <f t="shared" si="20"/>
        <v>0</v>
      </c>
      <c r="H150" t="str">
        <f t="shared" si="21"/>
        <v/>
      </c>
      <c r="I150" t="e">
        <f t="shared" si="22"/>
        <v>#VALUE!</v>
      </c>
      <c r="J150" t="e">
        <f t="shared" si="26"/>
        <v>#VALUE!</v>
      </c>
      <c r="K150" t="e">
        <f t="shared" si="23"/>
        <v>#VALUE!</v>
      </c>
      <c r="L150" t="b">
        <f t="shared" si="24"/>
        <v>1</v>
      </c>
    </row>
    <row r="151" spans="1:12" x14ac:dyDescent="0.25">
      <c r="A151" t="s">
        <v>3562</v>
      </c>
      <c r="B151" t="str">
        <f t="shared" si="25"/>
        <v>Comedy</v>
      </c>
      <c r="C151" t="str">
        <f t="shared" si="18"/>
        <v xml:space="preserve">Crime </v>
      </c>
      <c r="D151" t="str">
        <f t="shared" si="19"/>
        <v/>
      </c>
      <c r="F151">
        <f t="shared" si="20"/>
        <v>0</v>
      </c>
      <c r="G151" t="s">
        <v>5159</v>
      </c>
      <c r="H151" t="str">
        <f t="shared" si="21"/>
        <v xml:space="preserve">, Crime </v>
      </c>
      <c r="I151" t="str">
        <f t="shared" si="22"/>
        <v xml:space="preserve">Crime </v>
      </c>
      <c r="J151" t="str">
        <f t="shared" si="26"/>
        <v/>
      </c>
      <c r="K151" t="e">
        <f t="shared" si="23"/>
        <v>#VALUE!</v>
      </c>
      <c r="L151" t="b">
        <f t="shared" si="24"/>
        <v>1</v>
      </c>
    </row>
    <row r="152" spans="1:12" x14ac:dyDescent="0.25">
      <c r="A152" t="s">
        <v>3582</v>
      </c>
      <c r="B152" t="str">
        <f t="shared" si="25"/>
        <v>Drama</v>
      </c>
      <c r="C152" t="str">
        <f t="shared" si="18"/>
        <v>Film-Noir</v>
      </c>
      <c r="D152" t="str">
        <f t="shared" si="19"/>
        <v xml:space="preserve">Mystery </v>
      </c>
      <c r="F152">
        <f t="shared" si="20"/>
        <v>1</v>
      </c>
      <c r="G152" t="s">
        <v>5176</v>
      </c>
      <c r="H152" t="str">
        <f t="shared" si="21"/>
        <v xml:space="preserve">, Film-Noir, Mystery </v>
      </c>
      <c r="I152" t="str">
        <f t="shared" si="22"/>
        <v xml:space="preserve">Film-Noir, Mystery </v>
      </c>
      <c r="J152" t="str">
        <f t="shared" si="26"/>
        <v xml:space="preserve">, Mystery </v>
      </c>
      <c r="K152" t="str">
        <f t="shared" si="23"/>
        <v xml:space="preserve">Mystery </v>
      </c>
      <c r="L152" t="b">
        <f t="shared" si="24"/>
        <v>0</v>
      </c>
    </row>
    <row r="153" spans="1:12" x14ac:dyDescent="0.25">
      <c r="A153" t="s">
        <v>3532</v>
      </c>
      <c r="B153" t="str">
        <f t="shared" si="25"/>
        <v>Drama</v>
      </c>
      <c r="C153" t="str">
        <f t="shared" si="18"/>
        <v xml:space="preserve">War </v>
      </c>
      <c r="D153" t="str">
        <f t="shared" si="19"/>
        <v/>
      </c>
      <c r="F153">
        <f t="shared" si="20"/>
        <v>0</v>
      </c>
      <c r="G153" t="s">
        <v>5155</v>
      </c>
      <c r="H153" t="str">
        <f t="shared" si="21"/>
        <v xml:space="preserve">, War </v>
      </c>
      <c r="I153" t="str">
        <f t="shared" si="22"/>
        <v xml:space="preserve">War </v>
      </c>
      <c r="J153" t="str">
        <f t="shared" si="26"/>
        <v/>
      </c>
      <c r="K153" t="e">
        <f t="shared" si="23"/>
        <v>#VALUE!</v>
      </c>
      <c r="L153" t="b">
        <f t="shared" si="24"/>
        <v>1</v>
      </c>
    </row>
    <row r="154" spans="1:12" x14ac:dyDescent="0.25">
      <c r="A154" t="s">
        <v>3583</v>
      </c>
      <c r="B154" t="str">
        <f t="shared" si="25"/>
        <v>Drama</v>
      </c>
      <c r="C154" t="str">
        <f t="shared" si="18"/>
        <v>Mystery</v>
      </c>
      <c r="D154" t="str">
        <f t="shared" si="19"/>
        <v xml:space="preserve">War </v>
      </c>
      <c r="F154">
        <f t="shared" si="20"/>
        <v>1</v>
      </c>
      <c r="G154" t="s">
        <v>5177</v>
      </c>
      <c r="H154" t="str">
        <f t="shared" si="21"/>
        <v xml:space="preserve">, Mystery, War </v>
      </c>
      <c r="I154" t="str">
        <f t="shared" si="22"/>
        <v xml:space="preserve">Mystery, War </v>
      </c>
      <c r="J154" t="str">
        <f t="shared" si="26"/>
        <v xml:space="preserve">, War </v>
      </c>
      <c r="K154" t="str">
        <f t="shared" si="23"/>
        <v xml:space="preserve">War </v>
      </c>
      <c r="L154" t="b">
        <f t="shared" si="24"/>
        <v>0</v>
      </c>
    </row>
    <row r="155" spans="1:12" x14ac:dyDescent="0.25">
      <c r="A155" t="s">
        <v>3521</v>
      </c>
      <c r="B155" t="str">
        <f t="shared" si="25"/>
        <v>Drama</v>
      </c>
      <c r="C155" t="str">
        <f t="shared" si="18"/>
        <v>Romance</v>
      </c>
      <c r="D155" t="str">
        <f t="shared" si="19"/>
        <v xml:space="preserve">War </v>
      </c>
      <c r="F155">
        <f t="shared" si="20"/>
        <v>1</v>
      </c>
      <c r="G155" t="s">
        <v>5164</v>
      </c>
      <c r="H155" t="str">
        <f t="shared" si="21"/>
        <v xml:space="preserve">, Romance, War </v>
      </c>
      <c r="I155" t="str">
        <f t="shared" si="22"/>
        <v xml:space="preserve">Romance, War </v>
      </c>
      <c r="J155" t="str">
        <f t="shared" si="26"/>
        <v xml:space="preserve">, War </v>
      </c>
      <c r="K155" t="str">
        <f t="shared" si="23"/>
        <v xml:space="preserve">War </v>
      </c>
      <c r="L155" t="b">
        <f t="shared" si="24"/>
        <v>0</v>
      </c>
    </row>
    <row r="156" spans="1:12" x14ac:dyDescent="0.25">
      <c r="A156" t="s">
        <v>3515</v>
      </c>
      <c r="B156" t="str">
        <f t="shared" si="25"/>
        <v>Crime</v>
      </c>
      <c r="C156" t="str">
        <f t="shared" si="18"/>
        <v>Drama</v>
      </c>
      <c r="D156" t="str">
        <f t="shared" si="19"/>
        <v xml:space="preserve">Thriller </v>
      </c>
      <c r="F156">
        <f t="shared" si="20"/>
        <v>1</v>
      </c>
      <c r="G156" t="s">
        <v>3539</v>
      </c>
      <c r="H156" t="str">
        <f t="shared" si="21"/>
        <v xml:space="preserve">, Drama, Thriller </v>
      </c>
      <c r="I156" t="str">
        <f t="shared" si="22"/>
        <v xml:space="preserve">Drama, Thriller </v>
      </c>
      <c r="J156" t="str">
        <f t="shared" si="26"/>
        <v xml:space="preserve">, Thriller </v>
      </c>
      <c r="K156" t="str">
        <f t="shared" si="23"/>
        <v xml:space="preserve">Thriller </v>
      </c>
      <c r="L156" t="b">
        <f t="shared" si="24"/>
        <v>0</v>
      </c>
    </row>
    <row r="157" spans="1:12" x14ac:dyDescent="0.25">
      <c r="A157" t="s">
        <v>3503</v>
      </c>
      <c r="B157" t="str">
        <f t="shared" si="25"/>
        <v>Crime</v>
      </c>
      <c r="C157" t="str">
        <f t="shared" si="18"/>
        <v xml:space="preserve">Drama </v>
      </c>
      <c r="D157" t="str">
        <f t="shared" si="19"/>
        <v/>
      </c>
      <c r="F157">
        <f t="shared" si="20"/>
        <v>0</v>
      </c>
      <c r="G157" t="s">
        <v>3508</v>
      </c>
      <c r="H157" t="str">
        <f t="shared" si="21"/>
        <v xml:space="preserve">, Drama </v>
      </c>
      <c r="I157" t="str">
        <f t="shared" si="22"/>
        <v xml:space="preserve">Drama </v>
      </c>
      <c r="J157" t="str">
        <f t="shared" si="26"/>
        <v/>
      </c>
      <c r="K157" t="e">
        <f t="shared" si="23"/>
        <v>#VALUE!</v>
      </c>
      <c r="L157" t="b">
        <f t="shared" si="24"/>
        <v>1</v>
      </c>
    </row>
    <row r="158" spans="1:12" x14ac:dyDescent="0.25">
      <c r="A158" t="s">
        <v>3508</v>
      </c>
      <c r="B158" t="s">
        <v>3508</v>
      </c>
      <c r="C158">
        <f t="shared" si="18"/>
        <v>0</v>
      </c>
      <c r="D158" t="str">
        <f t="shared" si="19"/>
        <v/>
      </c>
      <c r="F158">
        <f t="shared" si="20"/>
        <v>0</v>
      </c>
      <c r="H158" t="str">
        <f t="shared" si="21"/>
        <v/>
      </c>
      <c r="I158" t="e">
        <f t="shared" si="22"/>
        <v>#VALUE!</v>
      </c>
      <c r="J158" t="e">
        <f t="shared" si="26"/>
        <v>#VALUE!</v>
      </c>
      <c r="K158" t="e">
        <f t="shared" si="23"/>
        <v>#VALUE!</v>
      </c>
      <c r="L158" t="b">
        <f t="shared" si="24"/>
        <v>1</v>
      </c>
    </row>
    <row r="159" spans="1:12" x14ac:dyDescent="0.25">
      <c r="A159" t="s">
        <v>3584</v>
      </c>
      <c r="B159" t="str">
        <f t="shared" si="25"/>
        <v>Animation</v>
      </c>
      <c r="C159" t="str">
        <f t="shared" si="18"/>
        <v>Action</v>
      </c>
      <c r="D159" t="str">
        <f t="shared" si="19"/>
        <v xml:space="preserve">Adventure </v>
      </c>
      <c r="F159">
        <f t="shared" si="20"/>
        <v>1</v>
      </c>
      <c r="G159" t="s">
        <v>3523</v>
      </c>
      <c r="H159" t="str">
        <f t="shared" si="21"/>
        <v xml:space="preserve">, Action, Adventure </v>
      </c>
      <c r="I159" t="str">
        <f t="shared" si="22"/>
        <v xml:space="preserve">Action, Adventure </v>
      </c>
      <c r="J159" t="str">
        <f t="shared" si="26"/>
        <v xml:space="preserve">, Adventure </v>
      </c>
      <c r="K159" t="str">
        <f t="shared" si="23"/>
        <v xml:space="preserve">Adventure </v>
      </c>
      <c r="L159" t="b">
        <f t="shared" si="24"/>
        <v>0</v>
      </c>
    </row>
    <row r="160" spans="1:12" x14ac:dyDescent="0.25">
      <c r="A160" t="s">
        <v>3552</v>
      </c>
      <c r="B160" t="str">
        <f t="shared" si="25"/>
        <v>Crime</v>
      </c>
      <c r="C160" t="str">
        <f t="shared" si="18"/>
        <v xml:space="preserve">Thriller </v>
      </c>
      <c r="D160" t="str">
        <f t="shared" si="19"/>
        <v/>
      </c>
      <c r="F160">
        <f t="shared" si="20"/>
        <v>0</v>
      </c>
      <c r="G160" t="s">
        <v>5152</v>
      </c>
      <c r="H160" t="str">
        <f t="shared" si="21"/>
        <v xml:space="preserve">, Thriller </v>
      </c>
      <c r="I160" t="str">
        <f t="shared" si="22"/>
        <v xml:space="preserve">Thriller </v>
      </c>
      <c r="J160" t="str">
        <f t="shared" si="26"/>
        <v/>
      </c>
      <c r="K160" t="e">
        <f t="shared" si="23"/>
        <v>#VALUE!</v>
      </c>
      <c r="L160" t="b">
        <f t="shared" si="24"/>
        <v>1</v>
      </c>
    </row>
    <row r="161" spans="1:12" x14ac:dyDescent="0.25">
      <c r="A161" t="s">
        <v>3584</v>
      </c>
      <c r="B161" t="str">
        <f t="shared" si="25"/>
        <v>Animation</v>
      </c>
      <c r="C161" t="str">
        <f t="shared" si="18"/>
        <v>Action</v>
      </c>
      <c r="D161" t="str">
        <f t="shared" si="19"/>
        <v xml:space="preserve">Adventure </v>
      </c>
      <c r="F161">
        <f t="shared" si="20"/>
        <v>1</v>
      </c>
      <c r="G161" t="s">
        <v>3523</v>
      </c>
      <c r="H161" t="str">
        <f t="shared" si="21"/>
        <v xml:space="preserve">, Action, Adventure </v>
      </c>
      <c r="I161" t="str">
        <f t="shared" si="22"/>
        <v xml:space="preserve">Action, Adventure </v>
      </c>
      <c r="J161" t="str">
        <f t="shared" si="26"/>
        <v xml:space="preserve">, Adventure </v>
      </c>
      <c r="K161" t="str">
        <f t="shared" si="23"/>
        <v xml:space="preserve">Adventure </v>
      </c>
      <c r="L161" t="b">
        <f t="shared" si="24"/>
        <v>0</v>
      </c>
    </row>
    <row r="162" spans="1:12" x14ac:dyDescent="0.25">
      <c r="A162" t="s">
        <v>3550</v>
      </c>
      <c r="B162" t="str">
        <f t="shared" si="25"/>
        <v>Adventure</v>
      </c>
      <c r="C162" t="str">
        <f t="shared" si="18"/>
        <v>Drama</v>
      </c>
      <c r="D162" t="str">
        <f t="shared" si="19"/>
        <v xml:space="preserve">Thriller </v>
      </c>
      <c r="F162">
        <f t="shared" si="20"/>
        <v>1</v>
      </c>
      <c r="G162" t="s">
        <v>3539</v>
      </c>
      <c r="H162" t="str">
        <f t="shared" si="21"/>
        <v xml:space="preserve">, Drama, Thriller </v>
      </c>
      <c r="I162" t="str">
        <f t="shared" si="22"/>
        <v xml:space="preserve">Drama, Thriller </v>
      </c>
      <c r="J162" t="str">
        <f t="shared" si="26"/>
        <v xml:space="preserve">, Thriller </v>
      </c>
      <c r="K162" t="str">
        <f t="shared" si="23"/>
        <v xml:space="preserve">Thriller </v>
      </c>
      <c r="L162" t="b">
        <f t="shared" si="24"/>
        <v>0</v>
      </c>
    </row>
    <row r="163" spans="1:12" x14ac:dyDescent="0.25">
      <c r="A163" t="s">
        <v>3546</v>
      </c>
      <c r="B163" t="str">
        <f t="shared" si="25"/>
        <v>Drama</v>
      </c>
      <c r="C163" t="str">
        <f t="shared" si="18"/>
        <v>Mystery</v>
      </c>
      <c r="D163" t="str">
        <f t="shared" si="19"/>
        <v xml:space="preserve">Thriller </v>
      </c>
      <c r="F163">
        <f t="shared" si="20"/>
        <v>1</v>
      </c>
      <c r="G163" t="s">
        <v>3524</v>
      </c>
      <c r="H163" t="str">
        <f t="shared" si="21"/>
        <v xml:space="preserve">, Mystery, Thriller </v>
      </c>
      <c r="I163" t="str">
        <f t="shared" si="22"/>
        <v xml:space="preserve">Mystery, Thriller </v>
      </c>
      <c r="J163" t="str">
        <f t="shared" si="26"/>
        <v xml:space="preserve">, Thriller </v>
      </c>
      <c r="K163" t="str">
        <f t="shared" si="23"/>
        <v xml:space="preserve">Thriller </v>
      </c>
      <c r="L163" t="b">
        <f t="shared" si="24"/>
        <v>0</v>
      </c>
    </row>
    <row r="164" spans="1:12" x14ac:dyDescent="0.25">
      <c r="A164" t="s">
        <v>3556</v>
      </c>
      <c r="B164" t="str">
        <f t="shared" si="25"/>
        <v>Adventure</v>
      </c>
      <c r="C164" t="str">
        <f t="shared" si="18"/>
        <v>Biography</v>
      </c>
      <c r="D164" t="str">
        <f t="shared" si="19"/>
        <v xml:space="preserve">Drama </v>
      </c>
      <c r="F164">
        <f t="shared" si="20"/>
        <v>1</v>
      </c>
      <c r="G164" t="s">
        <v>3577</v>
      </c>
      <c r="H164" t="str">
        <f t="shared" si="21"/>
        <v xml:space="preserve">, Biography, Drama </v>
      </c>
      <c r="I164" t="str">
        <f t="shared" si="22"/>
        <v xml:space="preserve">Biography, Drama </v>
      </c>
      <c r="J164" t="str">
        <f t="shared" si="26"/>
        <v xml:space="preserve">, Drama </v>
      </c>
      <c r="K164" t="str">
        <f t="shared" si="23"/>
        <v xml:space="preserve">Drama </v>
      </c>
      <c r="L164" t="b">
        <f t="shared" si="24"/>
        <v>0</v>
      </c>
    </row>
    <row r="165" spans="1:12" x14ac:dyDescent="0.25">
      <c r="A165" t="s">
        <v>3554</v>
      </c>
      <c r="B165" t="str">
        <f t="shared" si="25"/>
        <v>Animation</v>
      </c>
      <c r="C165" t="str">
        <f t="shared" si="18"/>
        <v>Adventure</v>
      </c>
      <c r="D165" t="str">
        <f t="shared" si="19"/>
        <v xml:space="preserve">Comedy </v>
      </c>
      <c r="F165">
        <f t="shared" si="20"/>
        <v>1</v>
      </c>
      <c r="G165" t="s">
        <v>5168</v>
      </c>
      <c r="H165" t="str">
        <f t="shared" si="21"/>
        <v xml:space="preserve">, Adventure, Comedy </v>
      </c>
      <c r="I165" t="str">
        <f t="shared" si="22"/>
        <v xml:space="preserve">Adventure, Comedy </v>
      </c>
      <c r="J165" t="str">
        <f t="shared" si="26"/>
        <v xml:space="preserve">, Comedy </v>
      </c>
      <c r="K165" t="str">
        <f t="shared" si="23"/>
        <v xml:space="preserve">Comedy </v>
      </c>
      <c r="L165" t="b">
        <f t="shared" si="24"/>
        <v>0</v>
      </c>
    </row>
    <row r="166" spans="1:12" x14ac:dyDescent="0.25">
      <c r="A166" t="s">
        <v>3537</v>
      </c>
      <c r="B166" t="str">
        <f t="shared" si="25"/>
        <v>Horror</v>
      </c>
      <c r="C166" t="str">
        <f t="shared" si="18"/>
        <v xml:space="preserve">Sci-Fi </v>
      </c>
      <c r="D166" t="str">
        <f t="shared" si="19"/>
        <v/>
      </c>
      <c r="F166">
        <f t="shared" si="20"/>
        <v>0</v>
      </c>
      <c r="G166" t="s">
        <v>5153</v>
      </c>
      <c r="H166" t="str">
        <f t="shared" si="21"/>
        <v xml:space="preserve">, Sci-Fi </v>
      </c>
      <c r="I166" t="str">
        <f t="shared" si="22"/>
        <v xml:space="preserve">Sci-Fi </v>
      </c>
      <c r="J166" t="str">
        <f t="shared" si="26"/>
        <v/>
      </c>
      <c r="K166" t="e">
        <f t="shared" si="23"/>
        <v>#VALUE!</v>
      </c>
      <c r="L166" t="b">
        <f t="shared" si="24"/>
        <v>1</v>
      </c>
    </row>
    <row r="167" spans="1:12" x14ac:dyDescent="0.25">
      <c r="A167" t="s">
        <v>3515</v>
      </c>
      <c r="B167" t="str">
        <f t="shared" si="25"/>
        <v>Crime</v>
      </c>
      <c r="C167" t="str">
        <f t="shared" si="18"/>
        <v>Drama</v>
      </c>
      <c r="D167" t="str">
        <f t="shared" si="19"/>
        <v xml:space="preserve">Thriller </v>
      </c>
      <c r="F167">
        <f t="shared" si="20"/>
        <v>1</v>
      </c>
      <c r="G167" t="s">
        <v>3539</v>
      </c>
      <c r="H167" t="str">
        <f t="shared" si="21"/>
        <v xml:space="preserve">, Drama, Thriller </v>
      </c>
      <c r="I167" t="str">
        <f t="shared" si="22"/>
        <v xml:space="preserve">Drama, Thriller </v>
      </c>
      <c r="J167" t="str">
        <f t="shared" si="26"/>
        <v xml:space="preserve">, Thriller </v>
      </c>
      <c r="K167" t="str">
        <f t="shared" si="23"/>
        <v xml:space="preserve">Thriller </v>
      </c>
      <c r="L167" t="b">
        <f t="shared" si="24"/>
        <v>0</v>
      </c>
    </row>
    <row r="168" spans="1:12" x14ac:dyDescent="0.25">
      <c r="A168" t="s">
        <v>3551</v>
      </c>
      <c r="B168" t="str">
        <f t="shared" si="25"/>
        <v>Comedy</v>
      </c>
      <c r="C168" t="str">
        <f t="shared" si="18"/>
        <v xml:space="preserve">Romance </v>
      </c>
      <c r="D168" t="str">
        <f t="shared" si="19"/>
        <v/>
      </c>
      <c r="F168">
        <f t="shared" si="20"/>
        <v>0</v>
      </c>
      <c r="G168" t="s">
        <v>5150</v>
      </c>
      <c r="H168" t="str">
        <f t="shared" si="21"/>
        <v xml:space="preserve">, Romance </v>
      </c>
      <c r="I168" t="str">
        <f t="shared" si="22"/>
        <v xml:space="preserve">Romance </v>
      </c>
      <c r="J168" t="str">
        <f t="shared" si="26"/>
        <v/>
      </c>
      <c r="K168" t="e">
        <f t="shared" si="23"/>
        <v>#VALUE!</v>
      </c>
      <c r="L168" t="b">
        <f t="shared" si="24"/>
        <v>1</v>
      </c>
    </row>
    <row r="169" spans="1:12" x14ac:dyDescent="0.25">
      <c r="A169" t="s">
        <v>3585</v>
      </c>
      <c r="B169" t="str">
        <f t="shared" si="25"/>
        <v>Animation</v>
      </c>
      <c r="C169" t="str">
        <f t="shared" si="18"/>
        <v>Comedy</v>
      </c>
      <c r="D169" t="str">
        <f t="shared" si="19"/>
        <v xml:space="preserve">Drama </v>
      </c>
      <c r="F169">
        <f t="shared" si="20"/>
        <v>1</v>
      </c>
      <c r="G169" t="s">
        <v>3526</v>
      </c>
      <c r="H169" t="str">
        <f t="shared" si="21"/>
        <v xml:space="preserve">, Comedy, Drama </v>
      </c>
      <c r="I169" t="str">
        <f t="shared" si="22"/>
        <v xml:space="preserve">Comedy, Drama </v>
      </c>
      <c r="J169" t="str">
        <f t="shared" si="26"/>
        <v xml:space="preserve">, Drama </v>
      </c>
      <c r="K169" t="str">
        <f t="shared" si="23"/>
        <v xml:space="preserve">Drama </v>
      </c>
      <c r="L169" t="b">
        <f t="shared" si="24"/>
        <v>0</v>
      </c>
    </row>
    <row r="170" spans="1:12" x14ac:dyDescent="0.25">
      <c r="A170" t="s">
        <v>3514</v>
      </c>
      <c r="B170" t="str">
        <f t="shared" si="25"/>
        <v>Crime</v>
      </c>
      <c r="C170" t="str">
        <f t="shared" si="18"/>
        <v>Drama</v>
      </c>
      <c r="D170" t="str">
        <f t="shared" si="19"/>
        <v xml:space="preserve">Mystery </v>
      </c>
      <c r="F170">
        <f t="shared" si="20"/>
        <v>1</v>
      </c>
      <c r="G170" t="s">
        <v>3547</v>
      </c>
      <c r="H170" t="str">
        <f t="shared" si="21"/>
        <v xml:space="preserve">, Drama, Mystery </v>
      </c>
      <c r="I170" t="str">
        <f t="shared" si="22"/>
        <v xml:space="preserve">Drama, Mystery </v>
      </c>
      <c r="J170" t="str">
        <f t="shared" si="26"/>
        <v xml:space="preserve">, Mystery </v>
      </c>
      <c r="K170" t="str">
        <f t="shared" si="23"/>
        <v xml:space="preserve">Mystery </v>
      </c>
      <c r="L170" t="b">
        <f t="shared" si="24"/>
        <v>0</v>
      </c>
    </row>
    <row r="171" spans="1:12" x14ac:dyDescent="0.25">
      <c r="A171" t="s">
        <v>3586</v>
      </c>
      <c r="B171" t="s">
        <v>3586</v>
      </c>
      <c r="C171">
        <f t="shared" si="18"/>
        <v>0</v>
      </c>
      <c r="D171" t="str">
        <f t="shared" si="19"/>
        <v/>
      </c>
      <c r="F171">
        <f t="shared" si="20"/>
        <v>0</v>
      </c>
      <c r="H171" t="str">
        <f t="shared" si="21"/>
        <v/>
      </c>
      <c r="I171" t="e">
        <f t="shared" si="22"/>
        <v>#VALUE!</v>
      </c>
      <c r="J171" t="e">
        <f t="shared" si="26"/>
        <v>#VALUE!</v>
      </c>
      <c r="K171" t="e">
        <f t="shared" si="23"/>
        <v>#VALUE!</v>
      </c>
      <c r="L171" t="b">
        <f t="shared" si="24"/>
        <v>1</v>
      </c>
    </row>
    <row r="172" spans="1:12" x14ac:dyDescent="0.25">
      <c r="A172" t="s">
        <v>3587</v>
      </c>
      <c r="B172" t="str">
        <f t="shared" si="25"/>
        <v>Action</v>
      </c>
      <c r="C172" t="str">
        <f t="shared" si="18"/>
        <v>Biography</v>
      </c>
      <c r="D172" t="str">
        <f t="shared" si="19"/>
        <v xml:space="preserve">Drama </v>
      </c>
      <c r="F172">
        <f t="shared" si="20"/>
        <v>1</v>
      </c>
      <c r="G172" t="s">
        <v>3577</v>
      </c>
      <c r="H172" t="str">
        <f t="shared" si="21"/>
        <v xml:space="preserve">, Biography, Drama </v>
      </c>
      <c r="I172" t="str">
        <f t="shared" si="22"/>
        <v xml:space="preserve">Biography, Drama </v>
      </c>
      <c r="J172" t="str">
        <f t="shared" si="26"/>
        <v xml:space="preserve">, Drama </v>
      </c>
      <c r="K172" t="str">
        <f t="shared" si="23"/>
        <v xml:space="preserve">Drama </v>
      </c>
      <c r="L172" t="b">
        <f t="shared" si="24"/>
        <v>0</v>
      </c>
    </row>
    <row r="173" spans="1:12" x14ac:dyDescent="0.25">
      <c r="A173" t="s">
        <v>3505</v>
      </c>
      <c r="B173" t="str">
        <f t="shared" si="25"/>
        <v>Biography</v>
      </c>
      <c r="C173" t="str">
        <f t="shared" si="18"/>
        <v>Drama</v>
      </c>
      <c r="D173" t="str">
        <f t="shared" si="19"/>
        <v xml:space="preserve">History </v>
      </c>
      <c r="F173">
        <f t="shared" si="20"/>
        <v>1</v>
      </c>
      <c r="G173" t="s">
        <v>5160</v>
      </c>
      <c r="H173" t="str">
        <f t="shared" si="21"/>
        <v xml:space="preserve">, Drama, History </v>
      </c>
      <c r="I173" t="str">
        <f t="shared" si="22"/>
        <v xml:space="preserve">Drama, History </v>
      </c>
      <c r="J173" t="str">
        <f t="shared" si="26"/>
        <v xml:space="preserve">, History </v>
      </c>
      <c r="K173" t="str">
        <f t="shared" si="23"/>
        <v xml:space="preserve">History </v>
      </c>
      <c r="L173" t="b">
        <f t="shared" si="24"/>
        <v>0</v>
      </c>
    </row>
    <row r="174" spans="1:12" x14ac:dyDescent="0.25">
      <c r="A174" t="s">
        <v>3588</v>
      </c>
      <c r="B174" t="str">
        <f t="shared" si="25"/>
        <v>Action</v>
      </c>
      <c r="C174" t="str">
        <f t="shared" si="18"/>
        <v>Adventure</v>
      </c>
      <c r="D174" t="str">
        <f t="shared" si="19"/>
        <v xml:space="preserve">Sci-Fi </v>
      </c>
      <c r="F174">
        <f t="shared" si="20"/>
        <v>1</v>
      </c>
      <c r="G174" t="s">
        <v>5178</v>
      </c>
      <c r="H174" t="str">
        <f t="shared" si="21"/>
        <v xml:space="preserve">, Adventure, Sci-Fi </v>
      </c>
      <c r="I174" t="str">
        <f t="shared" si="22"/>
        <v xml:space="preserve">Adventure, Sci-Fi </v>
      </c>
      <c r="J174" t="str">
        <f t="shared" si="26"/>
        <v xml:space="preserve">, Sci-Fi </v>
      </c>
      <c r="K174" t="str">
        <f t="shared" si="23"/>
        <v xml:space="preserve">Sci-Fi </v>
      </c>
      <c r="L174" t="b">
        <f t="shared" si="24"/>
        <v>0</v>
      </c>
    </row>
    <row r="175" spans="1:12" x14ac:dyDescent="0.25">
      <c r="A175" t="s">
        <v>3534</v>
      </c>
      <c r="B175" t="s">
        <v>3534</v>
      </c>
      <c r="C175">
        <f t="shared" si="18"/>
        <v>0</v>
      </c>
      <c r="D175" t="str">
        <f t="shared" si="19"/>
        <v/>
      </c>
      <c r="F175">
        <f t="shared" si="20"/>
        <v>0</v>
      </c>
      <c r="H175" t="str">
        <f t="shared" si="21"/>
        <v/>
      </c>
      <c r="I175" t="e">
        <f t="shared" si="22"/>
        <v>#VALUE!</v>
      </c>
      <c r="J175" t="e">
        <f t="shared" si="26"/>
        <v>#VALUE!</v>
      </c>
      <c r="K175" t="e">
        <f t="shared" si="23"/>
        <v>#VALUE!</v>
      </c>
      <c r="L175" t="b">
        <f t="shared" si="24"/>
        <v>1</v>
      </c>
    </row>
    <row r="176" spans="1:12" x14ac:dyDescent="0.25">
      <c r="A176" t="s">
        <v>3555</v>
      </c>
      <c r="B176" t="str">
        <f t="shared" si="25"/>
        <v>Crime</v>
      </c>
      <c r="C176" t="str">
        <f t="shared" si="18"/>
        <v>Drama</v>
      </c>
      <c r="D176" t="str">
        <f t="shared" si="19"/>
        <v xml:space="preserve">Film-Noir </v>
      </c>
      <c r="F176">
        <f t="shared" si="20"/>
        <v>1</v>
      </c>
      <c r="G176" t="s">
        <v>3535</v>
      </c>
      <c r="H176" t="str">
        <f t="shared" si="21"/>
        <v xml:space="preserve">, Drama, Film-Noir </v>
      </c>
      <c r="I176" t="str">
        <f t="shared" si="22"/>
        <v xml:space="preserve">Drama, Film-Noir </v>
      </c>
      <c r="J176" t="str">
        <f t="shared" si="26"/>
        <v xml:space="preserve">, Film-Noir </v>
      </c>
      <c r="K176" t="str">
        <f t="shared" si="23"/>
        <v xml:space="preserve">Film-Noir </v>
      </c>
      <c r="L176" t="b">
        <f t="shared" si="24"/>
        <v>0</v>
      </c>
    </row>
    <row r="177" spans="1:12" x14ac:dyDescent="0.25">
      <c r="A177" t="s">
        <v>3580</v>
      </c>
      <c r="B177" t="str">
        <f t="shared" si="25"/>
        <v>Drama</v>
      </c>
      <c r="C177" t="str">
        <f t="shared" si="18"/>
        <v>History</v>
      </c>
      <c r="D177" t="str">
        <f t="shared" si="19"/>
        <v xml:space="preserve">War </v>
      </c>
      <c r="F177">
        <f t="shared" si="20"/>
        <v>1</v>
      </c>
      <c r="G177" t="s">
        <v>5175</v>
      </c>
      <c r="H177" t="str">
        <f t="shared" si="21"/>
        <v xml:space="preserve">, History, War </v>
      </c>
      <c r="I177" t="str">
        <f t="shared" si="22"/>
        <v xml:space="preserve">History, War </v>
      </c>
      <c r="J177" t="str">
        <f t="shared" si="26"/>
        <v xml:space="preserve">, War </v>
      </c>
      <c r="K177" t="str">
        <f t="shared" si="23"/>
        <v xml:space="preserve">War </v>
      </c>
      <c r="L177" t="b">
        <f t="shared" si="24"/>
        <v>0</v>
      </c>
    </row>
    <row r="178" spans="1:12" x14ac:dyDescent="0.25">
      <c r="A178" t="s">
        <v>3532</v>
      </c>
      <c r="B178" t="str">
        <f t="shared" si="25"/>
        <v>Drama</v>
      </c>
      <c r="C178" t="str">
        <f t="shared" si="18"/>
        <v xml:space="preserve">War </v>
      </c>
      <c r="D178" t="str">
        <f t="shared" si="19"/>
        <v/>
      </c>
      <c r="F178">
        <f t="shared" si="20"/>
        <v>0</v>
      </c>
      <c r="G178" t="s">
        <v>5155</v>
      </c>
      <c r="H178" t="str">
        <f t="shared" si="21"/>
        <v xml:space="preserve">, War </v>
      </c>
      <c r="I178" t="str">
        <f t="shared" si="22"/>
        <v xml:space="preserve">War </v>
      </c>
      <c r="J178" t="str">
        <f t="shared" si="26"/>
        <v/>
      </c>
      <c r="K178" t="e">
        <f t="shared" si="23"/>
        <v>#VALUE!</v>
      </c>
      <c r="L178" t="b">
        <f t="shared" si="24"/>
        <v>1</v>
      </c>
    </row>
    <row r="179" spans="1:12" x14ac:dyDescent="0.25">
      <c r="A179" t="s">
        <v>3508</v>
      </c>
      <c r="B179" t="s">
        <v>3508</v>
      </c>
      <c r="C179">
        <f t="shared" si="18"/>
        <v>0</v>
      </c>
      <c r="D179" t="str">
        <f t="shared" si="19"/>
        <v/>
      </c>
      <c r="F179">
        <f t="shared" si="20"/>
        <v>0</v>
      </c>
      <c r="H179" t="str">
        <f t="shared" si="21"/>
        <v/>
      </c>
      <c r="I179" t="e">
        <f t="shared" si="22"/>
        <v>#VALUE!</v>
      </c>
      <c r="J179" t="e">
        <f t="shared" si="26"/>
        <v>#VALUE!</v>
      </c>
      <c r="K179" t="e">
        <f t="shared" si="23"/>
        <v>#VALUE!</v>
      </c>
      <c r="L179" t="b">
        <f t="shared" si="24"/>
        <v>1</v>
      </c>
    </row>
    <row r="180" spans="1:12" x14ac:dyDescent="0.25">
      <c r="A180" t="s">
        <v>3550</v>
      </c>
      <c r="B180" t="str">
        <f t="shared" si="25"/>
        <v>Adventure</v>
      </c>
      <c r="C180" t="str">
        <f t="shared" si="18"/>
        <v>Drama</v>
      </c>
      <c r="D180" t="str">
        <f t="shared" si="19"/>
        <v xml:space="preserve">Thriller </v>
      </c>
      <c r="F180">
        <f t="shared" si="20"/>
        <v>1</v>
      </c>
      <c r="G180" t="s">
        <v>3539</v>
      </c>
      <c r="H180" t="str">
        <f t="shared" si="21"/>
        <v xml:space="preserve">, Drama, Thriller </v>
      </c>
      <c r="I180" t="str">
        <f t="shared" si="22"/>
        <v xml:space="preserve">Drama, Thriller </v>
      </c>
      <c r="J180" t="str">
        <f t="shared" si="26"/>
        <v xml:space="preserve">, Thriller </v>
      </c>
      <c r="K180" t="str">
        <f t="shared" si="23"/>
        <v xml:space="preserve">Thriller </v>
      </c>
      <c r="L180" t="b">
        <f t="shared" si="24"/>
        <v>0</v>
      </c>
    </row>
    <row r="181" spans="1:12" x14ac:dyDescent="0.25">
      <c r="A181" t="s">
        <v>3508</v>
      </c>
      <c r="B181" t="s">
        <v>3508</v>
      </c>
      <c r="C181">
        <f t="shared" si="18"/>
        <v>0</v>
      </c>
      <c r="D181" t="str">
        <f t="shared" si="19"/>
        <v/>
      </c>
      <c r="F181">
        <f t="shared" si="20"/>
        <v>0</v>
      </c>
      <c r="H181" t="str">
        <f t="shared" si="21"/>
        <v/>
      </c>
      <c r="I181" t="e">
        <f t="shared" si="22"/>
        <v>#VALUE!</v>
      </c>
      <c r="J181" t="e">
        <f t="shared" si="26"/>
        <v>#VALUE!</v>
      </c>
      <c r="K181" t="e">
        <f t="shared" si="23"/>
        <v>#VALUE!</v>
      </c>
      <c r="L181" t="b">
        <f t="shared" si="24"/>
        <v>1</v>
      </c>
    </row>
    <row r="182" spans="1:12" x14ac:dyDescent="0.25">
      <c r="A182" t="s">
        <v>3512</v>
      </c>
      <c r="B182" t="str">
        <f t="shared" si="25"/>
        <v>Biography</v>
      </c>
      <c r="C182" t="str">
        <f t="shared" si="18"/>
        <v>Crime</v>
      </c>
      <c r="D182" t="str">
        <f t="shared" si="19"/>
        <v xml:space="preserve">Drama </v>
      </c>
      <c r="F182">
        <f t="shared" si="20"/>
        <v>1</v>
      </c>
      <c r="G182" t="s">
        <v>3503</v>
      </c>
      <c r="H182" t="str">
        <f t="shared" si="21"/>
        <v xml:space="preserve">, Crime, Drama </v>
      </c>
      <c r="I182" t="str">
        <f t="shared" si="22"/>
        <v xml:space="preserve">Crime, Drama </v>
      </c>
      <c r="J182" t="str">
        <f t="shared" si="26"/>
        <v xml:space="preserve">, Drama </v>
      </c>
      <c r="K182" t="str">
        <f t="shared" si="23"/>
        <v xml:space="preserve">Drama </v>
      </c>
      <c r="L182" t="b">
        <f t="shared" si="24"/>
        <v>0</v>
      </c>
    </row>
    <row r="183" spans="1:12" x14ac:dyDescent="0.25">
      <c r="A183" t="s">
        <v>3503</v>
      </c>
      <c r="B183" t="str">
        <f t="shared" si="25"/>
        <v>Crime</v>
      </c>
      <c r="C183" t="str">
        <f t="shared" si="18"/>
        <v xml:space="preserve">Drama </v>
      </c>
      <c r="D183" t="str">
        <f t="shared" si="19"/>
        <v/>
      </c>
      <c r="F183">
        <f t="shared" si="20"/>
        <v>0</v>
      </c>
      <c r="G183" t="s">
        <v>3508</v>
      </c>
      <c r="H183" t="str">
        <f t="shared" si="21"/>
        <v xml:space="preserve">, Drama </v>
      </c>
      <c r="I183" t="str">
        <f t="shared" si="22"/>
        <v xml:space="preserve">Drama </v>
      </c>
      <c r="J183" t="str">
        <f t="shared" si="26"/>
        <v/>
      </c>
      <c r="K183" t="e">
        <f t="shared" si="23"/>
        <v>#VALUE!</v>
      </c>
      <c r="L183" t="b">
        <f t="shared" si="24"/>
        <v>1</v>
      </c>
    </row>
    <row r="184" spans="1:12" x14ac:dyDescent="0.25">
      <c r="A184" t="s">
        <v>3589</v>
      </c>
      <c r="B184" t="str">
        <f t="shared" si="25"/>
        <v>Adventure</v>
      </c>
      <c r="C184" t="str">
        <f t="shared" si="18"/>
        <v xml:space="preserve">Drama </v>
      </c>
      <c r="D184" t="str">
        <f t="shared" si="19"/>
        <v/>
      </c>
      <c r="F184">
        <f t="shared" si="20"/>
        <v>0</v>
      </c>
      <c r="G184" t="s">
        <v>3508</v>
      </c>
      <c r="H184" t="str">
        <f t="shared" si="21"/>
        <v xml:space="preserve">, Drama </v>
      </c>
      <c r="I184" t="str">
        <f t="shared" si="22"/>
        <v xml:space="preserve">Drama </v>
      </c>
      <c r="J184" t="str">
        <f t="shared" si="26"/>
        <v/>
      </c>
      <c r="K184" t="e">
        <f t="shared" si="23"/>
        <v>#VALUE!</v>
      </c>
      <c r="L184" t="b">
        <f t="shared" si="24"/>
        <v>1</v>
      </c>
    </row>
    <row r="185" spans="1:12" x14ac:dyDescent="0.25">
      <c r="A185" t="s">
        <v>3539</v>
      </c>
      <c r="B185" t="str">
        <f t="shared" si="25"/>
        <v>Drama</v>
      </c>
      <c r="C185" t="str">
        <f t="shared" si="18"/>
        <v xml:space="preserve">Thriller </v>
      </c>
      <c r="D185" t="str">
        <f t="shared" si="19"/>
        <v/>
      </c>
      <c r="F185">
        <f t="shared" si="20"/>
        <v>0</v>
      </c>
      <c r="G185" t="s">
        <v>5152</v>
      </c>
      <c r="H185" t="str">
        <f t="shared" si="21"/>
        <v xml:space="preserve">, Thriller </v>
      </c>
      <c r="I185" t="str">
        <f t="shared" si="22"/>
        <v xml:space="preserve">Thriller </v>
      </c>
      <c r="J185" t="str">
        <f t="shared" si="26"/>
        <v/>
      </c>
      <c r="K185" t="e">
        <f t="shared" si="23"/>
        <v>#VALUE!</v>
      </c>
      <c r="L185" t="b">
        <f t="shared" si="24"/>
        <v>1</v>
      </c>
    </row>
    <row r="186" spans="1:12" x14ac:dyDescent="0.25">
      <c r="A186" t="s">
        <v>3505</v>
      </c>
      <c r="B186" t="str">
        <f t="shared" si="25"/>
        <v>Biography</v>
      </c>
      <c r="C186" t="str">
        <f t="shared" si="18"/>
        <v>Drama</v>
      </c>
      <c r="D186" t="str">
        <f t="shared" si="19"/>
        <v xml:space="preserve">History </v>
      </c>
      <c r="F186">
        <f t="shared" si="20"/>
        <v>1</v>
      </c>
      <c r="G186" t="s">
        <v>5160</v>
      </c>
      <c r="H186" t="str">
        <f t="shared" si="21"/>
        <v xml:space="preserve">, Drama, History </v>
      </c>
      <c r="I186" t="str">
        <f t="shared" si="22"/>
        <v xml:space="preserve">Drama, History </v>
      </c>
      <c r="J186" t="str">
        <f t="shared" si="26"/>
        <v xml:space="preserve">, History </v>
      </c>
      <c r="K186" t="str">
        <f t="shared" si="23"/>
        <v xml:space="preserve">History </v>
      </c>
      <c r="L186" t="b">
        <f t="shared" si="24"/>
        <v>0</v>
      </c>
    </row>
    <row r="187" spans="1:12" x14ac:dyDescent="0.25">
      <c r="A187" t="s">
        <v>3505</v>
      </c>
      <c r="B187" t="str">
        <f t="shared" si="25"/>
        <v>Biography</v>
      </c>
      <c r="C187" t="str">
        <f t="shared" si="18"/>
        <v>Drama</v>
      </c>
      <c r="D187" t="str">
        <f t="shared" si="19"/>
        <v xml:space="preserve">History </v>
      </c>
      <c r="F187">
        <f t="shared" si="20"/>
        <v>1</v>
      </c>
      <c r="G187" t="s">
        <v>5160</v>
      </c>
      <c r="H187" t="str">
        <f t="shared" si="21"/>
        <v xml:space="preserve">, Drama, History </v>
      </c>
      <c r="I187" t="str">
        <f t="shared" si="22"/>
        <v xml:space="preserve">Drama, History </v>
      </c>
      <c r="J187" t="str">
        <f t="shared" si="26"/>
        <v xml:space="preserve">, History </v>
      </c>
      <c r="K187" t="str">
        <f t="shared" si="23"/>
        <v xml:space="preserve">History </v>
      </c>
      <c r="L187" t="b">
        <f t="shared" si="24"/>
        <v>0</v>
      </c>
    </row>
    <row r="188" spans="1:12" x14ac:dyDescent="0.25">
      <c r="A188" t="s">
        <v>3524</v>
      </c>
      <c r="B188" t="str">
        <f t="shared" si="25"/>
        <v>Mystery</v>
      </c>
      <c r="C188" t="str">
        <f t="shared" si="18"/>
        <v xml:space="preserve">Thriller </v>
      </c>
      <c r="D188" t="str">
        <f t="shared" si="19"/>
        <v/>
      </c>
      <c r="F188">
        <f t="shared" si="20"/>
        <v>0</v>
      </c>
      <c r="G188" t="s">
        <v>5152</v>
      </c>
      <c r="H188" t="str">
        <f t="shared" si="21"/>
        <v xml:space="preserve">, Thriller </v>
      </c>
      <c r="I188" t="str">
        <f t="shared" si="22"/>
        <v xml:space="preserve">Thriller </v>
      </c>
      <c r="J188" t="str">
        <f t="shared" si="26"/>
        <v/>
      </c>
      <c r="K188" t="e">
        <f t="shared" si="23"/>
        <v>#VALUE!</v>
      </c>
      <c r="L188" t="b">
        <f t="shared" si="24"/>
        <v>1</v>
      </c>
    </row>
    <row r="189" spans="1:12" x14ac:dyDescent="0.25">
      <c r="A189" t="s">
        <v>3539</v>
      </c>
      <c r="B189" t="str">
        <f t="shared" si="25"/>
        <v>Drama</v>
      </c>
      <c r="C189" t="str">
        <f t="shared" si="18"/>
        <v xml:space="preserve">Thriller </v>
      </c>
      <c r="D189" t="str">
        <f t="shared" si="19"/>
        <v/>
      </c>
      <c r="F189">
        <f t="shared" si="20"/>
        <v>0</v>
      </c>
      <c r="G189" t="s">
        <v>5152</v>
      </c>
      <c r="H189" t="str">
        <f t="shared" si="21"/>
        <v xml:space="preserve">, Thriller </v>
      </c>
      <c r="I189" t="str">
        <f t="shared" si="22"/>
        <v xml:space="preserve">Thriller </v>
      </c>
      <c r="J189" t="str">
        <f t="shared" si="26"/>
        <v/>
      </c>
      <c r="K189" t="e">
        <f t="shared" si="23"/>
        <v>#VALUE!</v>
      </c>
      <c r="L189" t="b">
        <f t="shared" si="24"/>
        <v>1</v>
      </c>
    </row>
    <row r="190" spans="1:12" x14ac:dyDescent="0.25">
      <c r="A190" t="s">
        <v>3574</v>
      </c>
      <c r="B190" t="str">
        <f t="shared" si="25"/>
        <v>Adventure</v>
      </c>
      <c r="C190" t="str">
        <f t="shared" si="18"/>
        <v>Comedy</v>
      </c>
      <c r="D190" t="str">
        <f t="shared" si="19"/>
        <v xml:space="preserve">Drama </v>
      </c>
      <c r="F190">
        <f t="shared" si="20"/>
        <v>1</v>
      </c>
      <c r="G190" t="s">
        <v>3526</v>
      </c>
      <c r="H190" t="str">
        <f t="shared" si="21"/>
        <v xml:space="preserve">, Comedy, Drama </v>
      </c>
      <c r="I190" t="str">
        <f t="shared" si="22"/>
        <v xml:space="preserve">Comedy, Drama </v>
      </c>
      <c r="J190" t="str">
        <f t="shared" si="26"/>
        <v xml:space="preserve">, Drama </v>
      </c>
      <c r="K190" t="str">
        <f t="shared" si="23"/>
        <v xml:space="preserve">Drama </v>
      </c>
      <c r="L190" t="b">
        <f t="shared" si="24"/>
        <v>0</v>
      </c>
    </row>
    <row r="191" spans="1:12" x14ac:dyDescent="0.25">
      <c r="A191" t="s">
        <v>3590</v>
      </c>
      <c r="B191" t="str">
        <f t="shared" si="25"/>
        <v>Adventure</v>
      </c>
      <c r="C191" t="str">
        <f t="shared" si="18"/>
        <v>Comedy</v>
      </c>
      <c r="D191" t="str">
        <f t="shared" si="19"/>
        <v xml:space="preserve">Family </v>
      </c>
      <c r="F191">
        <f t="shared" si="20"/>
        <v>1</v>
      </c>
      <c r="G191" t="s">
        <v>5179</v>
      </c>
      <c r="H191" t="str">
        <f t="shared" si="21"/>
        <v xml:space="preserve">, Comedy, Family </v>
      </c>
      <c r="I191" t="str">
        <f t="shared" si="22"/>
        <v xml:space="preserve">Comedy, Family </v>
      </c>
      <c r="J191" t="str">
        <f t="shared" si="26"/>
        <v xml:space="preserve">, Family </v>
      </c>
      <c r="K191" t="str">
        <f t="shared" si="23"/>
        <v xml:space="preserve">Family </v>
      </c>
      <c r="L191" t="b">
        <f t="shared" si="24"/>
        <v>0</v>
      </c>
    </row>
    <row r="192" spans="1:12" x14ac:dyDescent="0.25">
      <c r="A192" t="s">
        <v>3591</v>
      </c>
      <c r="B192" t="str">
        <f t="shared" si="25"/>
        <v>Crime</v>
      </c>
      <c r="C192" t="str">
        <f t="shared" si="18"/>
        <v>Film-Noir</v>
      </c>
      <c r="D192" t="str">
        <f t="shared" si="19"/>
        <v xml:space="preserve">Thriller </v>
      </c>
      <c r="F192">
        <f t="shared" si="20"/>
        <v>1</v>
      </c>
      <c r="G192" t="s">
        <v>5180</v>
      </c>
      <c r="H192" t="str">
        <f t="shared" si="21"/>
        <v xml:space="preserve">, Film-Noir, Thriller </v>
      </c>
      <c r="I192" t="str">
        <f t="shared" si="22"/>
        <v xml:space="preserve">Film-Noir, Thriller </v>
      </c>
      <c r="J192" t="str">
        <f t="shared" si="26"/>
        <v xml:space="preserve">, Thriller </v>
      </c>
      <c r="K192" t="str">
        <f t="shared" si="23"/>
        <v xml:space="preserve">Thriller </v>
      </c>
      <c r="L192" t="b">
        <f t="shared" si="24"/>
        <v>0</v>
      </c>
    </row>
    <row r="193" spans="1:12" x14ac:dyDescent="0.25">
      <c r="A193" t="s">
        <v>3578</v>
      </c>
      <c r="B193" t="str">
        <f t="shared" si="25"/>
        <v>Drama</v>
      </c>
      <c r="C193" t="str">
        <f t="shared" si="18"/>
        <v xml:space="preserve">Sport </v>
      </c>
      <c r="D193" t="str">
        <f t="shared" si="19"/>
        <v/>
      </c>
      <c r="F193">
        <f t="shared" si="20"/>
        <v>0</v>
      </c>
      <c r="G193" t="s">
        <v>5174</v>
      </c>
      <c r="H193" t="str">
        <f t="shared" si="21"/>
        <v xml:space="preserve">, Sport </v>
      </c>
      <c r="I193" t="str">
        <f t="shared" si="22"/>
        <v xml:space="preserve">Sport </v>
      </c>
      <c r="J193" t="str">
        <f t="shared" si="26"/>
        <v/>
      </c>
      <c r="K193" t="e">
        <f t="shared" si="23"/>
        <v>#VALUE!</v>
      </c>
      <c r="L193" t="b">
        <f t="shared" si="24"/>
        <v>1</v>
      </c>
    </row>
    <row r="194" spans="1:12" x14ac:dyDescent="0.25">
      <c r="A194" t="s">
        <v>3565</v>
      </c>
      <c r="B194" t="str">
        <f t="shared" si="25"/>
        <v>Adventure</v>
      </c>
      <c r="C194" t="str">
        <f t="shared" ref="C194:C251" si="27">IF(F194=0, G194,
 IF(F194=1, LEFT(G194,FIND(",",G194)-1), "Error"))</f>
        <v>Drama</v>
      </c>
      <c r="D194" t="str">
        <f t="shared" ref="D194:D251" si="28">IF(L194=TRUE, "",
 IF(L194=FALSE, K194, ""))</f>
        <v xml:space="preserve">War </v>
      </c>
      <c r="F194">
        <f t="shared" ref="F194:F251" si="29">IF(ISNUMBER(SEARCH(",",G194)),1,0)</f>
        <v>1</v>
      </c>
      <c r="G194" t="s">
        <v>3532</v>
      </c>
      <c r="H194" t="str">
        <f t="shared" ref="H194:H251" si="30">SUBSTITUTE(A194,B194,"")</f>
        <v xml:space="preserve">, Drama, War </v>
      </c>
      <c r="I194" t="str">
        <f t="shared" ref="I194:I251" si="31">RIGHT(H194,LEN(H194)-2)</f>
        <v xml:space="preserve">Drama, War </v>
      </c>
      <c r="J194" t="str">
        <f t="shared" si="26"/>
        <v xml:space="preserve">, War </v>
      </c>
      <c r="K194" t="str">
        <f t="shared" ref="K194:K251" si="32">RIGHT(J194,LEN(J194)-2)</f>
        <v xml:space="preserve">War </v>
      </c>
      <c r="L194" t="b">
        <f t="shared" si="24"/>
        <v>0</v>
      </c>
    </row>
    <row r="195" spans="1:12" x14ac:dyDescent="0.25">
      <c r="A195" t="s">
        <v>3551</v>
      </c>
      <c r="B195" t="str">
        <f t="shared" ref="B195:B251" si="33">LEFT(A195,FIND(",",A195)-1)</f>
        <v>Comedy</v>
      </c>
      <c r="C195" t="str">
        <f t="shared" si="27"/>
        <v xml:space="preserve">Romance </v>
      </c>
      <c r="D195" t="str">
        <f t="shared" si="28"/>
        <v/>
      </c>
      <c r="F195">
        <f t="shared" si="29"/>
        <v>0</v>
      </c>
      <c r="G195" t="s">
        <v>5150</v>
      </c>
      <c r="H195" t="str">
        <f t="shared" si="30"/>
        <v xml:space="preserve">, Romance </v>
      </c>
      <c r="I195" t="str">
        <f t="shared" si="31"/>
        <v xml:space="preserve">Romance </v>
      </c>
      <c r="J195" t="str">
        <f t="shared" si="26"/>
        <v/>
      </c>
      <c r="K195" t="e">
        <f t="shared" si="32"/>
        <v>#VALUE!</v>
      </c>
      <c r="L195" t="b">
        <f t="shared" ref="L195:L251" si="34">IF(ISERROR(K195),ERROR.TYPE(K195)=3)</f>
        <v>1</v>
      </c>
    </row>
    <row r="196" spans="1:12" x14ac:dyDescent="0.25">
      <c r="A196" t="s">
        <v>3508</v>
      </c>
      <c r="B196" t="s">
        <v>3508</v>
      </c>
      <c r="C196">
        <f t="shared" si="27"/>
        <v>0</v>
      </c>
      <c r="D196" t="str">
        <f t="shared" si="28"/>
        <v/>
      </c>
      <c r="F196">
        <f t="shared" si="29"/>
        <v>0</v>
      </c>
      <c r="H196" t="str">
        <f t="shared" si="30"/>
        <v/>
      </c>
      <c r="I196" t="e">
        <f t="shared" si="31"/>
        <v>#VALUE!</v>
      </c>
      <c r="J196" t="e">
        <f t="shared" si="26"/>
        <v>#VALUE!</v>
      </c>
      <c r="K196" t="e">
        <f t="shared" si="32"/>
        <v>#VALUE!</v>
      </c>
      <c r="L196" t="b">
        <f t="shared" si="34"/>
        <v>1</v>
      </c>
    </row>
    <row r="197" spans="1:12" x14ac:dyDescent="0.25">
      <c r="A197" t="s">
        <v>3592</v>
      </c>
      <c r="B197" t="str">
        <f t="shared" si="33"/>
        <v>Comedy</v>
      </c>
      <c r="C197" t="str">
        <f t="shared" si="27"/>
        <v>Drama</v>
      </c>
      <c r="D197" t="str">
        <f t="shared" si="28"/>
        <v xml:space="preserve">Thriller </v>
      </c>
      <c r="F197">
        <f t="shared" si="29"/>
        <v>1</v>
      </c>
      <c r="G197" t="s">
        <v>3539</v>
      </c>
      <c r="H197" t="str">
        <f t="shared" si="30"/>
        <v xml:space="preserve">, Drama, Thriller </v>
      </c>
      <c r="I197" t="str">
        <f t="shared" si="31"/>
        <v xml:space="preserve">Drama, Thriller </v>
      </c>
      <c r="J197" t="str">
        <f t="shared" si="26"/>
        <v xml:space="preserve">, Thriller </v>
      </c>
      <c r="K197" t="str">
        <f t="shared" si="32"/>
        <v xml:space="preserve">Thriller </v>
      </c>
      <c r="L197" t="b">
        <f t="shared" si="34"/>
        <v>0</v>
      </c>
    </row>
    <row r="198" spans="1:12" x14ac:dyDescent="0.25">
      <c r="A198" t="s">
        <v>3593</v>
      </c>
      <c r="B198" t="str">
        <f t="shared" si="33"/>
        <v>Drama</v>
      </c>
      <c r="C198" t="str">
        <f t="shared" si="27"/>
        <v xml:space="preserve">Family </v>
      </c>
      <c r="D198" t="str">
        <f t="shared" si="28"/>
        <v/>
      </c>
      <c r="F198">
        <f t="shared" si="29"/>
        <v>0</v>
      </c>
      <c r="G198" t="s">
        <v>5181</v>
      </c>
      <c r="H198" t="str">
        <f t="shared" si="30"/>
        <v xml:space="preserve">, Family </v>
      </c>
      <c r="I198" t="str">
        <f t="shared" si="31"/>
        <v xml:space="preserve">Family </v>
      </c>
      <c r="J198" t="str">
        <f t="shared" ref="J198:J251" si="35">SUBSTITUTE(I198,C198,"")</f>
        <v/>
      </c>
      <c r="K198" t="e">
        <f t="shared" si="32"/>
        <v>#VALUE!</v>
      </c>
      <c r="L198" t="b">
        <f t="shared" si="34"/>
        <v>1</v>
      </c>
    </row>
    <row r="199" spans="1:12" x14ac:dyDescent="0.25">
      <c r="A199" t="s">
        <v>3545</v>
      </c>
      <c r="B199" t="str">
        <f t="shared" si="33"/>
        <v>Animation</v>
      </c>
      <c r="C199" t="str">
        <f t="shared" si="27"/>
        <v>Adventure</v>
      </c>
      <c r="D199" t="str">
        <f t="shared" si="28"/>
        <v xml:space="preserve">Fantasy </v>
      </c>
      <c r="F199">
        <f t="shared" si="29"/>
        <v>1</v>
      </c>
      <c r="G199" t="s">
        <v>5161</v>
      </c>
      <c r="H199" t="str">
        <f t="shared" si="30"/>
        <v xml:space="preserve">, Adventure, Fantasy </v>
      </c>
      <c r="I199" t="str">
        <f t="shared" si="31"/>
        <v xml:space="preserve">Adventure, Fantasy </v>
      </c>
      <c r="J199" t="str">
        <f t="shared" si="35"/>
        <v xml:space="preserve">, Fantasy </v>
      </c>
      <c r="K199" t="str">
        <f t="shared" si="32"/>
        <v xml:space="preserve">Fantasy </v>
      </c>
      <c r="L199" t="b">
        <f t="shared" si="34"/>
        <v>0</v>
      </c>
    </row>
    <row r="200" spans="1:12" x14ac:dyDescent="0.25">
      <c r="A200" t="s">
        <v>3533</v>
      </c>
      <c r="B200" t="str">
        <f t="shared" si="33"/>
        <v>Drama</v>
      </c>
      <c r="C200" t="str">
        <f t="shared" si="27"/>
        <v>Mystery</v>
      </c>
      <c r="D200" t="str">
        <f t="shared" si="28"/>
        <v xml:space="preserve">Sci-Fi </v>
      </c>
      <c r="F200">
        <f t="shared" si="29"/>
        <v>1</v>
      </c>
      <c r="G200" t="s">
        <v>3561</v>
      </c>
      <c r="H200" t="str">
        <f t="shared" si="30"/>
        <v xml:space="preserve">, Mystery, Sci-Fi </v>
      </c>
      <c r="I200" t="str">
        <f t="shared" si="31"/>
        <v xml:space="preserve">Mystery, Sci-Fi </v>
      </c>
      <c r="J200" t="str">
        <f t="shared" si="35"/>
        <v xml:space="preserve">, Sci-Fi </v>
      </c>
      <c r="K200" t="str">
        <f t="shared" si="32"/>
        <v xml:space="preserve">Sci-Fi </v>
      </c>
      <c r="L200" t="b">
        <f t="shared" si="34"/>
        <v>0</v>
      </c>
    </row>
    <row r="201" spans="1:12" x14ac:dyDescent="0.25">
      <c r="A201" t="s">
        <v>3594</v>
      </c>
      <c r="B201" t="str">
        <f t="shared" si="33"/>
        <v>Adventure</v>
      </c>
      <c r="C201" t="str">
        <f t="shared" si="27"/>
        <v>Sci-Fi</v>
      </c>
      <c r="D201" t="str">
        <f t="shared" si="28"/>
        <v xml:space="preserve">Thriller </v>
      </c>
      <c r="F201">
        <f t="shared" si="29"/>
        <v>1</v>
      </c>
      <c r="G201" t="s">
        <v>3576</v>
      </c>
      <c r="H201" t="str">
        <f t="shared" si="30"/>
        <v xml:space="preserve">, Sci-Fi, Thriller </v>
      </c>
      <c r="I201" t="str">
        <f t="shared" si="31"/>
        <v xml:space="preserve">Sci-Fi, Thriller </v>
      </c>
      <c r="J201" t="str">
        <f t="shared" si="35"/>
        <v xml:space="preserve">, Thriller </v>
      </c>
      <c r="K201" t="str">
        <f t="shared" si="32"/>
        <v xml:space="preserve">Thriller </v>
      </c>
      <c r="L201" t="b">
        <f t="shared" si="34"/>
        <v>0</v>
      </c>
    </row>
    <row r="202" spans="1:12" x14ac:dyDescent="0.25">
      <c r="A202" t="s">
        <v>3595</v>
      </c>
      <c r="B202" t="str">
        <f t="shared" si="33"/>
        <v>Drama</v>
      </c>
      <c r="C202" t="str">
        <f t="shared" si="27"/>
        <v>Horror</v>
      </c>
      <c r="D202" t="str">
        <f t="shared" si="28"/>
        <v xml:space="preserve">Mystery </v>
      </c>
      <c r="F202">
        <f t="shared" si="29"/>
        <v>1</v>
      </c>
      <c r="G202" t="s">
        <v>5182</v>
      </c>
      <c r="H202" t="str">
        <f t="shared" si="30"/>
        <v xml:space="preserve">, Horror, Mystery </v>
      </c>
      <c r="I202" t="str">
        <f t="shared" si="31"/>
        <v xml:space="preserve">Horror, Mystery </v>
      </c>
      <c r="J202" t="str">
        <f t="shared" si="35"/>
        <v xml:space="preserve">, Mystery </v>
      </c>
      <c r="K202" t="str">
        <f t="shared" si="32"/>
        <v xml:space="preserve">Mystery </v>
      </c>
      <c r="L202" t="b">
        <f t="shared" si="34"/>
        <v>0</v>
      </c>
    </row>
    <row r="203" spans="1:12" x14ac:dyDescent="0.25">
      <c r="A203" t="s">
        <v>3505</v>
      </c>
      <c r="B203" t="str">
        <f t="shared" si="33"/>
        <v>Biography</v>
      </c>
      <c r="C203" t="str">
        <f t="shared" si="27"/>
        <v>Drama</v>
      </c>
      <c r="D203" t="str">
        <f t="shared" si="28"/>
        <v xml:space="preserve">History </v>
      </c>
      <c r="F203">
        <f t="shared" si="29"/>
        <v>1</v>
      </c>
      <c r="G203" t="s">
        <v>5160</v>
      </c>
      <c r="H203" t="str">
        <f t="shared" si="30"/>
        <v xml:space="preserve">, Drama, History </v>
      </c>
      <c r="I203" t="str">
        <f t="shared" si="31"/>
        <v xml:space="preserve">Drama, History </v>
      </c>
      <c r="J203" t="str">
        <f t="shared" si="35"/>
        <v xml:space="preserve">, History </v>
      </c>
      <c r="K203" t="str">
        <f t="shared" si="32"/>
        <v xml:space="preserve">History </v>
      </c>
      <c r="L203" t="b">
        <f t="shared" si="34"/>
        <v>0</v>
      </c>
    </row>
    <row r="204" spans="1:12" x14ac:dyDescent="0.25">
      <c r="A204" t="s">
        <v>3575</v>
      </c>
      <c r="B204" t="str">
        <f t="shared" si="33"/>
        <v>Drama</v>
      </c>
      <c r="C204" t="str">
        <f t="shared" si="27"/>
        <v xml:space="preserve">Fantasy </v>
      </c>
      <c r="D204" t="str">
        <f t="shared" si="28"/>
        <v/>
      </c>
      <c r="F204">
        <f t="shared" si="29"/>
        <v>0</v>
      </c>
      <c r="G204" t="s">
        <v>5173</v>
      </c>
      <c r="H204" t="str">
        <f t="shared" si="30"/>
        <v xml:space="preserve">, Fantasy </v>
      </c>
      <c r="I204" t="str">
        <f t="shared" si="31"/>
        <v xml:space="preserve">Fantasy </v>
      </c>
      <c r="J204" t="str">
        <f t="shared" si="35"/>
        <v/>
      </c>
      <c r="K204" t="e">
        <f t="shared" si="32"/>
        <v>#VALUE!</v>
      </c>
      <c r="L204" t="b">
        <f t="shared" si="34"/>
        <v>1</v>
      </c>
    </row>
    <row r="205" spans="1:12" x14ac:dyDescent="0.25">
      <c r="A205" t="s">
        <v>3543</v>
      </c>
      <c r="B205" t="str">
        <f t="shared" si="33"/>
        <v>Action</v>
      </c>
      <c r="C205" t="str">
        <f t="shared" si="27"/>
        <v xml:space="preserve">Thriller </v>
      </c>
      <c r="D205" t="str">
        <f t="shared" si="28"/>
        <v/>
      </c>
      <c r="F205">
        <f t="shared" si="29"/>
        <v>0</v>
      </c>
      <c r="G205" t="s">
        <v>5152</v>
      </c>
      <c r="H205" t="str">
        <f t="shared" si="30"/>
        <v xml:space="preserve">, Thriller </v>
      </c>
      <c r="I205" t="str">
        <f t="shared" si="31"/>
        <v xml:space="preserve">Thriller </v>
      </c>
      <c r="J205" t="str">
        <f t="shared" si="35"/>
        <v/>
      </c>
      <c r="K205" t="e">
        <f t="shared" si="32"/>
        <v>#VALUE!</v>
      </c>
      <c r="L205" t="b">
        <f t="shared" si="34"/>
        <v>1</v>
      </c>
    </row>
    <row r="206" spans="1:12" x14ac:dyDescent="0.25">
      <c r="A206" t="s">
        <v>3596</v>
      </c>
      <c r="B206" t="str">
        <f t="shared" si="33"/>
        <v>Drama</v>
      </c>
      <c r="C206" t="str">
        <f t="shared" si="27"/>
        <v>Sci-Fi</v>
      </c>
      <c r="D206" t="str">
        <f t="shared" si="28"/>
        <v xml:space="preserve">Thriller </v>
      </c>
      <c r="F206">
        <f t="shared" si="29"/>
        <v>1</v>
      </c>
      <c r="G206" t="s">
        <v>3576</v>
      </c>
      <c r="H206" t="str">
        <f t="shared" si="30"/>
        <v xml:space="preserve">, Sci-Fi, Thriller </v>
      </c>
      <c r="I206" t="str">
        <f t="shared" si="31"/>
        <v xml:space="preserve">Sci-Fi, Thriller </v>
      </c>
      <c r="J206" t="str">
        <f t="shared" si="35"/>
        <v xml:space="preserve">, Thriller </v>
      </c>
      <c r="K206" t="str">
        <f t="shared" si="32"/>
        <v xml:space="preserve">Thriller </v>
      </c>
      <c r="L206" t="b">
        <f t="shared" si="34"/>
        <v>0</v>
      </c>
    </row>
    <row r="207" spans="1:12" x14ac:dyDescent="0.25">
      <c r="A207" t="s">
        <v>3510</v>
      </c>
      <c r="B207" t="str">
        <f t="shared" si="33"/>
        <v>Drama</v>
      </c>
      <c r="C207" t="str">
        <f t="shared" si="27"/>
        <v xml:space="preserve">Romance </v>
      </c>
      <c r="D207" t="str">
        <f t="shared" si="28"/>
        <v/>
      </c>
      <c r="F207">
        <f t="shared" si="29"/>
        <v>0</v>
      </c>
      <c r="G207" t="s">
        <v>5150</v>
      </c>
      <c r="H207" t="str">
        <f t="shared" si="30"/>
        <v xml:space="preserve">, Romance </v>
      </c>
      <c r="I207" t="str">
        <f t="shared" si="31"/>
        <v xml:space="preserve">Romance </v>
      </c>
      <c r="J207" t="str">
        <f t="shared" si="35"/>
        <v/>
      </c>
      <c r="K207" t="e">
        <f t="shared" si="32"/>
        <v>#VALUE!</v>
      </c>
      <c r="L207" t="b">
        <f t="shared" si="34"/>
        <v>1</v>
      </c>
    </row>
    <row r="208" spans="1:12" x14ac:dyDescent="0.25">
      <c r="A208" t="s">
        <v>3597</v>
      </c>
      <c r="B208" t="str">
        <f t="shared" si="33"/>
        <v>Adventure</v>
      </c>
      <c r="C208" t="str">
        <f t="shared" si="27"/>
        <v>Family</v>
      </c>
      <c r="D208" t="str">
        <f t="shared" si="28"/>
        <v xml:space="preserve">Fantasy </v>
      </c>
      <c r="F208">
        <f t="shared" si="29"/>
        <v>1</v>
      </c>
      <c r="G208" t="s">
        <v>5162</v>
      </c>
      <c r="H208" t="str">
        <f t="shared" si="30"/>
        <v xml:space="preserve">, Family, Fantasy </v>
      </c>
      <c r="I208" t="str">
        <f t="shared" si="31"/>
        <v xml:space="preserve">Family, Fantasy </v>
      </c>
      <c r="J208" t="str">
        <f t="shared" si="35"/>
        <v xml:space="preserve">, Fantasy </v>
      </c>
      <c r="K208" t="str">
        <f t="shared" si="32"/>
        <v xml:space="preserve">Fantasy </v>
      </c>
      <c r="L208" t="b">
        <f t="shared" si="34"/>
        <v>0</v>
      </c>
    </row>
    <row r="209" spans="1:12" x14ac:dyDescent="0.25">
      <c r="A209" t="s">
        <v>3521</v>
      </c>
      <c r="B209" t="str">
        <f t="shared" si="33"/>
        <v>Drama</v>
      </c>
      <c r="C209" t="str">
        <f t="shared" si="27"/>
        <v>Romance</v>
      </c>
      <c r="D209" t="str">
        <f t="shared" si="28"/>
        <v xml:space="preserve">War </v>
      </c>
      <c r="F209">
        <f t="shared" si="29"/>
        <v>1</v>
      </c>
      <c r="G209" t="s">
        <v>5164</v>
      </c>
      <c r="H209" t="str">
        <f t="shared" si="30"/>
        <v xml:space="preserve">, Romance, War </v>
      </c>
      <c r="I209" t="str">
        <f t="shared" si="31"/>
        <v xml:space="preserve">Romance, War </v>
      </c>
      <c r="J209" t="str">
        <f t="shared" si="35"/>
        <v xml:space="preserve">, War </v>
      </c>
      <c r="K209" t="str">
        <f t="shared" si="32"/>
        <v xml:space="preserve">War </v>
      </c>
      <c r="L209" t="b">
        <f t="shared" si="34"/>
        <v>0</v>
      </c>
    </row>
    <row r="210" spans="1:12" x14ac:dyDescent="0.25">
      <c r="A210" t="s">
        <v>3578</v>
      </c>
      <c r="B210" t="str">
        <f t="shared" si="33"/>
        <v>Drama</v>
      </c>
      <c r="C210" t="str">
        <f t="shared" si="27"/>
        <v xml:space="preserve">Sport </v>
      </c>
      <c r="D210" t="str">
        <f t="shared" si="28"/>
        <v/>
      </c>
      <c r="F210">
        <f t="shared" si="29"/>
        <v>0</v>
      </c>
      <c r="G210" t="s">
        <v>5174</v>
      </c>
      <c r="H210" t="str">
        <f t="shared" si="30"/>
        <v xml:space="preserve">, Sport </v>
      </c>
      <c r="I210" t="str">
        <f t="shared" si="31"/>
        <v xml:space="preserve">Sport </v>
      </c>
      <c r="J210" t="str">
        <f t="shared" si="35"/>
        <v/>
      </c>
      <c r="K210" t="e">
        <f t="shared" si="32"/>
        <v>#VALUE!</v>
      </c>
      <c r="L210" t="b">
        <f t="shared" si="34"/>
        <v>1</v>
      </c>
    </row>
    <row r="211" spans="1:12" x14ac:dyDescent="0.25">
      <c r="A211" t="s">
        <v>3514</v>
      </c>
      <c r="B211" t="str">
        <f t="shared" si="33"/>
        <v>Crime</v>
      </c>
      <c r="C211" t="str">
        <f t="shared" si="27"/>
        <v>Drama</v>
      </c>
      <c r="D211" t="str">
        <f t="shared" si="28"/>
        <v xml:space="preserve">Mystery </v>
      </c>
      <c r="F211">
        <f t="shared" si="29"/>
        <v>1</v>
      </c>
      <c r="G211" t="s">
        <v>3547</v>
      </c>
      <c r="H211" t="str">
        <f t="shared" si="30"/>
        <v xml:space="preserve">, Drama, Mystery </v>
      </c>
      <c r="I211" t="str">
        <f t="shared" si="31"/>
        <v xml:space="preserve">Drama, Mystery </v>
      </c>
      <c r="J211" t="str">
        <f t="shared" si="35"/>
        <v xml:space="preserve">, Mystery </v>
      </c>
      <c r="K211" t="str">
        <f t="shared" si="32"/>
        <v xml:space="preserve">Mystery </v>
      </c>
      <c r="L211" t="b">
        <f t="shared" si="34"/>
        <v>0</v>
      </c>
    </row>
    <row r="212" spans="1:12" x14ac:dyDescent="0.25">
      <c r="A212" t="s">
        <v>3552</v>
      </c>
      <c r="B212" t="str">
        <f t="shared" si="33"/>
        <v>Crime</v>
      </c>
      <c r="C212" t="str">
        <f t="shared" si="27"/>
        <v xml:space="preserve">Thriller </v>
      </c>
      <c r="D212" t="str">
        <f t="shared" si="28"/>
        <v/>
      </c>
      <c r="F212">
        <f t="shared" si="29"/>
        <v>0</v>
      </c>
      <c r="G212" t="s">
        <v>5152</v>
      </c>
      <c r="H212" t="str">
        <f t="shared" si="30"/>
        <v xml:space="preserve">, Thriller </v>
      </c>
      <c r="I212" t="str">
        <f t="shared" si="31"/>
        <v xml:space="preserve">Thriller </v>
      </c>
      <c r="J212" t="str">
        <f t="shared" si="35"/>
        <v/>
      </c>
      <c r="K212" t="e">
        <f t="shared" si="32"/>
        <v>#VALUE!</v>
      </c>
      <c r="L212" t="b">
        <f t="shared" si="34"/>
        <v>1</v>
      </c>
    </row>
    <row r="213" spans="1:12" x14ac:dyDescent="0.25">
      <c r="A213" t="s">
        <v>3508</v>
      </c>
      <c r="B213" t="s">
        <v>3508</v>
      </c>
      <c r="C213">
        <f t="shared" si="27"/>
        <v>0</v>
      </c>
      <c r="D213" t="str">
        <f t="shared" si="28"/>
        <v/>
      </c>
      <c r="F213">
        <f t="shared" si="29"/>
        <v>0</v>
      </c>
      <c r="H213" t="str">
        <f t="shared" si="30"/>
        <v/>
      </c>
      <c r="I213" t="e">
        <f t="shared" si="31"/>
        <v>#VALUE!</v>
      </c>
      <c r="J213" t="e">
        <f t="shared" si="35"/>
        <v>#VALUE!</v>
      </c>
      <c r="K213" t="e">
        <f t="shared" si="32"/>
        <v>#VALUE!</v>
      </c>
      <c r="L213" t="b">
        <f t="shared" si="34"/>
        <v>1</v>
      </c>
    </row>
    <row r="214" spans="1:12" x14ac:dyDescent="0.25">
      <c r="A214" t="s">
        <v>3513</v>
      </c>
      <c r="B214" t="str">
        <f t="shared" si="33"/>
        <v>Action</v>
      </c>
      <c r="C214" t="str">
        <f t="shared" si="27"/>
        <v xml:space="preserve">Sci-Fi </v>
      </c>
      <c r="D214" t="str">
        <f t="shared" si="28"/>
        <v/>
      </c>
      <c r="F214">
        <f t="shared" si="29"/>
        <v>0</v>
      </c>
      <c r="G214" t="s">
        <v>5153</v>
      </c>
      <c r="H214" t="str">
        <f t="shared" si="30"/>
        <v xml:space="preserve">, Sci-Fi </v>
      </c>
      <c r="I214" t="str">
        <f t="shared" si="31"/>
        <v xml:space="preserve">Sci-Fi </v>
      </c>
      <c r="J214" t="str">
        <f t="shared" si="35"/>
        <v/>
      </c>
      <c r="K214" t="e">
        <f t="shared" si="32"/>
        <v>#VALUE!</v>
      </c>
      <c r="L214" t="b">
        <f t="shared" si="34"/>
        <v>1</v>
      </c>
    </row>
    <row r="215" spans="1:12" x14ac:dyDescent="0.25">
      <c r="A215" t="s">
        <v>3598</v>
      </c>
      <c r="B215" t="str">
        <f t="shared" si="33"/>
        <v>Mystery</v>
      </c>
      <c r="C215" t="str">
        <f t="shared" si="27"/>
        <v>Sci-Fi</v>
      </c>
      <c r="D215" t="str">
        <f t="shared" si="28"/>
        <v xml:space="preserve">Thriller </v>
      </c>
      <c r="F215">
        <f t="shared" si="29"/>
        <v>1</v>
      </c>
      <c r="G215" t="s">
        <v>3576</v>
      </c>
      <c r="H215" t="str">
        <f t="shared" si="30"/>
        <v xml:space="preserve">, Sci-Fi, Thriller </v>
      </c>
      <c r="I215" t="str">
        <f t="shared" si="31"/>
        <v xml:space="preserve">Sci-Fi, Thriller </v>
      </c>
      <c r="J215" t="str">
        <f t="shared" si="35"/>
        <v xml:space="preserve">, Thriller </v>
      </c>
      <c r="K215" t="str">
        <f t="shared" si="32"/>
        <v xml:space="preserve">Thriller </v>
      </c>
      <c r="L215" t="b">
        <f t="shared" si="34"/>
        <v>0</v>
      </c>
    </row>
    <row r="216" spans="1:12" x14ac:dyDescent="0.25">
      <c r="A216" t="s">
        <v>3591</v>
      </c>
      <c r="B216" t="str">
        <f t="shared" si="33"/>
        <v>Crime</v>
      </c>
      <c r="C216" t="str">
        <f t="shared" si="27"/>
        <v>Film-Noir</v>
      </c>
      <c r="D216" t="str">
        <f t="shared" si="28"/>
        <v xml:space="preserve">Thriller </v>
      </c>
      <c r="F216">
        <f t="shared" si="29"/>
        <v>1</v>
      </c>
      <c r="G216" t="s">
        <v>5180</v>
      </c>
      <c r="H216" t="str">
        <f t="shared" si="30"/>
        <v xml:space="preserve">, Film-Noir, Thriller </v>
      </c>
      <c r="I216" t="str">
        <f t="shared" si="31"/>
        <v xml:space="preserve">Film-Noir, Thriller </v>
      </c>
      <c r="J216" t="str">
        <f t="shared" si="35"/>
        <v xml:space="preserve">, Thriller </v>
      </c>
      <c r="K216" t="str">
        <f t="shared" si="32"/>
        <v xml:space="preserve">Thriller </v>
      </c>
      <c r="L216" t="b">
        <f t="shared" si="34"/>
        <v>0</v>
      </c>
    </row>
    <row r="217" spans="1:12" x14ac:dyDescent="0.25">
      <c r="A217" t="s">
        <v>3554</v>
      </c>
      <c r="B217" t="str">
        <f t="shared" si="33"/>
        <v>Animation</v>
      </c>
      <c r="C217" t="str">
        <f t="shared" si="27"/>
        <v>Adventure</v>
      </c>
      <c r="D217" t="str">
        <f t="shared" si="28"/>
        <v xml:space="preserve">Comedy </v>
      </c>
      <c r="F217">
        <f t="shared" si="29"/>
        <v>1</v>
      </c>
      <c r="G217" t="s">
        <v>5168</v>
      </c>
      <c r="H217" t="str">
        <f t="shared" si="30"/>
        <v xml:space="preserve">, Adventure, Comedy </v>
      </c>
      <c r="I217" t="str">
        <f t="shared" si="31"/>
        <v xml:space="preserve">Adventure, Comedy </v>
      </c>
      <c r="J217" t="str">
        <f t="shared" si="35"/>
        <v xml:space="preserve">, Comedy </v>
      </c>
      <c r="K217" t="str">
        <f t="shared" si="32"/>
        <v xml:space="preserve">Comedy </v>
      </c>
      <c r="L217" t="b">
        <f t="shared" si="34"/>
        <v>0</v>
      </c>
    </row>
    <row r="218" spans="1:12" x14ac:dyDescent="0.25">
      <c r="A218" t="s">
        <v>3599</v>
      </c>
      <c r="B218" t="str">
        <f t="shared" si="33"/>
        <v>Comedy</v>
      </c>
      <c r="C218" t="str">
        <f t="shared" si="27"/>
        <v>Drama</v>
      </c>
      <c r="D218" t="str">
        <f t="shared" si="28"/>
        <v xml:space="preserve">Fantasy </v>
      </c>
      <c r="F218">
        <f t="shared" si="29"/>
        <v>1</v>
      </c>
      <c r="G218" t="s">
        <v>3575</v>
      </c>
      <c r="H218" t="str">
        <f t="shared" si="30"/>
        <v xml:space="preserve">, Drama, Fantasy </v>
      </c>
      <c r="I218" t="str">
        <f t="shared" si="31"/>
        <v xml:space="preserve">Drama, Fantasy </v>
      </c>
      <c r="J218" t="str">
        <f t="shared" si="35"/>
        <v xml:space="preserve">, Fantasy </v>
      </c>
      <c r="K218" t="str">
        <f t="shared" si="32"/>
        <v xml:space="preserve">Fantasy </v>
      </c>
      <c r="L218" t="b">
        <f t="shared" si="34"/>
        <v>0</v>
      </c>
    </row>
    <row r="219" spans="1:12" x14ac:dyDescent="0.25">
      <c r="A219" t="s">
        <v>3506</v>
      </c>
      <c r="B219" t="str">
        <f t="shared" si="33"/>
        <v>Adventure</v>
      </c>
      <c r="C219" t="str">
        <f t="shared" si="27"/>
        <v>Drama</v>
      </c>
      <c r="D219" t="str">
        <f t="shared" si="28"/>
        <v xml:space="preserve">Fantasy </v>
      </c>
      <c r="F219">
        <f t="shared" si="29"/>
        <v>1</v>
      </c>
      <c r="G219" t="s">
        <v>3575</v>
      </c>
      <c r="H219" t="str">
        <f t="shared" si="30"/>
        <v xml:space="preserve">, Drama, Fantasy </v>
      </c>
      <c r="I219" t="str">
        <f t="shared" si="31"/>
        <v xml:space="preserve">Drama, Fantasy </v>
      </c>
      <c r="J219" t="str">
        <f t="shared" si="35"/>
        <v xml:space="preserve">, Fantasy </v>
      </c>
      <c r="K219" t="str">
        <f t="shared" si="32"/>
        <v xml:space="preserve">Fantasy </v>
      </c>
      <c r="L219" t="b">
        <f t="shared" si="34"/>
        <v>0</v>
      </c>
    </row>
    <row r="220" spans="1:12" x14ac:dyDescent="0.25">
      <c r="A220" t="s">
        <v>3520</v>
      </c>
      <c r="B220" t="str">
        <f t="shared" si="33"/>
        <v>Adventure</v>
      </c>
      <c r="C220" t="str">
        <f t="shared" si="27"/>
        <v>Drama</v>
      </c>
      <c r="D220" t="str">
        <f t="shared" si="28"/>
        <v xml:space="preserve">Sci-Fi </v>
      </c>
      <c r="F220">
        <f t="shared" si="29"/>
        <v>1</v>
      </c>
      <c r="G220" t="s">
        <v>3566</v>
      </c>
      <c r="H220" t="str">
        <f t="shared" si="30"/>
        <v xml:space="preserve">, Drama, Sci-Fi </v>
      </c>
      <c r="I220" t="str">
        <f t="shared" si="31"/>
        <v xml:space="preserve">Drama, Sci-Fi </v>
      </c>
      <c r="J220" t="str">
        <f t="shared" si="35"/>
        <v xml:space="preserve">, Sci-Fi </v>
      </c>
      <c r="K220" t="str">
        <f t="shared" si="32"/>
        <v xml:space="preserve">Sci-Fi </v>
      </c>
      <c r="L220" t="b">
        <f t="shared" si="34"/>
        <v>0</v>
      </c>
    </row>
    <row r="221" spans="1:12" x14ac:dyDescent="0.25">
      <c r="A221" t="s">
        <v>3600</v>
      </c>
      <c r="B221" t="str">
        <f t="shared" si="33"/>
        <v>Crime</v>
      </c>
      <c r="C221" t="str">
        <f t="shared" si="27"/>
        <v>Mystery</v>
      </c>
      <c r="D221" t="str">
        <f t="shared" si="28"/>
        <v xml:space="preserve">Thriller </v>
      </c>
      <c r="F221">
        <f t="shared" si="29"/>
        <v>1</v>
      </c>
      <c r="G221" t="s">
        <v>3524</v>
      </c>
      <c r="H221" t="str">
        <f t="shared" si="30"/>
        <v xml:space="preserve">, Mystery, Thriller </v>
      </c>
      <c r="I221" t="str">
        <f t="shared" si="31"/>
        <v xml:space="preserve">Mystery, Thriller </v>
      </c>
      <c r="J221" t="str">
        <f t="shared" si="35"/>
        <v xml:space="preserve">, Thriller </v>
      </c>
      <c r="K221" t="str">
        <f t="shared" si="32"/>
        <v xml:space="preserve">Thriller </v>
      </c>
      <c r="L221" t="b">
        <f t="shared" si="34"/>
        <v>0</v>
      </c>
    </row>
    <row r="222" spans="1:12" x14ac:dyDescent="0.25">
      <c r="A222" t="s">
        <v>3550</v>
      </c>
      <c r="B222" t="str">
        <f t="shared" si="33"/>
        <v>Adventure</v>
      </c>
      <c r="C222" t="str">
        <f t="shared" si="27"/>
        <v>Drama</v>
      </c>
      <c r="D222" t="str">
        <f t="shared" si="28"/>
        <v xml:space="preserve">Thriller </v>
      </c>
      <c r="F222">
        <f t="shared" si="29"/>
        <v>1</v>
      </c>
      <c r="G222" t="s">
        <v>3539</v>
      </c>
      <c r="H222" t="str">
        <f t="shared" si="30"/>
        <v xml:space="preserve">, Drama, Thriller </v>
      </c>
      <c r="I222" t="str">
        <f t="shared" si="31"/>
        <v xml:space="preserve">Drama, Thriller </v>
      </c>
      <c r="J222" t="str">
        <f t="shared" si="35"/>
        <v xml:space="preserve">, Thriller </v>
      </c>
      <c r="K222" t="str">
        <f t="shared" si="32"/>
        <v xml:space="preserve">Thriller </v>
      </c>
      <c r="L222" t="b">
        <f t="shared" si="34"/>
        <v>0</v>
      </c>
    </row>
    <row r="223" spans="1:12" x14ac:dyDescent="0.25">
      <c r="A223" t="s">
        <v>3532</v>
      </c>
      <c r="B223" t="str">
        <f t="shared" si="33"/>
        <v>Drama</v>
      </c>
      <c r="C223" t="str">
        <f t="shared" si="27"/>
        <v xml:space="preserve">War </v>
      </c>
      <c r="D223" t="str">
        <f t="shared" si="28"/>
        <v/>
      </c>
      <c r="F223">
        <f t="shared" si="29"/>
        <v>0</v>
      </c>
      <c r="G223" t="s">
        <v>5155</v>
      </c>
      <c r="H223" t="str">
        <f t="shared" si="30"/>
        <v xml:space="preserve">, War </v>
      </c>
      <c r="I223" t="str">
        <f t="shared" si="31"/>
        <v xml:space="preserve">War </v>
      </c>
      <c r="J223" t="str">
        <f t="shared" si="35"/>
        <v/>
      </c>
      <c r="K223" t="e">
        <f t="shared" si="32"/>
        <v>#VALUE!</v>
      </c>
      <c r="L223" t="b">
        <f t="shared" si="34"/>
        <v>1</v>
      </c>
    </row>
    <row r="224" spans="1:12" x14ac:dyDescent="0.25">
      <c r="A224" t="s">
        <v>3570</v>
      </c>
      <c r="B224" t="str">
        <f t="shared" si="33"/>
        <v>Adventure</v>
      </c>
      <c r="C224" t="str">
        <f t="shared" si="27"/>
        <v>Drama</v>
      </c>
      <c r="D224" t="str">
        <f t="shared" si="28"/>
        <v xml:space="preserve">History </v>
      </c>
      <c r="F224">
        <f t="shared" si="29"/>
        <v>1</v>
      </c>
      <c r="G224" t="s">
        <v>5160</v>
      </c>
      <c r="H224" t="str">
        <f t="shared" si="30"/>
        <v xml:space="preserve">, Drama, History </v>
      </c>
      <c r="I224" t="str">
        <f t="shared" si="31"/>
        <v xml:space="preserve">Drama, History </v>
      </c>
      <c r="J224" t="str">
        <f t="shared" si="35"/>
        <v xml:space="preserve">, History </v>
      </c>
      <c r="K224" t="str">
        <f t="shared" si="32"/>
        <v xml:space="preserve">History </v>
      </c>
      <c r="L224" t="b">
        <f t="shared" si="34"/>
        <v>0</v>
      </c>
    </row>
    <row r="225" spans="1:12" x14ac:dyDescent="0.25">
      <c r="A225" t="s">
        <v>3503</v>
      </c>
      <c r="B225" t="str">
        <f t="shared" si="33"/>
        <v>Crime</v>
      </c>
      <c r="C225" t="str">
        <f t="shared" si="27"/>
        <v xml:space="preserve">Drama </v>
      </c>
      <c r="D225" t="str">
        <f t="shared" si="28"/>
        <v/>
      </c>
      <c r="F225">
        <f t="shared" si="29"/>
        <v>0</v>
      </c>
      <c r="G225" t="s">
        <v>3508</v>
      </c>
      <c r="H225" t="str">
        <f t="shared" si="30"/>
        <v xml:space="preserve">, Drama </v>
      </c>
      <c r="I225" t="str">
        <f t="shared" si="31"/>
        <v xml:space="preserve">Drama </v>
      </c>
      <c r="J225" t="str">
        <f t="shared" si="35"/>
        <v/>
      </c>
      <c r="K225" t="e">
        <f t="shared" si="32"/>
        <v>#VALUE!</v>
      </c>
      <c r="L225" t="b">
        <f t="shared" si="34"/>
        <v>1</v>
      </c>
    </row>
    <row r="226" spans="1:12" x14ac:dyDescent="0.25">
      <c r="A226" t="s">
        <v>3503</v>
      </c>
      <c r="B226" t="str">
        <f t="shared" si="33"/>
        <v>Crime</v>
      </c>
      <c r="C226" t="str">
        <f t="shared" si="27"/>
        <v xml:space="preserve">Drama </v>
      </c>
      <c r="D226" t="str">
        <f t="shared" si="28"/>
        <v/>
      </c>
      <c r="F226">
        <f t="shared" si="29"/>
        <v>0</v>
      </c>
      <c r="G226" t="s">
        <v>3508</v>
      </c>
      <c r="H226" t="str">
        <f t="shared" si="30"/>
        <v xml:space="preserve">, Drama </v>
      </c>
      <c r="I226" t="str">
        <f t="shared" si="31"/>
        <v xml:space="preserve">Drama </v>
      </c>
      <c r="J226" t="str">
        <f t="shared" si="35"/>
        <v/>
      </c>
      <c r="K226" t="e">
        <f t="shared" si="32"/>
        <v>#VALUE!</v>
      </c>
      <c r="L226" t="b">
        <f t="shared" si="34"/>
        <v>1</v>
      </c>
    </row>
    <row r="227" spans="1:12" x14ac:dyDescent="0.25">
      <c r="A227" t="s">
        <v>3508</v>
      </c>
      <c r="B227" t="s">
        <v>3508</v>
      </c>
      <c r="C227">
        <f t="shared" si="27"/>
        <v>0</v>
      </c>
      <c r="D227" t="str">
        <f t="shared" si="28"/>
        <v/>
      </c>
      <c r="F227">
        <f t="shared" si="29"/>
        <v>0</v>
      </c>
      <c r="H227" t="str">
        <f t="shared" si="30"/>
        <v/>
      </c>
      <c r="I227" t="e">
        <f t="shared" si="31"/>
        <v>#VALUE!</v>
      </c>
      <c r="J227" t="e">
        <f t="shared" si="35"/>
        <v>#VALUE!</v>
      </c>
      <c r="K227" t="e">
        <f t="shared" si="32"/>
        <v>#VALUE!</v>
      </c>
      <c r="L227" t="b">
        <f t="shared" si="34"/>
        <v>1</v>
      </c>
    </row>
    <row r="228" spans="1:12" x14ac:dyDescent="0.25">
      <c r="A228" t="s">
        <v>3587</v>
      </c>
      <c r="B228" t="str">
        <f t="shared" si="33"/>
        <v>Action</v>
      </c>
      <c r="C228" t="str">
        <f t="shared" si="27"/>
        <v>Biography</v>
      </c>
      <c r="D228" t="str">
        <f t="shared" si="28"/>
        <v xml:space="preserve">Drama </v>
      </c>
      <c r="F228">
        <f t="shared" si="29"/>
        <v>1</v>
      </c>
      <c r="G228" t="s">
        <v>3577</v>
      </c>
      <c r="H228" t="str">
        <f t="shared" si="30"/>
        <v xml:space="preserve">, Biography, Drama </v>
      </c>
      <c r="I228" t="str">
        <f t="shared" si="31"/>
        <v xml:space="preserve">Biography, Drama </v>
      </c>
      <c r="J228" t="str">
        <f t="shared" si="35"/>
        <v xml:space="preserve">, Drama </v>
      </c>
      <c r="K228" t="str">
        <f t="shared" si="32"/>
        <v xml:space="preserve">Drama </v>
      </c>
      <c r="L228" t="b">
        <f t="shared" si="34"/>
        <v>0</v>
      </c>
    </row>
    <row r="229" spans="1:12" x14ac:dyDescent="0.25">
      <c r="A229" t="s">
        <v>3514</v>
      </c>
      <c r="B229" t="str">
        <f t="shared" si="33"/>
        <v>Crime</v>
      </c>
      <c r="C229" t="str">
        <f t="shared" si="27"/>
        <v>Drama</v>
      </c>
      <c r="D229" t="str">
        <f t="shared" si="28"/>
        <v xml:space="preserve">Mystery </v>
      </c>
      <c r="F229">
        <f t="shared" si="29"/>
        <v>1</v>
      </c>
      <c r="G229" t="s">
        <v>3547</v>
      </c>
      <c r="H229" t="str">
        <f t="shared" si="30"/>
        <v xml:space="preserve">, Drama, Mystery </v>
      </c>
      <c r="I229" t="str">
        <f t="shared" si="31"/>
        <v xml:space="preserve">Drama, Mystery </v>
      </c>
      <c r="J229" t="str">
        <f t="shared" si="35"/>
        <v xml:space="preserve">, Mystery </v>
      </c>
      <c r="K229" t="str">
        <f t="shared" si="32"/>
        <v xml:space="preserve">Mystery </v>
      </c>
      <c r="L229" t="b">
        <f t="shared" si="34"/>
        <v>0</v>
      </c>
    </row>
    <row r="230" spans="1:12" x14ac:dyDescent="0.25">
      <c r="A230" t="s">
        <v>3588</v>
      </c>
      <c r="B230" t="str">
        <f t="shared" si="33"/>
        <v>Action</v>
      </c>
      <c r="C230" t="str">
        <f t="shared" si="27"/>
        <v>Adventure</v>
      </c>
      <c r="D230" t="str">
        <f t="shared" si="28"/>
        <v xml:space="preserve">Sci-Fi </v>
      </c>
      <c r="F230">
        <f t="shared" si="29"/>
        <v>1</v>
      </c>
      <c r="G230" t="s">
        <v>5178</v>
      </c>
      <c r="H230" t="str">
        <f t="shared" si="30"/>
        <v xml:space="preserve">, Adventure, Sci-Fi </v>
      </c>
      <c r="I230" t="str">
        <f t="shared" si="31"/>
        <v xml:space="preserve">Adventure, Sci-Fi </v>
      </c>
      <c r="J230" t="str">
        <f t="shared" si="35"/>
        <v xml:space="preserve">, Sci-Fi </v>
      </c>
      <c r="K230" t="str">
        <f t="shared" si="32"/>
        <v xml:space="preserve">Sci-Fi </v>
      </c>
      <c r="L230" t="b">
        <f t="shared" si="34"/>
        <v>0</v>
      </c>
    </row>
    <row r="231" spans="1:12" x14ac:dyDescent="0.25">
      <c r="A231" t="s">
        <v>3601</v>
      </c>
      <c r="B231" t="str">
        <f t="shared" si="33"/>
        <v>Biography</v>
      </c>
      <c r="C231" t="str">
        <f t="shared" si="27"/>
        <v>Drama</v>
      </c>
      <c r="D231" t="str">
        <f t="shared" si="28"/>
        <v xml:space="preserve">Thriller </v>
      </c>
      <c r="F231">
        <f t="shared" si="29"/>
        <v>1</v>
      </c>
      <c r="G231" t="s">
        <v>3539</v>
      </c>
      <c r="H231" t="str">
        <f t="shared" si="30"/>
        <v xml:space="preserve">, Drama, Thriller </v>
      </c>
      <c r="I231" t="str">
        <f t="shared" si="31"/>
        <v xml:space="preserve">Drama, Thriller </v>
      </c>
      <c r="J231" t="str">
        <f t="shared" si="35"/>
        <v xml:space="preserve">, Thriller </v>
      </c>
      <c r="K231" t="str">
        <f t="shared" si="32"/>
        <v xml:space="preserve">Thriller </v>
      </c>
      <c r="L231" t="b">
        <f t="shared" si="34"/>
        <v>0</v>
      </c>
    </row>
    <row r="232" spans="1:12" x14ac:dyDescent="0.25">
      <c r="A232" t="s">
        <v>3505</v>
      </c>
      <c r="B232" t="str">
        <f t="shared" si="33"/>
        <v>Biography</v>
      </c>
      <c r="C232" t="str">
        <f t="shared" si="27"/>
        <v>Drama</v>
      </c>
      <c r="D232" t="str">
        <f t="shared" si="28"/>
        <v xml:space="preserve">History </v>
      </c>
      <c r="F232">
        <f t="shared" si="29"/>
        <v>1</v>
      </c>
      <c r="G232" t="s">
        <v>5160</v>
      </c>
      <c r="H232" t="str">
        <f t="shared" si="30"/>
        <v xml:space="preserve">, Drama, History </v>
      </c>
      <c r="I232" t="str">
        <f t="shared" si="31"/>
        <v xml:space="preserve">Drama, History </v>
      </c>
      <c r="J232" t="str">
        <f t="shared" si="35"/>
        <v xml:space="preserve">, History </v>
      </c>
      <c r="K232" t="str">
        <f t="shared" si="32"/>
        <v xml:space="preserve">History </v>
      </c>
      <c r="L232" t="b">
        <f t="shared" si="34"/>
        <v>0</v>
      </c>
    </row>
    <row r="233" spans="1:12" x14ac:dyDescent="0.25">
      <c r="A233" t="s">
        <v>3508</v>
      </c>
      <c r="B233" t="s">
        <v>3508</v>
      </c>
      <c r="C233">
        <f t="shared" si="27"/>
        <v>0</v>
      </c>
      <c r="D233" t="str">
        <f t="shared" si="28"/>
        <v/>
      </c>
      <c r="F233">
        <f t="shared" si="29"/>
        <v>0</v>
      </c>
      <c r="H233" t="str">
        <f t="shared" si="30"/>
        <v/>
      </c>
      <c r="I233" t="e">
        <f t="shared" si="31"/>
        <v>#VALUE!</v>
      </c>
      <c r="J233" t="e">
        <f t="shared" si="35"/>
        <v>#VALUE!</v>
      </c>
      <c r="K233" t="e">
        <f t="shared" si="32"/>
        <v>#VALUE!</v>
      </c>
      <c r="L233" t="b">
        <f t="shared" si="34"/>
        <v>1</v>
      </c>
    </row>
    <row r="234" spans="1:12" x14ac:dyDescent="0.25">
      <c r="A234" t="s">
        <v>3509</v>
      </c>
      <c r="B234" t="str">
        <f t="shared" si="33"/>
        <v>Action</v>
      </c>
      <c r="C234" t="str">
        <f t="shared" si="27"/>
        <v>Adventure</v>
      </c>
      <c r="D234" t="str">
        <f t="shared" si="28"/>
        <v xml:space="preserve">Fantasy </v>
      </c>
      <c r="F234">
        <f t="shared" si="29"/>
        <v>1</v>
      </c>
      <c r="G234" t="s">
        <v>5161</v>
      </c>
      <c r="H234" t="str">
        <f t="shared" si="30"/>
        <v xml:space="preserve">, Adventure, Fantasy </v>
      </c>
      <c r="I234" t="str">
        <f t="shared" si="31"/>
        <v xml:space="preserve">Adventure, Fantasy </v>
      </c>
      <c r="J234" t="str">
        <f t="shared" si="35"/>
        <v xml:space="preserve">, Fantasy </v>
      </c>
      <c r="K234" t="str">
        <f t="shared" si="32"/>
        <v xml:space="preserve">Fantasy </v>
      </c>
      <c r="L234" t="b">
        <f t="shared" si="34"/>
        <v>0</v>
      </c>
    </row>
    <row r="235" spans="1:12" x14ac:dyDescent="0.25">
      <c r="A235" t="s">
        <v>3588</v>
      </c>
      <c r="B235" t="str">
        <f t="shared" si="33"/>
        <v>Action</v>
      </c>
      <c r="C235" t="str">
        <f t="shared" si="27"/>
        <v>Adventure</v>
      </c>
      <c r="D235" t="str">
        <f t="shared" si="28"/>
        <v xml:space="preserve">Sci-Fi </v>
      </c>
      <c r="F235">
        <f t="shared" si="29"/>
        <v>1</v>
      </c>
      <c r="G235" t="s">
        <v>5178</v>
      </c>
      <c r="H235" t="str">
        <f t="shared" si="30"/>
        <v xml:space="preserve">, Adventure, Sci-Fi </v>
      </c>
      <c r="I235" t="str">
        <f t="shared" si="31"/>
        <v xml:space="preserve">Adventure, Sci-Fi </v>
      </c>
      <c r="J235" t="str">
        <f t="shared" si="35"/>
        <v xml:space="preserve">, Sci-Fi </v>
      </c>
      <c r="K235" t="str">
        <f t="shared" si="32"/>
        <v xml:space="preserve">Sci-Fi </v>
      </c>
      <c r="L235" t="b">
        <f t="shared" si="34"/>
        <v>0</v>
      </c>
    </row>
    <row r="236" spans="1:12" x14ac:dyDescent="0.25">
      <c r="A236" t="s">
        <v>3602</v>
      </c>
      <c r="B236" t="str">
        <f t="shared" si="33"/>
        <v>Action</v>
      </c>
      <c r="C236" t="str">
        <f t="shared" si="27"/>
        <v>Drama</v>
      </c>
      <c r="D236" t="str">
        <f t="shared" si="28"/>
        <v xml:space="preserve">Western </v>
      </c>
      <c r="F236">
        <f t="shared" si="29"/>
        <v>1</v>
      </c>
      <c r="G236" t="s">
        <v>3540</v>
      </c>
      <c r="H236" t="str">
        <f t="shared" si="30"/>
        <v xml:space="preserve">, Drama, Western </v>
      </c>
      <c r="I236" t="str">
        <f t="shared" si="31"/>
        <v xml:space="preserve">Drama, Western </v>
      </c>
      <c r="J236" t="str">
        <f t="shared" si="35"/>
        <v xml:space="preserve">, Western </v>
      </c>
      <c r="K236" t="str">
        <f t="shared" si="32"/>
        <v xml:space="preserve">Western </v>
      </c>
      <c r="L236" t="b">
        <f t="shared" si="34"/>
        <v>0</v>
      </c>
    </row>
    <row r="237" spans="1:12" x14ac:dyDescent="0.25">
      <c r="A237" t="s">
        <v>3508</v>
      </c>
      <c r="B237" t="s">
        <v>3508</v>
      </c>
      <c r="C237">
        <f t="shared" si="27"/>
        <v>0</v>
      </c>
      <c r="D237" t="str">
        <f t="shared" si="28"/>
        <v/>
      </c>
      <c r="F237">
        <f t="shared" si="29"/>
        <v>0</v>
      </c>
      <c r="H237" t="str">
        <f t="shared" si="30"/>
        <v/>
      </c>
      <c r="I237" t="e">
        <f t="shared" si="31"/>
        <v>#VALUE!</v>
      </c>
      <c r="J237" t="e">
        <f t="shared" si="35"/>
        <v>#VALUE!</v>
      </c>
      <c r="K237" t="e">
        <f t="shared" si="32"/>
        <v>#VALUE!</v>
      </c>
      <c r="L237" t="b">
        <f t="shared" si="34"/>
        <v>1</v>
      </c>
    </row>
    <row r="238" spans="1:12" x14ac:dyDescent="0.25">
      <c r="A238" t="s">
        <v>3507</v>
      </c>
      <c r="B238" t="s">
        <v>3507</v>
      </c>
      <c r="C238">
        <f t="shared" si="27"/>
        <v>0</v>
      </c>
      <c r="D238" t="str">
        <f t="shared" si="28"/>
        <v/>
      </c>
      <c r="F238">
        <f t="shared" si="29"/>
        <v>0</v>
      </c>
      <c r="H238" t="str">
        <f t="shared" si="30"/>
        <v/>
      </c>
      <c r="I238" t="e">
        <f t="shared" si="31"/>
        <v>#VALUE!</v>
      </c>
      <c r="J238" t="e">
        <f t="shared" si="35"/>
        <v>#VALUE!</v>
      </c>
      <c r="K238" t="e">
        <f t="shared" si="32"/>
        <v>#VALUE!</v>
      </c>
      <c r="L238" t="b">
        <f t="shared" si="34"/>
        <v>1</v>
      </c>
    </row>
    <row r="239" spans="1:12" x14ac:dyDescent="0.25">
      <c r="A239" t="s">
        <v>3518</v>
      </c>
      <c r="B239" t="str">
        <f t="shared" si="33"/>
        <v>Animation</v>
      </c>
      <c r="C239" t="str">
        <f t="shared" si="27"/>
        <v>Adventure</v>
      </c>
      <c r="D239" t="str">
        <f t="shared" si="28"/>
        <v xml:space="preserve">Family </v>
      </c>
      <c r="F239">
        <f t="shared" si="29"/>
        <v>1</v>
      </c>
      <c r="G239" t="s">
        <v>5163</v>
      </c>
      <c r="H239" t="str">
        <f t="shared" si="30"/>
        <v xml:space="preserve">, Adventure, Family </v>
      </c>
      <c r="I239" t="str">
        <f t="shared" si="31"/>
        <v xml:space="preserve">Adventure, Family </v>
      </c>
      <c r="J239" t="str">
        <f t="shared" si="35"/>
        <v xml:space="preserve">, Family </v>
      </c>
      <c r="K239" t="str">
        <f t="shared" si="32"/>
        <v xml:space="preserve">Family </v>
      </c>
      <c r="L239" t="b">
        <f t="shared" si="34"/>
        <v>0</v>
      </c>
    </row>
    <row r="240" spans="1:12" x14ac:dyDescent="0.25">
      <c r="A240" t="s">
        <v>3551</v>
      </c>
      <c r="B240" t="str">
        <f t="shared" si="33"/>
        <v>Comedy</v>
      </c>
      <c r="C240" t="str">
        <f t="shared" si="27"/>
        <v xml:space="preserve">Romance </v>
      </c>
      <c r="D240" t="str">
        <f t="shared" si="28"/>
        <v/>
      </c>
      <c r="F240">
        <f t="shared" si="29"/>
        <v>0</v>
      </c>
      <c r="G240" t="s">
        <v>5150</v>
      </c>
      <c r="H240" t="str">
        <f t="shared" si="30"/>
        <v xml:space="preserve">, Romance </v>
      </c>
      <c r="I240" t="str">
        <f t="shared" si="31"/>
        <v xml:space="preserve">Romance </v>
      </c>
      <c r="J240" t="str">
        <f t="shared" si="35"/>
        <v/>
      </c>
      <c r="K240" t="e">
        <f t="shared" si="32"/>
        <v>#VALUE!</v>
      </c>
      <c r="L240" t="b">
        <f t="shared" si="34"/>
        <v>1</v>
      </c>
    </row>
    <row r="241" spans="1:12" x14ac:dyDescent="0.25">
      <c r="A241" t="s">
        <v>3532</v>
      </c>
      <c r="B241" t="str">
        <f t="shared" si="33"/>
        <v>Drama</v>
      </c>
      <c r="C241" t="str">
        <f t="shared" si="27"/>
        <v xml:space="preserve">War </v>
      </c>
      <c r="D241" t="str">
        <f t="shared" si="28"/>
        <v/>
      </c>
      <c r="F241">
        <f t="shared" si="29"/>
        <v>0</v>
      </c>
      <c r="G241" t="s">
        <v>5155</v>
      </c>
      <c r="H241" t="str">
        <f t="shared" si="30"/>
        <v xml:space="preserve">, War </v>
      </c>
      <c r="I241" t="str">
        <f t="shared" si="31"/>
        <v xml:space="preserve">War </v>
      </c>
      <c r="J241" t="str">
        <f t="shared" si="35"/>
        <v/>
      </c>
      <c r="K241" t="e">
        <f t="shared" si="32"/>
        <v>#VALUE!</v>
      </c>
      <c r="L241" t="b">
        <f t="shared" si="34"/>
        <v>1</v>
      </c>
    </row>
    <row r="242" spans="1:12" x14ac:dyDescent="0.25">
      <c r="A242" t="s">
        <v>3512</v>
      </c>
      <c r="B242" t="str">
        <f t="shared" si="33"/>
        <v>Biography</v>
      </c>
      <c r="C242" t="str">
        <f t="shared" si="27"/>
        <v>Crime</v>
      </c>
      <c r="D242" t="str">
        <f t="shared" si="28"/>
        <v xml:space="preserve">Drama </v>
      </c>
      <c r="F242">
        <f t="shared" si="29"/>
        <v>1</v>
      </c>
      <c r="G242" t="s">
        <v>3503</v>
      </c>
      <c r="H242" t="str">
        <f t="shared" si="30"/>
        <v xml:space="preserve">, Crime, Drama </v>
      </c>
      <c r="I242" t="str">
        <f t="shared" si="31"/>
        <v xml:space="preserve">Crime, Drama </v>
      </c>
      <c r="J242" t="str">
        <f t="shared" si="35"/>
        <v xml:space="preserve">, Drama </v>
      </c>
      <c r="K242" t="str">
        <f t="shared" si="32"/>
        <v xml:space="preserve">Drama </v>
      </c>
      <c r="L242" t="b">
        <f t="shared" si="34"/>
        <v>0</v>
      </c>
    </row>
    <row r="243" spans="1:12" x14ac:dyDescent="0.25">
      <c r="A243" t="s">
        <v>3508</v>
      </c>
      <c r="B243" t="s">
        <v>3508</v>
      </c>
      <c r="C243">
        <f t="shared" si="27"/>
        <v>0</v>
      </c>
      <c r="D243" t="str">
        <f t="shared" si="28"/>
        <v/>
      </c>
      <c r="F243">
        <f t="shared" si="29"/>
        <v>0</v>
      </c>
      <c r="H243" t="str">
        <f t="shared" si="30"/>
        <v/>
      </c>
      <c r="I243" t="e">
        <f t="shared" si="31"/>
        <v>#VALUE!</v>
      </c>
      <c r="J243" t="e">
        <f t="shared" si="35"/>
        <v>#VALUE!</v>
      </c>
      <c r="K243" t="e">
        <f t="shared" si="32"/>
        <v>#VALUE!</v>
      </c>
      <c r="L243" t="b">
        <f t="shared" si="34"/>
        <v>1</v>
      </c>
    </row>
    <row r="244" spans="1:12" x14ac:dyDescent="0.25">
      <c r="A244" t="s">
        <v>3603</v>
      </c>
      <c r="B244" t="str">
        <f t="shared" si="33"/>
        <v>Drama</v>
      </c>
      <c r="C244" t="str">
        <f t="shared" si="27"/>
        <v>Film-Noir</v>
      </c>
      <c r="D244" t="str">
        <f t="shared" si="28"/>
        <v xml:space="preserve">Romance </v>
      </c>
      <c r="F244">
        <f t="shared" si="29"/>
        <v>1</v>
      </c>
      <c r="G244" t="s">
        <v>5183</v>
      </c>
      <c r="H244" t="str">
        <f t="shared" si="30"/>
        <v xml:space="preserve">, Film-Noir, Romance </v>
      </c>
      <c r="I244" t="str">
        <f t="shared" si="31"/>
        <v xml:space="preserve">Film-Noir, Romance </v>
      </c>
      <c r="J244" t="str">
        <f t="shared" si="35"/>
        <v xml:space="preserve">, Romance </v>
      </c>
      <c r="K244" t="str">
        <f t="shared" si="32"/>
        <v xml:space="preserve">Romance </v>
      </c>
      <c r="L244" t="b">
        <f t="shared" si="34"/>
        <v>0</v>
      </c>
    </row>
    <row r="245" spans="1:12" x14ac:dyDescent="0.25">
      <c r="A245" t="s">
        <v>3573</v>
      </c>
      <c r="B245" t="str">
        <f t="shared" si="33"/>
        <v>Animation</v>
      </c>
      <c r="C245" t="str">
        <f t="shared" si="27"/>
        <v>Family</v>
      </c>
      <c r="D245" t="str">
        <f t="shared" si="28"/>
        <v xml:space="preserve">Fantasy </v>
      </c>
      <c r="F245">
        <f t="shared" si="29"/>
        <v>1</v>
      </c>
      <c r="G245" t="s">
        <v>5162</v>
      </c>
      <c r="H245" t="str">
        <f t="shared" si="30"/>
        <v xml:space="preserve">, Family, Fantasy </v>
      </c>
      <c r="I245" t="str">
        <f t="shared" si="31"/>
        <v xml:space="preserve">Family, Fantasy </v>
      </c>
      <c r="J245" t="str">
        <f t="shared" si="35"/>
        <v xml:space="preserve">, Fantasy </v>
      </c>
      <c r="K245" t="str">
        <f t="shared" si="32"/>
        <v xml:space="preserve">Fantasy </v>
      </c>
      <c r="L245" t="b">
        <f t="shared" si="34"/>
        <v>0</v>
      </c>
    </row>
    <row r="246" spans="1:12" x14ac:dyDescent="0.25">
      <c r="A246" t="s">
        <v>3504</v>
      </c>
      <c r="B246" t="str">
        <f t="shared" si="33"/>
        <v>Action</v>
      </c>
      <c r="C246" t="str">
        <f t="shared" si="27"/>
        <v>Crime</v>
      </c>
      <c r="D246" t="str">
        <f t="shared" si="28"/>
        <v xml:space="preserve">Drama </v>
      </c>
      <c r="F246">
        <f t="shared" si="29"/>
        <v>1</v>
      </c>
      <c r="G246" t="s">
        <v>3503</v>
      </c>
      <c r="H246" t="str">
        <f t="shared" si="30"/>
        <v xml:space="preserve">, Crime, Drama </v>
      </c>
      <c r="I246" t="str">
        <f t="shared" si="31"/>
        <v xml:space="preserve">Crime, Drama </v>
      </c>
      <c r="J246" t="str">
        <f t="shared" si="35"/>
        <v xml:space="preserve">, Drama </v>
      </c>
      <c r="K246" t="str">
        <f t="shared" si="32"/>
        <v xml:space="preserve">Drama </v>
      </c>
      <c r="L246" t="b">
        <f t="shared" si="34"/>
        <v>0</v>
      </c>
    </row>
    <row r="247" spans="1:12" x14ac:dyDescent="0.25">
      <c r="A247" t="s">
        <v>3510</v>
      </c>
      <c r="B247" t="str">
        <f t="shared" si="33"/>
        <v>Drama</v>
      </c>
      <c r="C247" t="str">
        <f t="shared" si="27"/>
        <v xml:space="preserve">Romance </v>
      </c>
      <c r="D247" t="str">
        <f t="shared" si="28"/>
        <v/>
      </c>
      <c r="F247">
        <f t="shared" si="29"/>
        <v>0</v>
      </c>
      <c r="G247" t="s">
        <v>5150</v>
      </c>
      <c r="H247" t="str">
        <f t="shared" si="30"/>
        <v xml:space="preserve">, Romance </v>
      </c>
      <c r="I247" t="str">
        <f t="shared" si="31"/>
        <v xml:space="preserve">Romance </v>
      </c>
      <c r="J247" t="str">
        <f t="shared" si="35"/>
        <v/>
      </c>
      <c r="K247" t="e">
        <f t="shared" si="32"/>
        <v>#VALUE!</v>
      </c>
      <c r="L247" t="b">
        <f t="shared" si="34"/>
        <v>1</v>
      </c>
    </row>
    <row r="248" spans="1:12" x14ac:dyDescent="0.25">
      <c r="A248" t="s">
        <v>3514</v>
      </c>
      <c r="B248" t="str">
        <f t="shared" si="33"/>
        <v>Crime</v>
      </c>
      <c r="C248" t="str">
        <f t="shared" si="27"/>
        <v>Drama</v>
      </c>
      <c r="D248" t="str">
        <f t="shared" si="28"/>
        <v xml:space="preserve">Mystery </v>
      </c>
      <c r="F248">
        <f t="shared" si="29"/>
        <v>1</v>
      </c>
      <c r="G248" t="s">
        <v>3547</v>
      </c>
      <c r="H248" t="str">
        <f t="shared" si="30"/>
        <v xml:space="preserve">, Drama, Mystery </v>
      </c>
      <c r="I248" t="str">
        <f t="shared" si="31"/>
        <v xml:space="preserve">Drama, Mystery </v>
      </c>
      <c r="J248" t="str">
        <f t="shared" si="35"/>
        <v xml:space="preserve">, Mystery </v>
      </c>
      <c r="K248" t="str">
        <f t="shared" si="32"/>
        <v xml:space="preserve">Mystery </v>
      </c>
      <c r="L248" t="b">
        <f t="shared" si="34"/>
        <v>0</v>
      </c>
    </row>
    <row r="249" spans="1:12" x14ac:dyDescent="0.25">
      <c r="A249" t="s">
        <v>3604</v>
      </c>
      <c r="B249" t="str">
        <f t="shared" si="33"/>
        <v>Animation</v>
      </c>
      <c r="C249" t="str">
        <f t="shared" si="27"/>
        <v>Action</v>
      </c>
      <c r="D249" t="str">
        <f t="shared" si="28"/>
        <v xml:space="preserve">Sci-Fi </v>
      </c>
      <c r="F249">
        <f t="shared" si="29"/>
        <v>1</v>
      </c>
      <c r="G249" t="s">
        <v>3513</v>
      </c>
      <c r="H249" t="str">
        <f t="shared" si="30"/>
        <v xml:space="preserve">, Action, Sci-Fi </v>
      </c>
      <c r="I249" t="str">
        <f t="shared" si="31"/>
        <v xml:space="preserve">Action, Sci-Fi </v>
      </c>
      <c r="J249" t="str">
        <f t="shared" si="35"/>
        <v xml:space="preserve">, Sci-Fi </v>
      </c>
      <c r="K249" t="str">
        <f t="shared" si="32"/>
        <v xml:space="preserve">Sci-Fi </v>
      </c>
      <c r="L249" t="b">
        <f t="shared" si="34"/>
        <v>0</v>
      </c>
    </row>
    <row r="250" spans="1:12" x14ac:dyDescent="0.25">
      <c r="A250" t="s">
        <v>3510</v>
      </c>
      <c r="B250" t="str">
        <f t="shared" si="33"/>
        <v>Drama</v>
      </c>
      <c r="C250" t="str">
        <f t="shared" si="27"/>
        <v xml:space="preserve">Romance </v>
      </c>
      <c r="D250" t="str">
        <f t="shared" si="28"/>
        <v/>
      </c>
      <c r="F250">
        <f t="shared" si="29"/>
        <v>0</v>
      </c>
      <c r="G250" t="s">
        <v>5150</v>
      </c>
      <c r="H250" t="str">
        <f t="shared" si="30"/>
        <v xml:space="preserve">, Romance </v>
      </c>
      <c r="I250" t="str">
        <f t="shared" si="31"/>
        <v xml:space="preserve">Romance </v>
      </c>
      <c r="J250" t="str">
        <f t="shared" si="35"/>
        <v/>
      </c>
      <c r="K250" t="e">
        <f t="shared" si="32"/>
        <v>#VALUE!</v>
      </c>
      <c r="L250" t="b">
        <f t="shared" si="34"/>
        <v>1</v>
      </c>
    </row>
    <row r="251" spans="1:12" x14ac:dyDescent="0.25">
      <c r="A251" t="s">
        <v>3555</v>
      </c>
      <c r="B251" t="str">
        <f t="shared" si="33"/>
        <v>Crime</v>
      </c>
      <c r="C251" t="str">
        <f t="shared" si="27"/>
        <v>Drama</v>
      </c>
      <c r="D251" t="str">
        <f t="shared" si="28"/>
        <v xml:space="preserve">Film-Noir </v>
      </c>
      <c r="F251">
        <f t="shared" si="29"/>
        <v>1</v>
      </c>
      <c r="G251" t="s">
        <v>3535</v>
      </c>
      <c r="H251" t="str">
        <f t="shared" si="30"/>
        <v xml:space="preserve">, Drama, Film-Noir </v>
      </c>
      <c r="I251" t="str">
        <f t="shared" si="31"/>
        <v xml:space="preserve">Drama, Film-Noir </v>
      </c>
      <c r="J251" t="str">
        <f t="shared" si="35"/>
        <v xml:space="preserve">, Film-Noir </v>
      </c>
      <c r="K251" t="str">
        <f t="shared" si="32"/>
        <v xml:space="preserve">Film-Noir </v>
      </c>
      <c r="L251" t="b">
        <f t="shared" si="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imdbmoviescrape 18th Mar 15_32</vt:lpstr>
      <vt:lpstr>cleandata</vt:lpstr>
      <vt:lpstr>manual insert</vt:lpstr>
      <vt:lpstr>stars</vt:lpstr>
      <vt:lpstr>genres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Brian Lee</cp:lastModifiedBy>
  <dcterms:created xsi:type="dcterms:W3CDTF">2016-03-20T19:06:57Z</dcterms:created>
  <dcterms:modified xsi:type="dcterms:W3CDTF">2016-04-10T21:46:02Z</dcterms:modified>
</cp:coreProperties>
</file>